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415" yWindow="30" windowWidth="13785" windowHeight="11670" tabRatio="905"/>
  </bookViews>
  <sheets>
    <sheet name="Toelichting" sheetId="4" r:id="rId1"/>
    <sheet name="Reguleringsparameters" sheetId="14" r:id="rId2"/>
    <sheet name="Operationele kosten" sheetId="28" r:id="rId3"/>
    <sheet name="GAW, afschr en opbr desinv" sheetId="13" r:id="rId4"/>
    <sheet name="Begininkomsten 2016" sheetId="25" r:id="rId5"/>
    <sheet name="Eindinkomsten 2021" sheetId="31" r:id="rId6"/>
    <sheet name="X-factor" sheetId="22" r:id="rId7"/>
    <sheet name="Overzicht parameters" sheetId="3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DAT1" localSheetId="5">#REF!</definedName>
    <definedName name="__DAT1" localSheetId="7">#REF!</definedName>
    <definedName name="__DAT1">#REF!</definedName>
    <definedName name="__DAT10" localSheetId="7">#REF!</definedName>
    <definedName name="__DAT10">#REF!</definedName>
    <definedName name="__DAT11" localSheetId="7">#REF!</definedName>
    <definedName name="__DAT11">#REF!</definedName>
    <definedName name="__DAT12" localSheetId="7">#REF!</definedName>
    <definedName name="__DAT12">#REF!</definedName>
    <definedName name="__DAT13" localSheetId="7">#REF!</definedName>
    <definedName name="__DAT13">#REF!</definedName>
    <definedName name="__DAT14" localSheetId="7">#REF!</definedName>
    <definedName name="__DAT14">#REF!</definedName>
    <definedName name="__DAT15" localSheetId="7">#REF!</definedName>
    <definedName name="__DAT15">#REF!</definedName>
    <definedName name="__DAT2" localSheetId="7">#REF!</definedName>
    <definedName name="__DAT2">#REF!</definedName>
    <definedName name="__DAT3" localSheetId="7">#REF!</definedName>
    <definedName name="__DAT3">#REF!</definedName>
    <definedName name="__DAT4" localSheetId="7">#REF!</definedName>
    <definedName name="__DAT4">#REF!</definedName>
    <definedName name="__DAT5" localSheetId="7">#REF!</definedName>
    <definedName name="__DAT5">#REF!</definedName>
    <definedName name="__DAT6" localSheetId="7">#REF!</definedName>
    <definedName name="__DAT6">#REF!</definedName>
    <definedName name="__DAT7" localSheetId="7">#REF!</definedName>
    <definedName name="__DAT7">#REF!</definedName>
    <definedName name="__DAT8" localSheetId="7">#REF!</definedName>
    <definedName name="__DAT8">#REF!</definedName>
    <definedName name="__DAT9" localSheetId="7">#REF!</definedName>
    <definedName name="__DAT9">#REF!</definedName>
    <definedName name="_cpi2000" localSheetId="7">#REF!</definedName>
    <definedName name="_cpi2000">#REF!</definedName>
    <definedName name="_cpi2001" localSheetId="7">#REF!</definedName>
    <definedName name="_cpi2001">#REF!</definedName>
    <definedName name="_cpi2002" localSheetId="7">#REF!</definedName>
    <definedName name="_cpi2002">#REF!</definedName>
    <definedName name="_cpi2003" localSheetId="7">#REF!</definedName>
    <definedName name="_cpi2003">#REF!</definedName>
    <definedName name="_DAT1" localSheetId="7">#REF!</definedName>
    <definedName name="_DAT1">#REF!</definedName>
    <definedName name="_DAT10" localSheetId="7">#REF!</definedName>
    <definedName name="_DAT10">#REF!</definedName>
    <definedName name="_DAT11" localSheetId="7">#REF!</definedName>
    <definedName name="_DAT11">#REF!</definedName>
    <definedName name="_DAT12" localSheetId="7">#REF!</definedName>
    <definedName name="_DAT12">#REF!</definedName>
    <definedName name="_DAT13" localSheetId="7">#REF!</definedName>
    <definedName name="_DAT13">#REF!</definedName>
    <definedName name="_DAT14" localSheetId="7">#REF!</definedName>
    <definedName name="_DAT14">#REF!</definedName>
    <definedName name="_DAT15" localSheetId="7">#REF!</definedName>
    <definedName name="_DAT15">#REF!</definedName>
    <definedName name="_DAT2" localSheetId="7">#REF!</definedName>
    <definedName name="_DAT2">#REF!</definedName>
    <definedName name="_DAT3" localSheetId="7">#REF!</definedName>
    <definedName name="_DAT3">#REF!</definedName>
    <definedName name="_DAT4" localSheetId="7">#REF!</definedName>
    <definedName name="_DAT4">#REF!</definedName>
    <definedName name="_DAT5" localSheetId="7">#REF!</definedName>
    <definedName name="_DAT5">#REF!</definedName>
    <definedName name="_DAT6" localSheetId="7">#REF!</definedName>
    <definedName name="_DAT6">#REF!</definedName>
    <definedName name="_DAT7" localSheetId="7">#REF!</definedName>
    <definedName name="_DAT7">#REF!</definedName>
    <definedName name="_DAT8" localSheetId="7">#REF!</definedName>
    <definedName name="_DAT8">#REF!</definedName>
    <definedName name="_DAT9" localSheetId="7">#REF!</definedName>
    <definedName name="_DAT9">#REF!</definedName>
    <definedName name="AF" localSheetId="7">[1]ORI!#REF!</definedName>
    <definedName name="AF">[1]ORI!#REF!</definedName>
    <definedName name="afd">'[2]PwC - Afdelingen'!$A$2:$B$109</definedName>
    <definedName name="_xlnm.Print_Area" localSheetId="4">'Begininkomsten 2016'!$A$1:$S$154</definedName>
    <definedName name="_xlnm.Print_Area" localSheetId="5">'Eindinkomsten 2021'!$A$1:$S$265</definedName>
    <definedName name="_xlnm.Print_Area" localSheetId="3">'GAW, afschr en opbr desinv'!$A$1:$Q$100</definedName>
    <definedName name="_xlnm.Print_Area" localSheetId="2">'Operationele kosten'!$A$1:$Q$157</definedName>
    <definedName name="_xlnm.Print_Area" localSheetId="7">'Overzicht parameters'!$A$1:$Q$58</definedName>
    <definedName name="_xlnm.Print_Area" localSheetId="1">Reguleringsparameters!$A$1:$V$86</definedName>
    <definedName name="_xlnm.Print_Area" localSheetId="0">Toelichting!$A$1:$S$70</definedName>
    <definedName name="_xlnm.Print_Area" localSheetId="6">'X-factor'!$A$1:$S$37</definedName>
    <definedName name="afdtennet">'[2]TenneT - Afdelingen'!$D$3:$E$70</definedName>
    <definedName name="afwijking" localSheetId="5">#REF!</definedName>
    <definedName name="afwijking" localSheetId="7">#REF!</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F_GRID_3" localSheetId="7">[1]ORI!#REF!</definedName>
    <definedName name="DF_GRID_3">[1]ORI!#REF!</definedName>
    <definedName name="Eigenaar">[3]Lijsten!$G$2:$G$11</definedName>
    <definedName name="eur" localSheetId="5">#REF!</definedName>
    <definedName name="eur" localSheetId="7">#REF!</definedName>
    <definedName name="eur">#REF!</definedName>
    <definedName name="factor" localSheetId="7">#REF!</definedName>
    <definedName name="factor">#REF!</definedName>
    <definedName name="fik">[7]cockpit!$B$9</definedName>
    <definedName name="Financiering">[3]Lijsten!$P$2:$P$9</definedName>
    <definedName name="Jaar">[3]Lijsten!$A$2:$A$19</definedName>
    <definedName name="Kwartaal">[3]Lijsten!$B$2:$B$5</definedName>
    <definedName name="METHODE" localSheetId="5">#REF!</definedName>
    <definedName name="METHODE" localSheetId="7">#REF!</definedName>
    <definedName name="METHODE">#REF!</definedName>
    <definedName name="Naam">[8]Lijsten!$B$3:$B$10</definedName>
    <definedName name="NAAM_NE">'[9]Toegestane Omzet'!$M$1</definedName>
    <definedName name="NAAM_VOL">[4]Adresgegevens!$D$8</definedName>
    <definedName name="omzet_2000_aanpas_kolom" localSheetId="5">#REF!</definedName>
    <definedName name="omzet_2000_aanpas_kolom" localSheetId="7">#REF!</definedName>
    <definedName name="omzet_2000_aanpas_kolom">#REF!</definedName>
    <definedName name="omzet_2000_kolom" localSheetId="7">#REF!</definedName>
    <definedName name="omzet_2000_kolom">#REF!</definedName>
    <definedName name="omzet_2001_kolom" localSheetId="7">#REF!</definedName>
    <definedName name="omzet_2001_kolom">#REF!</definedName>
    <definedName name="PB">[4]Adresgegevens!$D$9</definedName>
    <definedName name="PC">[4]Adresgegevens!$D$10</definedName>
    <definedName name="PGcode">[3]Lijsten!$L$2:$L$26</definedName>
    <definedName name="PLAATS">[4]Adresgegevens!$D$11</definedName>
    <definedName name="PR_ME_2000" localSheetId="7">'[9]Toegestane Omzet'!#REF!</definedName>
    <definedName name="PR_ME_2000">'[9]Toegestane Omzet'!#REF!</definedName>
    <definedName name="Projecteigenaar">[3]Lijsten!$H$2:$H$25</definedName>
    <definedName name="Projectleider">[3]Lijsten!$J$2:$J$15</definedName>
    <definedName name="Regio">[3]Lijsten!$F$2:$F$7</definedName>
    <definedName name="required_x" localSheetId="5">#REF!</definedName>
    <definedName name="required_x" localSheetId="7">#REF!</definedName>
    <definedName name="required_x">#REF!</definedName>
    <definedName name="s" localSheetId="5">[10]Data!#REF!</definedName>
    <definedName name="s" localSheetId="7">[10]Data!#REF!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 localSheetId="5">#REF!</definedName>
    <definedName name="tarief_factor" localSheetId="7">#REF!</definedName>
    <definedName name="tarief_factor">#REF!</definedName>
    <definedName name="test" localSheetId="7">#REF!</definedName>
    <definedName name="test">#REF!</definedName>
    <definedName name="TEST0" localSheetId="7">#REF!</definedName>
    <definedName name="TEST0">#REF!</definedName>
    <definedName name="TESTHKEY" localSheetId="7">#REF!</definedName>
    <definedName name="TESTHKEY">#REF!</definedName>
    <definedName name="TESTKEYS" localSheetId="7">#REF!</definedName>
    <definedName name="TESTKEYS">#REF!</definedName>
    <definedName name="TESTVKEY" localSheetId="7">#REF!</definedName>
    <definedName name="TESTVKEY">#REF!</definedName>
    <definedName name="TIPROJ">'[2]PwC - TI-projecten'!$B$1:$E$303</definedName>
    <definedName name="TTTI">'[2]TenneT - Projecten TI'!$B$2:$G$221</definedName>
    <definedName name="VerbruikstarRC" localSheetId="7">[11]Tarievenvoorstel!#REF!</definedName>
    <definedName name="VerbruikstarRC">[11]Tarievenvoorstel!#REF!</definedName>
    <definedName name="wac" localSheetId="7">[10]Data!#REF!</definedName>
    <definedName name="wac">[10]Data!#REF!</definedName>
    <definedName name="wacc" localSheetId="7">[10]Data!#REF!</definedName>
    <definedName name="wacc">[10]Data!#REF!</definedName>
    <definedName name="wacc_exc_tax">[10]constants!$E$3</definedName>
    <definedName name="wacc_inc_tax">[10]constants!$E$4</definedName>
    <definedName name="WvD">'[2]TenneT - WvD'!$A$2:$A$274</definedName>
  </definedNames>
  <calcPr calcId="145621"/>
</workbook>
</file>

<file path=xl/calcChain.xml><?xml version="1.0" encoding="utf-8"?>
<calcChain xmlns="http://schemas.openxmlformats.org/spreadsheetml/2006/main">
  <c r="L143" i="28" l="1"/>
  <c r="J32" i="28"/>
  <c r="M143" i="28" l="1"/>
  <c r="O143" i="28"/>
  <c r="P143" i="28"/>
  <c r="M144" i="28"/>
  <c r="O144" i="28"/>
  <c r="P144" i="28"/>
  <c r="M145" i="28"/>
  <c r="O145" i="28"/>
  <c r="P145" i="28"/>
  <c r="M146" i="28"/>
  <c r="O146" i="28"/>
  <c r="P146" i="28"/>
  <c r="M147" i="28"/>
  <c r="O147" i="28"/>
  <c r="P147" i="28"/>
  <c r="M148" i="28"/>
  <c r="O148" i="28"/>
  <c r="P148" i="28"/>
  <c r="M151" i="28"/>
  <c r="O151" i="28"/>
  <c r="P151" i="28"/>
  <c r="M152" i="28"/>
  <c r="O152" i="28"/>
  <c r="P152" i="28"/>
  <c r="M153" i="28"/>
  <c r="O153" i="28"/>
  <c r="P153" i="28"/>
  <c r="M154" i="28"/>
  <c r="O154" i="28"/>
  <c r="P154" i="28"/>
  <c r="M155" i="28"/>
  <c r="O155" i="28"/>
  <c r="P155" i="28"/>
  <c r="M156" i="28"/>
  <c r="O156" i="28"/>
  <c r="P156" i="28"/>
  <c r="O34" i="13"/>
  <c r="P34" i="13"/>
  <c r="O35" i="13"/>
  <c r="P35" i="13"/>
  <c r="O38" i="13"/>
  <c r="P38" i="13"/>
  <c r="O39" i="13"/>
  <c r="P39" i="13"/>
  <c r="H33" i="33" l="1"/>
  <c r="H34" i="33"/>
  <c r="H32" i="33"/>
  <c r="H30" i="33"/>
  <c r="O49" i="33"/>
  <c r="O50" i="33"/>
  <c r="O46" i="33"/>
  <c r="O42" i="33"/>
  <c r="M40" i="33"/>
  <c r="O40" i="33"/>
  <c r="P40" i="33"/>
  <c r="M39" i="33"/>
  <c r="O39" i="33"/>
  <c r="P39" i="33"/>
  <c r="H35" i="33"/>
  <c r="H28" i="33"/>
  <c r="H29" i="33"/>
  <c r="H27" i="33"/>
  <c r="H25" i="33"/>
  <c r="H23" i="33"/>
  <c r="H22" i="33"/>
  <c r="H18" i="33"/>
  <c r="H17" i="33"/>
  <c r="H16" i="33"/>
  <c r="H62" i="14"/>
  <c r="H20" i="33" s="1"/>
  <c r="H58" i="14"/>
  <c r="H19" i="33" s="1"/>
  <c r="P111" i="28"/>
  <c r="H80" i="13"/>
  <c r="P42" i="31"/>
  <c r="P44" i="31"/>
  <c r="P47" i="31"/>
  <c r="P49" i="31"/>
  <c r="P53" i="31"/>
  <c r="P55" i="31"/>
  <c r="P58" i="31"/>
  <c r="P60" i="31"/>
  <c r="P64" i="31"/>
  <c r="P66" i="31"/>
  <c r="P69" i="31"/>
  <c r="P71" i="31"/>
  <c r="O80" i="13"/>
  <c r="P80" i="13"/>
  <c r="O81" i="13"/>
  <c r="P81" i="13"/>
  <c r="O82" i="13"/>
  <c r="P82" i="13"/>
  <c r="H82" i="13"/>
  <c r="H81" i="13"/>
  <c r="O77" i="13"/>
  <c r="P77" i="13"/>
  <c r="O76" i="13"/>
  <c r="P76" i="13"/>
  <c r="O75" i="13"/>
  <c r="P75" i="13"/>
  <c r="H12" i="33"/>
  <c r="H13" i="33"/>
  <c r="H14" i="33"/>
  <c r="H11" i="33"/>
  <c r="J17" i="28"/>
  <c r="P17" i="28"/>
  <c r="H48" i="31"/>
  <c r="H59" i="31"/>
  <c r="H70" i="31"/>
  <c r="H32" i="31"/>
  <c r="H29" i="31"/>
  <c r="H28" i="31"/>
  <c r="H25" i="31"/>
  <c r="H23" i="31"/>
  <c r="H24" i="31"/>
  <c r="H22" i="31"/>
  <c r="H17" i="31"/>
  <c r="H15" i="31"/>
  <c r="H16" i="31"/>
  <c r="H14" i="31"/>
  <c r="P129" i="31"/>
  <c r="P132" i="31"/>
  <c r="P134" i="31"/>
  <c r="P127" i="31"/>
  <c r="P143" i="31"/>
  <c r="P145" i="31"/>
  <c r="P138" i="31"/>
  <c r="P140" i="31"/>
  <c r="P154" i="31"/>
  <c r="P156" i="31"/>
  <c r="P169" i="31"/>
  <c r="P149" i="31"/>
  <c r="P151" i="31"/>
  <c r="P164" i="31"/>
  <c r="H21" i="31"/>
  <c r="H20" i="31"/>
  <c r="O101" i="31"/>
  <c r="O186" i="31"/>
  <c r="P101" i="31"/>
  <c r="P186" i="31"/>
  <c r="O102" i="31"/>
  <c r="O187" i="31"/>
  <c r="P102" i="31"/>
  <c r="P187" i="31"/>
  <c r="O103" i="31"/>
  <c r="O188" i="31"/>
  <c r="P103" i="31"/>
  <c r="P188" i="31"/>
  <c r="O104" i="31"/>
  <c r="O189" i="31"/>
  <c r="P104" i="31"/>
  <c r="P189" i="31"/>
  <c r="O95" i="31"/>
  <c r="P95" i="31"/>
  <c r="O96" i="31"/>
  <c r="P96" i="31"/>
  <c r="O97" i="31"/>
  <c r="P97" i="31"/>
  <c r="O98" i="31"/>
  <c r="P98" i="31"/>
  <c r="O89" i="31"/>
  <c r="P89" i="31"/>
  <c r="O90" i="31"/>
  <c r="P90" i="31"/>
  <c r="O91" i="31"/>
  <c r="P91" i="31"/>
  <c r="O92" i="31"/>
  <c r="P92" i="31"/>
  <c r="O119" i="31"/>
  <c r="P119" i="31"/>
  <c r="P225" i="31" s="1"/>
  <c r="O120" i="31"/>
  <c r="P120" i="31"/>
  <c r="O121" i="31"/>
  <c r="P121" i="31"/>
  <c r="O114" i="31"/>
  <c r="P114" i="31"/>
  <c r="O115" i="31"/>
  <c r="P115" i="31"/>
  <c r="O116" i="31"/>
  <c r="P116" i="31"/>
  <c r="P232" i="31" s="1"/>
  <c r="O109" i="31"/>
  <c r="P109" i="31"/>
  <c r="O110" i="31"/>
  <c r="P110" i="31"/>
  <c r="P231" i="31" s="1"/>
  <c r="O111" i="31"/>
  <c r="P111" i="31"/>
  <c r="O81" i="31"/>
  <c r="O82" i="31"/>
  <c r="P83" i="31"/>
  <c r="P84" i="31"/>
  <c r="O78" i="31"/>
  <c r="P78" i="31"/>
  <c r="O79" i="31"/>
  <c r="P79" i="31"/>
  <c r="I41" i="31"/>
  <c r="I42" i="31"/>
  <c r="I43" i="31"/>
  <c r="I44" i="31"/>
  <c r="I46" i="31"/>
  <c r="I47" i="31"/>
  <c r="I48" i="31"/>
  <c r="I49" i="31"/>
  <c r="I52" i="31"/>
  <c r="I53" i="31"/>
  <c r="I54" i="31"/>
  <c r="I55" i="31"/>
  <c r="I57" i="31"/>
  <c r="I58" i="31"/>
  <c r="I59" i="31"/>
  <c r="I60" i="31"/>
  <c r="I63" i="31"/>
  <c r="I64" i="31"/>
  <c r="I65" i="31"/>
  <c r="I66" i="31"/>
  <c r="I68" i="31"/>
  <c r="I69" i="31"/>
  <c r="I71" i="31"/>
  <c r="H144" i="31"/>
  <c r="H155" i="31"/>
  <c r="H133" i="31"/>
  <c r="P162" i="31"/>
  <c r="P167" i="31"/>
  <c r="O231" i="31"/>
  <c r="O232" i="31"/>
  <c r="P223" i="31"/>
  <c r="P224" i="31"/>
  <c r="O225" i="31"/>
  <c r="P233" i="31"/>
  <c r="O223" i="31"/>
  <c r="O224" i="31"/>
  <c r="O233" i="31"/>
  <c r="H168" i="31"/>
  <c r="O236" i="31"/>
  <c r="O228" i="31"/>
  <c r="O239" i="31"/>
  <c r="O61" i="25"/>
  <c r="P61" i="25"/>
  <c r="O58" i="25"/>
  <c r="P58" i="25"/>
  <c r="O55" i="25"/>
  <c r="P55" i="25"/>
  <c r="O50" i="25"/>
  <c r="P50" i="25"/>
  <c r="O49" i="25"/>
  <c r="P49" i="25"/>
  <c r="H50" i="13"/>
  <c r="H47" i="13"/>
  <c r="H44" i="13"/>
  <c r="H17" i="13"/>
  <c r="H16" i="13"/>
  <c r="H21" i="13"/>
  <c r="H23" i="13"/>
  <c r="I103" i="28"/>
  <c r="I102" i="28"/>
  <c r="I99" i="28"/>
  <c r="I98" i="28"/>
  <c r="I95" i="28"/>
  <c r="I94" i="28"/>
  <c r="P109" i="28"/>
  <c r="H70" i="13"/>
  <c r="H69" i="13"/>
  <c r="H68" i="13"/>
  <c r="H67" i="13"/>
  <c r="H64" i="13"/>
  <c r="H63" i="13"/>
  <c r="H62" i="13"/>
  <c r="H61" i="13"/>
  <c r="H58" i="13"/>
  <c r="H57" i="13"/>
  <c r="H56" i="13"/>
  <c r="H55" i="13"/>
  <c r="H24" i="13"/>
  <c r="H22" i="13"/>
  <c r="H75" i="13"/>
  <c r="H76" i="13"/>
  <c r="H77" i="13"/>
  <c r="H44" i="28"/>
  <c r="P42" i="28"/>
  <c r="P98" i="28"/>
  <c r="J42" i="28"/>
  <c r="P32" i="28"/>
  <c r="P95" i="28"/>
  <c r="H30" i="28"/>
  <c r="H29" i="28"/>
  <c r="H28" i="28"/>
  <c r="H27" i="28"/>
  <c r="H26" i="28"/>
  <c r="H25" i="28"/>
  <c r="H24" i="28"/>
  <c r="H23" i="28"/>
  <c r="H22" i="28"/>
  <c r="H21" i="28"/>
  <c r="H20" i="28"/>
  <c r="H19" i="28"/>
  <c r="P94" i="28"/>
  <c r="P36" i="25"/>
  <c r="P39" i="25"/>
  <c r="P35" i="25"/>
  <c r="H17" i="28"/>
  <c r="H94" i="28"/>
  <c r="H19" i="14"/>
  <c r="H75" i="14"/>
  <c r="N12" i="28" s="1"/>
  <c r="H74" i="14"/>
  <c r="H73" i="14"/>
  <c r="L12" i="28" s="1"/>
  <c r="N11" i="13"/>
  <c r="N47" i="13" s="1"/>
  <c r="M11" i="13"/>
  <c r="L11" i="13"/>
  <c r="L50" i="13" s="1"/>
  <c r="H22" i="14"/>
  <c r="H21" i="14"/>
  <c r="H20" i="14"/>
  <c r="H25" i="14"/>
  <c r="H26" i="14"/>
  <c r="H35" i="14"/>
  <c r="L47" i="13"/>
  <c r="N50" i="13"/>
  <c r="N44" i="13"/>
  <c r="M47" i="13"/>
  <c r="M50" i="13"/>
  <c r="M44" i="13"/>
  <c r="L16" i="13"/>
  <c r="N29" i="13"/>
  <c r="N84" i="31" s="1"/>
  <c r="N16" i="13"/>
  <c r="N17" i="13"/>
  <c r="M28" i="13"/>
  <c r="M82" i="31"/>
  <c r="M17" i="13"/>
  <c r="M16" i="13"/>
  <c r="N55" i="13"/>
  <c r="N57" i="13"/>
  <c r="L57" i="13"/>
  <c r="M56" i="13"/>
  <c r="M90" i="31"/>
  <c r="N58" i="13"/>
  <c r="N92" i="31"/>
  <c r="L58" i="13"/>
  <c r="L92" i="31" s="1"/>
  <c r="N61" i="13"/>
  <c r="M64" i="13"/>
  <c r="M98" i="31"/>
  <c r="N63" i="13"/>
  <c r="L63" i="13"/>
  <c r="M62" i="13"/>
  <c r="M96" i="31"/>
  <c r="N64" i="13"/>
  <c r="N98" i="31" s="1"/>
  <c r="N67" i="13"/>
  <c r="N70" i="13"/>
  <c r="N104" i="31"/>
  <c r="N189" i="31" s="1"/>
  <c r="L70" i="13"/>
  <c r="L104" i="31"/>
  <c r="M69" i="13"/>
  <c r="N68" i="13"/>
  <c r="N102" i="31"/>
  <c r="N187" i="31" s="1"/>
  <c r="L68" i="13"/>
  <c r="L102" i="31" s="1"/>
  <c r="L55" i="13"/>
  <c r="M55" i="13"/>
  <c r="M57" i="13"/>
  <c r="N56" i="13"/>
  <c r="N90" i="31"/>
  <c r="L56" i="13"/>
  <c r="L90" i="31"/>
  <c r="M58" i="13"/>
  <c r="M92" i="31"/>
  <c r="L61" i="13"/>
  <c r="M61" i="13"/>
  <c r="L64" i="13"/>
  <c r="L98" i="31"/>
  <c r="M63" i="13"/>
  <c r="N62" i="13"/>
  <c r="N96" i="31" s="1"/>
  <c r="L62" i="13"/>
  <c r="L96" i="31"/>
  <c r="L67" i="13"/>
  <c r="M67" i="13"/>
  <c r="M70" i="13"/>
  <c r="M104" i="31"/>
  <c r="M189" i="31"/>
  <c r="N69" i="13"/>
  <c r="L69" i="13"/>
  <c r="M68" i="13"/>
  <c r="M102" i="31"/>
  <c r="M187" i="31"/>
  <c r="M12" i="13"/>
  <c r="L12" i="13"/>
  <c r="L87" i="13" s="1"/>
  <c r="L21" i="13"/>
  <c r="M21" i="13"/>
  <c r="M24" i="13"/>
  <c r="M79" i="31"/>
  <c r="N22" i="13"/>
  <c r="N78" i="31" s="1"/>
  <c r="L22" i="13"/>
  <c r="L78" i="31" s="1"/>
  <c r="M23" i="13"/>
  <c r="M77" i="31"/>
  <c r="L26" i="13"/>
  <c r="M26" i="13"/>
  <c r="L29" i="13"/>
  <c r="L84" i="31" s="1"/>
  <c r="M27" i="13"/>
  <c r="M83" i="31" s="1"/>
  <c r="N28" i="13"/>
  <c r="N82" i="31" s="1"/>
  <c r="L28" i="13"/>
  <c r="L82" i="31"/>
  <c r="N21" i="13"/>
  <c r="N24" i="13"/>
  <c r="N79" i="31" s="1"/>
  <c r="L24" i="13"/>
  <c r="L79" i="31" s="1"/>
  <c r="M22" i="13"/>
  <c r="M78" i="31"/>
  <c r="M204" i="31" s="1"/>
  <c r="M214" i="31" s="1"/>
  <c r="N23" i="13"/>
  <c r="N77" i="31"/>
  <c r="L23" i="13"/>
  <c r="L77" i="31" s="1"/>
  <c r="N26" i="13"/>
  <c r="M29" i="13"/>
  <c r="M84" i="31" s="1"/>
  <c r="N27" i="13"/>
  <c r="N83" i="31" s="1"/>
  <c r="M82" i="13"/>
  <c r="N80" i="13"/>
  <c r="N82" i="13"/>
  <c r="L81" i="13"/>
  <c r="M80" i="13"/>
  <c r="M81" i="13"/>
  <c r="M77" i="13"/>
  <c r="N75" i="13"/>
  <c r="N77" i="13"/>
  <c r="L76" i="13"/>
  <c r="M75" i="13"/>
  <c r="M76" i="13"/>
  <c r="N76" i="31"/>
  <c r="L81" i="31"/>
  <c r="L76" i="31"/>
  <c r="M50" i="25"/>
  <c r="N50" i="25"/>
  <c r="M81" i="31"/>
  <c r="M76" i="31"/>
  <c r="M49" i="25"/>
  <c r="L49" i="25"/>
  <c r="N49" i="25"/>
  <c r="N81" i="31"/>
  <c r="H90" i="31"/>
  <c r="L189" i="31"/>
  <c r="H104" i="31"/>
  <c r="N103" i="31"/>
  <c r="N188" i="31" s="1"/>
  <c r="M101" i="31"/>
  <c r="M186" i="31"/>
  <c r="M97" i="31"/>
  <c r="M95" i="31"/>
  <c r="M89" i="31"/>
  <c r="M103" i="31"/>
  <c r="M188" i="31"/>
  <c r="L97" i="31"/>
  <c r="H97" i="31" s="1"/>
  <c r="N91" i="31"/>
  <c r="M61" i="25"/>
  <c r="N55" i="25"/>
  <c r="N61" i="25"/>
  <c r="L58" i="25"/>
  <c r="L103" i="31"/>
  <c r="L188" i="31" s="1"/>
  <c r="L197" i="31" s="1"/>
  <c r="L101" i="31"/>
  <c r="L95" i="31"/>
  <c r="M91" i="31"/>
  <c r="L89" i="31"/>
  <c r="N101" i="31"/>
  <c r="N186" i="31" s="1"/>
  <c r="N97" i="31"/>
  <c r="N95" i="31"/>
  <c r="L91" i="31"/>
  <c r="H91" i="31" s="1"/>
  <c r="N89" i="31"/>
  <c r="M55" i="25"/>
  <c r="M58" i="25"/>
  <c r="M88" i="13"/>
  <c r="M110" i="31" s="1"/>
  <c r="M89" i="13"/>
  <c r="M111" i="31" s="1"/>
  <c r="M87" i="13"/>
  <c r="M109" i="31" s="1"/>
  <c r="M223" i="31" s="1"/>
  <c r="H36" i="14"/>
  <c r="H38" i="14"/>
  <c r="H37" i="14"/>
  <c r="H39" i="14"/>
  <c r="O109" i="25"/>
  <c r="P109" i="25"/>
  <c r="H81" i="31"/>
  <c r="H76" i="31"/>
  <c r="H95" i="31"/>
  <c r="H89" i="31"/>
  <c r="L186" i="31"/>
  <c r="H101" i="31"/>
  <c r="H103" i="31"/>
  <c r="M109" i="25"/>
  <c r="N109" i="25"/>
  <c r="P138" i="28"/>
  <c r="P136" i="28"/>
  <c r="P127" i="28"/>
  <c r="P125" i="28"/>
  <c r="P116" i="28"/>
  <c r="P114" i="28"/>
  <c r="P133" i="28"/>
  <c r="P131" i="28"/>
  <c r="P122" i="28"/>
  <c r="P120" i="28"/>
  <c r="H137" i="28"/>
  <c r="H126" i="28"/>
  <c r="H115" i="28"/>
  <c r="H74" i="28"/>
  <c r="H86" i="28"/>
  <c r="H89" i="28"/>
  <c r="H88" i="28"/>
  <c r="H87" i="28"/>
  <c r="H85" i="28"/>
  <c r="H84" i="28"/>
  <c r="H64" i="28"/>
  <c r="H63" i="28"/>
  <c r="H62" i="28"/>
  <c r="H61" i="28"/>
  <c r="H60" i="28"/>
  <c r="H59" i="28"/>
  <c r="H35" i="28"/>
  <c r="H36" i="28"/>
  <c r="H37" i="28"/>
  <c r="H38" i="28"/>
  <c r="H39" i="28"/>
  <c r="H34" i="28"/>
  <c r="H80" i="28"/>
  <c r="H79" i="28"/>
  <c r="H78" i="28"/>
  <c r="H77" i="28"/>
  <c r="H76" i="28"/>
  <c r="H75" i="28"/>
  <c r="H73" i="28"/>
  <c r="H72" i="28"/>
  <c r="H71" i="28"/>
  <c r="H70" i="28"/>
  <c r="H69" i="28"/>
  <c r="H55" i="28"/>
  <c r="H54" i="28"/>
  <c r="H53" i="28"/>
  <c r="H52" i="28"/>
  <c r="H51" i="28"/>
  <c r="H50" i="28"/>
  <c r="H49" i="28"/>
  <c r="H48" i="28"/>
  <c r="H47" i="28"/>
  <c r="H46" i="28"/>
  <c r="H45" i="28"/>
  <c r="P82" i="28"/>
  <c r="P103" i="28"/>
  <c r="J82" i="28"/>
  <c r="J57" i="28"/>
  <c r="P57" i="28"/>
  <c r="P99" i="28"/>
  <c r="P67" i="28"/>
  <c r="P102" i="28"/>
  <c r="J67" i="28"/>
  <c r="P44" i="25"/>
  <c r="P40" i="25"/>
  <c r="P43" i="25"/>
  <c r="H42" i="28"/>
  <c r="H98" i="28"/>
  <c r="H32" i="28"/>
  <c r="H95" i="28"/>
  <c r="H67" i="28"/>
  <c r="H102" i="28"/>
  <c r="H82" i="28"/>
  <c r="H103" i="28"/>
  <c r="H57" i="28"/>
  <c r="H99" i="28"/>
  <c r="M12" i="28"/>
  <c r="O11" i="28"/>
  <c r="N11" i="28"/>
  <c r="N19" i="28" s="1"/>
  <c r="M11" i="28"/>
  <c r="L11" i="28"/>
  <c r="L19" i="28" s="1"/>
  <c r="M19" i="28"/>
  <c r="O19" i="28"/>
  <c r="M64" i="28"/>
  <c r="M63" i="28"/>
  <c r="M62" i="28"/>
  <c r="M61" i="28"/>
  <c r="M60" i="28"/>
  <c r="M59" i="28"/>
  <c r="M34" i="28"/>
  <c r="M89" i="28"/>
  <c r="M88" i="28"/>
  <c r="M87" i="28"/>
  <c r="M86" i="28"/>
  <c r="M85" i="28"/>
  <c r="M84" i="28"/>
  <c r="M35" i="28"/>
  <c r="M36" i="28"/>
  <c r="M37" i="28"/>
  <c r="M38" i="28"/>
  <c r="M39" i="28"/>
  <c r="M80" i="28"/>
  <c r="M79" i="28"/>
  <c r="M78" i="28"/>
  <c r="M77" i="28"/>
  <c r="M76" i="28"/>
  <c r="M75" i="28"/>
  <c r="M74" i="28"/>
  <c r="M73" i="28"/>
  <c r="M72" i="28"/>
  <c r="M71" i="28"/>
  <c r="M70" i="28"/>
  <c r="M69" i="28"/>
  <c r="M55" i="28"/>
  <c r="M54" i="28"/>
  <c r="M53" i="28"/>
  <c r="M52" i="28"/>
  <c r="M51" i="28"/>
  <c r="M50" i="28"/>
  <c r="M49" i="28"/>
  <c r="M48" i="28"/>
  <c r="M47" i="28"/>
  <c r="M46" i="28"/>
  <c r="M45" i="28"/>
  <c r="M44" i="28"/>
  <c r="M20" i="28"/>
  <c r="M21" i="28"/>
  <c r="M22" i="28"/>
  <c r="M23" i="28"/>
  <c r="M24" i="28"/>
  <c r="M25" i="28"/>
  <c r="M26" i="28"/>
  <c r="M27" i="28"/>
  <c r="M28" i="28"/>
  <c r="M29" i="28"/>
  <c r="M30" i="28"/>
  <c r="O64" i="28"/>
  <c r="O63" i="28"/>
  <c r="O62" i="28"/>
  <c r="O61" i="28"/>
  <c r="O60" i="28"/>
  <c r="O59" i="28"/>
  <c r="O34" i="28"/>
  <c r="O89" i="28"/>
  <c r="O88" i="28"/>
  <c r="O87" i="28"/>
  <c r="O86" i="28"/>
  <c r="O85" i="28"/>
  <c r="O84" i="28"/>
  <c r="O35" i="28"/>
  <c r="O36" i="28"/>
  <c r="O37" i="28"/>
  <c r="O38" i="28"/>
  <c r="O39" i="28"/>
  <c r="O80" i="28"/>
  <c r="O79" i="28"/>
  <c r="O78" i="28"/>
  <c r="O77" i="28"/>
  <c r="O76" i="28"/>
  <c r="O75" i="28"/>
  <c r="O74" i="28"/>
  <c r="O73" i="28"/>
  <c r="O72" i="28"/>
  <c r="O71" i="28"/>
  <c r="O70" i="28"/>
  <c r="O69" i="28"/>
  <c r="O55" i="28"/>
  <c r="O54" i="28"/>
  <c r="O53" i="28"/>
  <c r="O52" i="28"/>
  <c r="O51" i="28"/>
  <c r="O50" i="28"/>
  <c r="O49" i="28"/>
  <c r="O48" i="28"/>
  <c r="O47" i="28"/>
  <c r="O46" i="28"/>
  <c r="O45" i="28"/>
  <c r="O44" i="28"/>
  <c r="O20" i="28"/>
  <c r="O21" i="28"/>
  <c r="O22" i="28"/>
  <c r="O23" i="28"/>
  <c r="O24" i="28"/>
  <c r="O25" i="28"/>
  <c r="O26" i="28"/>
  <c r="O27" i="28"/>
  <c r="O28" i="28"/>
  <c r="O29" i="28"/>
  <c r="O30" i="28"/>
  <c r="L88" i="28"/>
  <c r="L86" i="28"/>
  <c r="L84" i="28"/>
  <c r="L36" i="28"/>
  <c r="L38" i="28"/>
  <c r="L80" i="28"/>
  <c r="L78" i="28"/>
  <c r="L76" i="28"/>
  <c r="L74" i="28"/>
  <c r="L63" i="28"/>
  <c r="L61" i="28"/>
  <c r="L59" i="28"/>
  <c r="L20" i="28"/>
  <c r="L21" i="28"/>
  <c r="L22" i="28"/>
  <c r="L23" i="28"/>
  <c r="L24" i="28"/>
  <c r="L25" i="28"/>
  <c r="L26" i="28"/>
  <c r="L27" i="28"/>
  <c r="L28" i="28"/>
  <c r="L29" i="28"/>
  <c r="L30" i="28"/>
  <c r="L73" i="28"/>
  <c r="L72" i="28"/>
  <c r="L71" i="28"/>
  <c r="L70" i="28"/>
  <c r="L69" i="28"/>
  <c r="L55" i="28"/>
  <c r="L54" i="28"/>
  <c r="L53" i="28"/>
  <c r="L52" i="28"/>
  <c r="L51" i="28"/>
  <c r="L50" i="28"/>
  <c r="L49" i="28"/>
  <c r="L48" i="28"/>
  <c r="L47" i="28"/>
  <c r="L46" i="28"/>
  <c r="L45" i="28"/>
  <c r="L44" i="28"/>
  <c r="N89" i="28"/>
  <c r="N88" i="28"/>
  <c r="N87" i="28"/>
  <c r="N86" i="28"/>
  <c r="N85" i="28"/>
  <c r="N84" i="28"/>
  <c r="N35" i="28"/>
  <c r="N36" i="28"/>
  <c r="N37" i="28"/>
  <c r="N38" i="28"/>
  <c r="N110" i="28" s="1"/>
  <c r="N43" i="31" s="1"/>
  <c r="N128" i="31" s="1"/>
  <c r="N39" i="28"/>
  <c r="N80" i="28"/>
  <c r="N79" i="28"/>
  <c r="N78" i="28"/>
  <c r="N77" i="28"/>
  <c r="N76" i="28"/>
  <c r="N75" i="28"/>
  <c r="N74" i="28"/>
  <c r="N73" i="28"/>
  <c r="N64" i="28"/>
  <c r="N63" i="28"/>
  <c r="N62" i="28"/>
  <c r="N61" i="28"/>
  <c r="N60" i="28"/>
  <c r="N127" i="28" s="1"/>
  <c r="N60" i="31" s="1"/>
  <c r="N145" i="31" s="1"/>
  <c r="N59" i="28"/>
  <c r="N34" i="28"/>
  <c r="N111" i="28" s="1"/>
  <c r="N44" i="31" s="1"/>
  <c r="N129" i="31" s="1"/>
  <c r="N72" i="28"/>
  <c r="N71" i="28"/>
  <c r="N136" i="28" s="1"/>
  <c r="N69" i="31" s="1"/>
  <c r="N154" i="31" s="1"/>
  <c r="N20" i="28"/>
  <c r="N21" i="28"/>
  <c r="N22" i="28"/>
  <c r="N23" i="28"/>
  <c r="N24" i="28"/>
  <c r="N25" i="28"/>
  <c r="N26" i="28"/>
  <c r="N27" i="28"/>
  <c r="N28" i="28"/>
  <c r="N29" i="28"/>
  <c r="N30" i="28"/>
  <c r="N70" i="28"/>
  <c r="N135" i="28" s="1"/>
  <c r="N68" i="31" s="1"/>
  <c r="N153" i="31" s="1"/>
  <c r="N69" i="28"/>
  <c r="N55" i="28"/>
  <c r="N54" i="28"/>
  <c r="N53" i="28"/>
  <c r="N52" i="28"/>
  <c r="N51" i="28"/>
  <c r="N50" i="28"/>
  <c r="N49" i="28"/>
  <c r="N48" i="28"/>
  <c r="N47" i="28"/>
  <c r="N46" i="28"/>
  <c r="N45" i="28"/>
  <c r="N124" i="28" s="1"/>
  <c r="N44" i="28"/>
  <c r="N116" i="28"/>
  <c r="N49" i="31" s="1"/>
  <c r="N134" i="31" s="1"/>
  <c r="L108" i="28"/>
  <c r="O138" i="28"/>
  <c r="O71" i="31"/>
  <c r="O156" i="31"/>
  <c r="O133" i="28"/>
  <c r="O66" i="31"/>
  <c r="O151" i="31"/>
  <c r="O116" i="28"/>
  <c r="O49" i="31"/>
  <c r="O134" i="31"/>
  <c r="O111" i="28"/>
  <c r="O44" i="31"/>
  <c r="O129" i="31"/>
  <c r="M136" i="28"/>
  <c r="M69" i="31"/>
  <c r="M154" i="31"/>
  <c r="O109" i="28"/>
  <c r="O42" i="31"/>
  <c r="O127" i="31"/>
  <c r="O122" i="28"/>
  <c r="O55" i="31"/>
  <c r="O140" i="31"/>
  <c r="O127" i="28"/>
  <c r="O60" i="31"/>
  <c r="O145" i="31"/>
  <c r="M111" i="28"/>
  <c r="M44" i="31"/>
  <c r="M129" i="31"/>
  <c r="O17" i="28"/>
  <c r="O94" i="28"/>
  <c r="M17" i="28"/>
  <c r="M94" i="28"/>
  <c r="M109" i="28"/>
  <c r="M42" i="31"/>
  <c r="M127" i="31"/>
  <c r="N32" i="28"/>
  <c r="N95" i="28" s="1"/>
  <c r="O42" i="28"/>
  <c r="O98" i="28"/>
  <c r="M32" i="28"/>
  <c r="M95" i="28"/>
  <c r="N42" i="28"/>
  <c r="N98" i="28" s="1"/>
  <c r="O32" i="28"/>
  <c r="O95" i="28"/>
  <c r="M42" i="28"/>
  <c r="M98" i="28"/>
  <c r="N121" i="28"/>
  <c r="N54" i="31" s="1"/>
  <c r="N139" i="31" s="1"/>
  <c r="O125" i="28"/>
  <c r="O58" i="31"/>
  <c r="O143" i="31"/>
  <c r="O136" i="28"/>
  <c r="O69" i="31"/>
  <c r="O154" i="31"/>
  <c r="O57" i="28"/>
  <c r="O99" i="28"/>
  <c r="N119" i="28"/>
  <c r="N52" i="31" s="1"/>
  <c r="N137" i="31" s="1"/>
  <c r="N114" i="28"/>
  <c r="N47" i="31" s="1"/>
  <c r="N132" i="31" s="1"/>
  <c r="N138" i="28"/>
  <c r="N71" i="31" s="1"/>
  <c r="N156" i="31" s="1"/>
  <c r="N133" i="28"/>
  <c r="N66" i="31" s="1"/>
  <c r="L119" i="28"/>
  <c r="L52" i="31" s="1"/>
  <c r="L122" i="28"/>
  <c r="L55" i="31" s="1"/>
  <c r="L140" i="31" s="1"/>
  <c r="L133" i="28"/>
  <c r="L66" i="31"/>
  <c r="L151" i="31" s="1"/>
  <c r="O124" i="28"/>
  <c r="O57" i="31"/>
  <c r="O142" i="31"/>
  <c r="O120" i="28"/>
  <c r="O53" i="31"/>
  <c r="O138" i="31"/>
  <c r="O135" i="28"/>
  <c r="O68" i="31"/>
  <c r="O153" i="31"/>
  <c r="O131" i="28"/>
  <c r="O64" i="31"/>
  <c r="O149" i="31"/>
  <c r="M125" i="28"/>
  <c r="M58" i="31"/>
  <c r="M143" i="31"/>
  <c r="M120" i="28"/>
  <c r="M53" i="31"/>
  <c r="M138" i="31"/>
  <c r="M67" i="28"/>
  <c r="M102" i="28"/>
  <c r="M131" i="28"/>
  <c r="M64" i="31"/>
  <c r="M149" i="31"/>
  <c r="M127" i="28"/>
  <c r="M60" i="31"/>
  <c r="M145" i="31"/>
  <c r="M122" i="28"/>
  <c r="M55" i="31"/>
  <c r="M140" i="31"/>
  <c r="N125" i="28"/>
  <c r="N58" i="31" s="1"/>
  <c r="N131" i="28"/>
  <c r="N64" i="31" s="1"/>
  <c r="N149" i="31" s="1"/>
  <c r="N122" i="28"/>
  <c r="N55" i="31" s="1"/>
  <c r="N132" i="28"/>
  <c r="N65" i="31" s="1"/>
  <c r="N150" i="31" s="1"/>
  <c r="L124" i="28"/>
  <c r="L57" i="31" s="1"/>
  <c r="L120" i="28"/>
  <c r="L53" i="31" s="1"/>
  <c r="L138" i="31" s="1"/>
  <c r="L125" i="28"/>
  <c r="L114" i="28"/>
  <c r="L47" i="31" s="1"/>
  <c r="O114" i="28"/>
  <c r="O47" i="31"/>
  <c r="O132" i="31"/>
  <c r="O113" i="28"/>
  <c r="O46" i="31"/>
  <c r="O131" i="31"/>
  <c r="O166" i="31"/>
  <c r="M114" i="28"/>
  <c r="M47" i="31"/>
  <c r="M132" i="31"/>
  <c r="M133" i="28"/>
  <c r="M66" i="31"/>
  <c r="M151" i="31"/>
  <c r="M138" i="28"/>
  <c r="M71" i="31"/>
  <c r="M156" i="31"/>
  <c r="M116" i="28"/>
  <c r="M49" i="31"/>
  <c r="M134" i="31"/>
  <c r="N67" i="28"/>
  <c r="N102" i="28" s="1"/>
  <c r="O82" i="28"/>
  <c r="O103" i="28"/>
  <c r="N82" i="28"/>
  <c r="N103" i="28" s="1"/>
  <c r="O67" i="28"/>
  <c r="O102" i="28"/>
  <c r="M82" i="28"/>
  <c r="M103" i="28"/>
  <c r="M57" i="28"/>
  <c r="M99" i="28"/>
  <c r="H30" i="25"/>
  <c r="H27" i="25"/>
  <c r="H26" i="25"/>
  <c r="H29" i="13"/>
  <c r="H27" i="13"/>
  <c r="H28" i="13"/>
  <c r="H26" i="13"/>
  <c r="H99" i="13"/>
  <c r="H98" i="13"/>
  <c r="H97" i="13"/>
  <c r="H94" i="13"/>
  <c r="H93" i="13"/>
  <c r="H92" i="13"/>
  <c r="H89" i="13"/>
  <c r="H88" i="13"/>
  <c r="H87" i="13"/>
  <c r="M167" i="31"/>
  <c r="O167" i="31"/>
  <c r="O169" i="31"/>
  <c r="M169" i="31"/>
  <c r="O162" i="31"/>
  <c r="O164" i="31"/>
  <c r="M162" i="31"/>
  <c r="M164" i="31"/>
  <c r="O43" i="25"/>
  <c r="M44" i="25"/>
  <c r="O44" i="25"/>
  <c r="M43" i="25"/>
  <c r="M39" i="25"/>
  <c r="O39" i="25"/>
  <c r="M40" i="25"/>
  <c r="O40" i="25"/>
  <c r="O36" i="25"/>
  <c r="M36" i="25"/>
  <c r="O35" i="25"/>
  <c r="L41" i="31"/>
  <c r="L58" i="31"/>
  <c r="M35" i="25"/>
  <c r="H119" i="28"/>
  <c r="H122" i="28"/>
  <c r="H125" i="28"/>
  <c r="O249" i="31"/>
  <c r="L143" i="31"/>
  <c r="L126" i="31"/>
  <c r="P78" i="25"/>
  <c r="O78" i="25"/>
  <c r="P77" i="25"/>
  <c r="O77" i="25"/>
  <c r="P76" i="25"/>
  <c r="O76" i="25"/>
  <c r="P73" i="25"/>
  <c r="O73" i="25"/>
  <c r="P72" i="25"/>
  <c r="O72" i="25"/>
  <c r="P71" i="25"/>
  <c r="O71" i="25"/>
  <c r="P68" i="25"/>
  <c r="O68" i="25"/>
  <c r="P67" i="25"/>
  <c r="O67" i="25"/>
  <c r="P66" i="25"/>
  <c r="O66" i="25"/>
  <c r="H12" i="22"/>
  <c r="H13" i="22"/>
  <c r="H14" i="22"/>
  <c r="H15" i="22"/>
  <c r="H16" i="22"/>
  <c r="J46" i="14"/>
  <c r="J47" i="14"/>
  <c r="P46" i="14"/>
  <c r="J49" i="14"/>
  <c r="J50" i="14"/>
  <c r="J51" i="14"/>
  <c r="T50" i="14"/>
  <c r="J52" i="14"/>
  <c r="J45" i="14"/>
  <c r="N44" i="14"/>
  <c r="J48" i="14"/>
  <c r="J32" i="14"/>
  <c r="N31" i="14"/>
  <c r="J33" i="14"/>
  <c r="O32" i="14"/>
  <c r="H13" i="31"/>
  <c r="J34" i="14"/>
  <c r="P33" i="14"/>
  <c r="J35" i="14"/>
  <c r="J36" i="14"/>
  <c r="R35" i="14"/>
  <c r="J37" i="14"/>
  <c r="J38" i="14"/>
  <c r="J39" i="14"/>
  <c r="U38" i="14"/>
  <c r="P182" i="31"/>
  <c r="P180" i="31"/>
  <c r="O182" i="31"/>
  <c r="O180" i="31"/>
  <c r="P183" i="31"/>
  <c r="P181" i="31"/>
  <c r="O183" i="31"/>
  <c r="O181" i="31"/>
  <c r="L183" i="31"/>
  <c r="L181" i="31"/>
  <c r="M183" i="31"/>
  <c r="M181" i="31"/>
  <c r="N182" i="31"/>
  <c r="L182" i="31"/>
  <c r="M182" i="31"/>
  <c r="N180" i="31"/>
  <c r="L180" i="31"/>
  <c r="M180" i="31"/>
  <c r="O31" i="14"/>
  <c r="H12" i="31"/>
  <c r="H13" i="25"/>
  <c r="H23" i="25"/>
  <c r="P45" i="14"/>
  <c r="P44" i="14"/>
  <c r="H16" i="25"/>
  <c r="O45" i="14"/>
  <c r="O44" i="14"/>
  <c r="Q47" i="14"/>
  <c r="U51" i="14"/>
  <c r="S49" i="14"/>
  <c r="R48" i="14"/>
  <c r="S36" i="14"/>
  <c r="Q34" i="14"/>
  <c r="Q33" i="14"/>
  <c r="T37" i="14"/>
  <c r="M92" i="25"/>
  <c r="P92" i="25"/>
  <c r="P98" i="25"/>
  <c r="H180" i="31"/>
  <c r="H182" i="31"/>
  <c r="O177" i="31"/>
  <c r="O198" i="31"/>
  <c r="O176" i="31"/>
  <c r="O197" i="31"/>
  <c r="O207" i="31"/>
  <c r="O217" i="31"/>
  <c r="O248" i="31"/>
  <c r="O175" i="31"/>
  <c r="O195" i="31"/>
  <c r="O204" i="31"/>
  <c r="O214" i="31"/>
  <c r="O245" i="31"/>
  <c r="O174" i="31"/>
  <c r="O194" i="31"/>
  <c r="P177" i="31"/>
  <c r="P198" i="31"/>
  <c r="P208" i="31"/>
  <c r="P218" i="31"/>
  <c r="P175" i="31"/>
  <c r="P195" i="31"/>
  <c r="P204" i="31"/>
  <c r="P214" i="31"/>
  <c r="P176" i="31"/>
  <c r="P197" i="31"/>
  <c r="P174" i="31"/>
  <c r="P194" i="31"/>
  <c r="M177" i="31"/>
  <c r="M198" i="31"/>
  <c r="N177" i="31"/>
  <c r="N175" i="31"/>
  <c r="M175" i="31"/>
  <c r="M195" i="31"/>
  <c r="L175" i="31"/>
  <c r="H175" i="31" s="1"/>
  <c r="L176" i="31"/>
  <c r="N174" i="31"/>
  <c r="M176" i="31"/>
  <c r="M197" i="31"/>
  <c r="M207" i="31"/>
  <c r="M217" i="31"/>
  <c r="M248" i="31" s="1"/>
  <c r="M49" i="33" s="1"/>
  <c r="N176" i="31"/>
  <c r="N197" i="31" s="1"/>
  <c r="L174" i="31"/>
  <c r="M174" i="31"/>
  <c r="M194" i="31"/>
  <c r="O92" i="25"/>
  <c r="P91" i="25"/>
  <c r="M91" i="25"/>
  <c r="O91" i="25"/>
  <c r="H12" i="25"/>
  <c r="P131" i="25"/>
  <c r="O131" i="25"/>
  <c r="H22" i="25"/>
  <c r="H20" i="25"/>
  <c r="L106" i="25"/>
  <c r="P139" i="25"/>
  <c r="O139" i="25"/>
  <c r="P32" i="14"/>
  <c r="P31" i="14"/>
  <c r="T49" i="14"/>
  <c r="T48" i="14"/>
  <c r="U50" i="14"/>
  <c r="R47" i="14"/>
  <c r="R46" i="14"/>
  <c r="S48" i="14"/>
  <c r="Q32" i="14"/>
  <c r="Q31" i="14"/>
  <c r="T36" i="14"/>
  <c r="T35" i="14"/>
  <c r="S35" i="14"/>
  <c r="S34" i="14"/>
  <c r="S33" i="14"/>
  <c r="R34" i="14"/>
  <c r="R33" i="14"/>
  <c r="Q46" i="14"/>
  <c r="U37" i="14"/>
  <c r="U36" i="14"/>
  <c r="O253" i="31"/>
  <c r="H176" i="31"/>
  <c r="H174" i="31"/>
  <c r="L194" i="31"/>
  <c r="H19" i="25"/>
  <c r="H15" i="25"/>
  <c r="H21" i="25"/>
  <c r="M106" i="25"/>
  <c r="P106" i="25"/>
  <c r="O106" i="25"/>
  <c r="L98" i="13"/>
  <c r="L120" i="31"/>
  <c r="L99" i="13"/>
  <c r="L121" i="31"/>
  <c r="L97" i="13"/>
  <c r="L119" i="31"/>
  <c r="L94" i="13"/>
  <c r="L116" i="31" s="1"/>
  <c r="L93" i="13"/>
  <c r="L115" i="31"/>
  <c r="L92" i="13"/>
  <c r="L114" i="31" s="1"/>
  <c r="L89" i="13"/>
  <c r="L111" i="31"/>
  <c r="H111" i="31" s="1"/>
  <c r="L88" i="13"/>
  <c r="L110" i="31" s="1"/>
  <c r="M99" i="13"/>
  <c r="M121" i="31" s="1"/>
  <c r="H121" i="31" s="1"/>
  <c r="M97" i="13"/>
  <c r="M119" i="31" s="1"/>
  <c r="M94" i="13"/>
  <c r="M116" i="31" s="1"/>
  <c r="M93" i="13"/>
  <c r="M115" i="31"/>
  <c r="H115" i="31" s="1"/>
  <c r="M92" i="13"/>
  <c r="M114" i="31"/>
  <c r="M224" i="31" s="1"/>
  <c r="M98" i="13"/>
  <c r="M120" i="31" s="1"/>
  <c r="U49" i="14"/>
  <c r="U48" i="14"/>
  <c r="S47" i="14"/>
  <c r="S46" i="14"/>
  <c r="T47" i="14"/>
  <c r="Q45" i="14"/>
  <c r="Q44" i="14"/>
  <c r="T34" i="14"/>
  <c r="T33" i="14"/>
  <c r="R45" i="14"/>
  <c r="R44" i="14"/>
  <c r="P88" i="25"/>
  <c r="O88" i="25"/>
  <c r="O87" i="25"/>
  <c r="M87" i="25"/>
  <c r="M88" i="25"/>
  <c r="L233" i="31"/>
  <c r="L225" i="31"/>
  <c r="P87" i="25"/>
  <c r="N103" i="25"/>
  <c r="P103" i="25"/>
  <c r="P114" i="25"/>
  <c r="O103" i="25"/>
  <c r="O114" i="25"/>
  <c r="M103" i="25"/>
  <c r="M114" i="25"/>
  <c r="H14" i="25"/>
  <c r="P137" i="25"/>
  <c r="H137" i="25" s="1"/>
  <c r="M67" i="25"/>
  <c r="M71" i="25"/>
  <c r="M130" i="25" s="1"/>
  <c r="M78" i="25"/>
  <c r="L68" i="25"/>
  <c r="L76" i="25"/>
  <c r="L131" i="25" s="1"/>
  <c r="H131" i="25" s="1"/>
  <c r="M77" i="25"/>
  <c r="M68" i="25"/>
  <c r="M72" i="25"/>
  <c r="M76" i="25"/>
  <c r="M131" i="25" s="1"/>
  <c r="L67" i="25"/>
  <c r="L71" i="25"/>
  <c r="L130" i="25"/>
  <c r="L73" i="25"/>
  <c r="L78" i="25"/>
  <c r="L77" i="25"/>
  <c r="H77" i="25" s="1"/>
  <c r="M66" i="25"/>
  <c r="M73" i="25"/>
  <c r="L72" i="25"/>
  <c r="H49" i="25"/>
  <c r="P138" i="25"/>
  <c r="O138" i="25"/>
  <c r="P130" i="25"/>
  <c r="O130" i="25"/>
  <c r="O137" i="25"/>
  <c r="S45" i="14"/>
  <c r="S32" i="14"/>
  <c r="S31" i="14"/>
  <c r="R32" i="14"/>
  <c r="R31" i="14"/>
  <c r="T46" i="14"/>
  <c r="U47" i="14"/>
  <c r="U35" i="14"/>
  <c r="L138" i="25"/>
  <c r="H72" i="25"/>
  <c r="M119" i="25"/>
  <c r="M124" i="25" s="1"/>
  <c r="M41" i="33" s="1"/>
  <c r="O119" i="25"/>
  <c r="O124" i="25" s="1"/>
  <c r="P119" i="25"/>
  <c r="P124" i="25" s="1"/>
  <c r="P84" i="25"/>
  <c r="P83" i="25"/>
  <c r="P97" i="25"/>
  <c r="M84" i="25"/>
  <c r="O84" i="25"/>
  <c r="O98" i="25"/>
  <c r="M83" i="25"/>
  <c r="O83" i="25"/>
  <c r="O97" i="25"/>
  <c r="Q83" i="25"/>
  <c r="O129" i="25"/>
  <c r="O134" i="25"/>
  <c r="H67" i="25"/>
  <c r="M137" i="25"/>
  <c r="H78" i="25"/>
  <c r="L137" i="25"/>
  <c r="M138" i="25"/>
  <c r="M139" i="25"/>
  <c r="M142" i="25" s="1"/>
  <c r="P129" i="25"/>
  <c r="P134" i="25" s="1"/>
  <c r="M129" i="25"/>
  <c r="H73" i="25"/>
  <c r="H76" i="25"/>
  <c r="H68" i="25"/>
  <c r="H71" i="25"/>
  <c r="O142" i="25"/>
  <c r="U34" i="14"/>
  <c r="T45" i="14"/>
  <c r="S44" i="14"/>
  <c r="T32" i="14"/>
  <c r="T31" i="14"/>
  <c r="U46" i="14"/>
  <c r="M97" i="25"/>
  <c r="M98" i="25"/>
  <c r="H138" i="25"/>
  <c r="H18" i="22"/>
  <c r="U33" i="14"/>
  <c r="O145" i="25"/>
  <c r="U45" i="14"/>
  <c r="T44" i="14"/>
  <c r="U44" i="14"/>
  <c r="U32" i="14"/>
  <c r="U31" i="14"/>
  <c r="H36" i="31" l="1"/>
  <c r="O259" i="31" s="1"/>
  <c r="O51" i="33" s="1"/>
  <c r="H35" i="31"/>
  <c r="O258" i="31" s="1"/>
  <c r="P228" i="31"/>
  <c r="P236" i="31"/>
  <c r="P142" i="25"/>
  <c r="P145" i="25" s="1"/>
  <c r="P42" i="33" s="1"/>
  <c r="L139" i="25"/>
  <c r="L224" i="31"/>
  <c r="H114" i="31"/>
  <c r="H224" i="31"/>
  <c r="M232" i="31"/>
  <c r="L232" i="31"/>
  <c r="H232" i="31" s="1"/>
  <c r="H116" i="31"/>
  <c r="M208" i="31"/>
  <c r="M218" i="31" s="1"/>
  <c r="L207" i="31"/>
  <c r="L217" i="31" s="1"/>
  <c r="H79" i="31"/>
  <c r="M203" i="31"/>
  <c r="M213" i="31" s="1"/>
  <c r="M244" i="31" s="1"/>
  <c r="M45" i="33" s="1"/>
  <c r="P41" i="33"/>
  <c r="O149" i="25"/>
  <c r="O153" i="25" s="1"/>
  <c r="O41" i="33"/>
  <c r="N119" i="25"/>
  <c r="N124" i="25" s="1"/>
  <c r="N41" i="33" s="1"/>
  <c r="M34" i="13"/>
  <c r="M38" i="13"/>
  <c r="H34" i="13"/>
  <c r="H38" i="13"/>
  <c r="M35" i="13"/>
  <c r="M39" i="13"/>
  <c r="H35" i="13"/>
  <c r="H39" i="13"/>
  <c r="H110" i="31"/>
  <c r="L231" i="31"/>
  <c r="M134" i="25"/>
  <c r="M145" i="25" s="1"/>
  <c r="H130" i="25"/>
  <c r="H225" i="31"/>
  <c r="M233" i="31"/>
  <c r="H233" i="31" s="1"/>
  <c r="H120" i="31"/>
  <c r="M231" i="31"/>
  <c r="M236" i="31" s="1"/>
  <c r="L66" i="25"/>
  <c r="L109" i="31"/>
  <c r="H92" i="31"/>
  <c r="L177" i="31"/>
  <c r="L82" i="13"/>
  <c r="L77" i="13"/>
  <c r="L61" i="25"/>
  <c r="M225" i="31"/>
  <c r="M228" i="31" s="1"/>
  <c r="H119" i="31"/>
  <c r="H77" i="31"/>
  <c r="L203" i="31"/>
  <c r="L213" i="31" s="1"/>
  <c r="H102" i="31"/>
  <c r="L187" i="31"/>
  <c r="L195" i="31" s="1"/>
  <c r="L204" i="31" s="1"/>
  <c r="L214" i="31" s="1"/>
  <c r="H189" i="31"/>
  <c r="H84" i="31"/>
  <c r="L17" i="13"/>
  <c r="L27" i="13"/>
  <c r="L83" i="31" s="1"/>
  <c r="H83" i="31" s="1"/>
  <c r="L44" i="13"/>
  <c r="H197" i="31"/>
  <c r="H188" i="31"/>
  <c r="H187" i="31"/>
  <c r="L34" i="13"/>
  <c r="L38" i="13"/>
  <c r="N17" i="28"/>
  <c r="N94" i="28" s="1"/>
  <c r="N109" i="28"/>
  <c r="N42" i="31" s="1"/>
  <c r="N127" i="31" s="1"/>
  <c r="N120" i="28"/>
  <c r="N108" i="28"/>
  <c r="N130" i="28"/>
  <c r="N63" i="31" s="1"/>
  <c r="N148" i="31" s="1"/>
  <c r="N148" i="28"/>
  <c r="N156" i="28"/>
  <c r="N44" i="25"/>
  <c r="N92" i="25" s="1"/>
  <c r="N140" i="31"/>
  <c r="H140" i="31" s="1"/>
  <c r="H55" i="31"/>
  <c r="N143" i="31"/>
  <c r="H143" i="31" s="1"/>
  <c r="H58" i="31"/>
  <c r="H124" i="28"/>
  <c r="H153" i="28" s="1"/>
  <c r="N57" i="31"/>
  <c r="N142" i="31" s="1"/>
  <c r="N53" i="31"/>
  <c r="H53" i="31" s="1"/>
  <c r="H120" i="28"/>
  <c r="N41" i="31"/>
  <c r="H41" i="31" s="1"/>
  <c r="H108" i="28"/>
  <c r="N143" i="28"/>
  <c r="N35" i="25"/>
  <c r="N83" i="25" s="1"/>
  <c r="N144" i="28"/>
  <c r="N152" i="28"/>
  <c r="N36" i="25"/>
  <c r="N84" i="25" s="1"/>
  <c r="H145" i="28"/>
  <c r="N147" i="28"/>
  <c r="N155" i="28"/>
  <c r="N145" i="28"/>
  <c r="N153" i="28"/>
  <c r="H133" i="28"/>
  <c r="H114" i="28"/>
  <c r="N57" i="28"/>
  <c r="N99" i="28" s="1"/>
  <c r="N113" i="28"/>
  <c r="N46" i="31" s="1"/>
  <c r="N131" i="31" s="1"/>
  <c r="N166" i="31" s="1"/>
  <c r="H57" i="31"/>
  <c r="L142" i="31"/>
  <c r="H142" i="31"/>
  <c r="L42" i="28"/>
  <c r="L98" i="28" s="1"/>
  <c r="H186" i="31"/>
  <c r="N194" i="31"/>
  <c r="H82" i="31"/>
  <c r="N207" i="31"/>
  <c r="H96" i="31"/>
  <c r="N181" i="31"/>
  <c r="H78" i="31"/>
  <c r="H98" i="31"/>
  <c r="N183" i="31"/>
  <c r="N81" i="13"/>
  <c r="N58" i="25"/>
  <c r="N76" i="13"/>
  <c r="N35" i="13"/>
  <c r="N39" i="13"/>
  <c r="N38" i="13"/>
  <c r="N34" i="13"/>
  <c r="N40" i="25"/>
  <c r="N88" i="25" s="1"/>
  <c r="N98" i="25" s="1"/>
  <c r="N40" i="33" s="1"/>
  <c r="N138" i="31"/>
  <c r="N162" i="31" s="1"/>
  <c r="N151" i="31"/>
  <c r="H66" i="31"/>
  <c r="N164" i="31"/>
  <c r="N39" i="25"/>
  <c r="N87" i="25" s="1"/>
  <c r="N169" i="31"/>
  <c r="N43" i="25"/>
  <c r="N91" i="25" s="1"/>
  <c r="N163" i="31"/>
  <c r="N126" i="31"/>
  <c r="N161" i="31" s="1"/>
  <c r="H151" i="31"/>
  <c r="H126" i="31"/>
  <c r="L132" i="31"/>
  <c r="H47" i="31"/>
  <c r="L137" i="31"/>
  <c r="H52" i="31"/>
  <c r="L39" i="25"/>
  <c r="L17" i="28"/>
  <c r="L94" i="28" s="1"/>
  <c r="L109" i="28"/>
  <c r="L113" i="28"/>
  <c r="L34" i="28"/>
  <c r="L60" i="28"/>
  <c r="L62" i="28"/>
  <c r="L64" i="28"/>
  <c r="L75" i="28"/>
  <c r="L77" i="28"/>
  <c r="L79" i="28"/>
  <c r="L39" i="28"/>
  <c r="L37" i="28"/>
  <c r="L35" i="28"/>
  <c r="L85" i="28"/>
  <c r="L87" i="28"/>
  <c r="L89" i="28"/>
  <c r="O47" i="33" l="1"/>
  <c r="O260" i="31"/>
  <c r="O264" i="31" s="1"/>
  <c r="P239" i="31"/>
  <c r="P249" i="31" s="1"/>
  <c r="P245" i="31"/>
  <c r="P149" i="25"/>
  <c r="P153" i="25" s="1"/>
  <c r="P43" i="33" s="1"/>
  <c r="P46" i="33"/>
  <c r="P258" i="31"/>
  <c r="H139" i="25"/>
  <c r="L142" i="25"/>
  <c r="H142" i="25" s="1"/>
  <c r="M239" i="31"/>
  <c r="M249" i="31" s="1"/>
  <c r="O43" i="33"/>
  <c r="O22" i="22"/>
  <c r="L55" i="25"/>
  <c r="L80" i="13"/>
  <c r="L75" i="13"/>
  <c r="L35" i="13"/>
  <c r="L39" i="13"/>
  <c r="L50" i="25"/>
  <c r="H177" i="31"/>
  <c r="L198" i="31"/>
  <c r="L223" i="31"/>
  <c r="H109" i="31"/>
  <c r="L236" i="31"/>
  <c r="H236" i="31" s="1"/>
  <c r="H231" i="31"/>
  <c r="L208" i="31"/>
  <c r="L218" i="31" s="1"/>
  <c r="L109" i="25"/>
  <c r="H109" i="25" s="1"/>
  <c r="H61" i="25"/>
  <c r="L129" i="25"/>
  <c r="H66" i="25"/>
  <c r="M42" i="33"/>
  <c r="M149" i="25"/>
  <c r="M153" i="25" s="1"/>
  <c r="N97" i="25"/>
  <c r="H138" i="31"/>
  <c r="N167" i="31"/>
  <c r="N146" i="28"/>
  <c r="N154" i="28"/>
  <c r="N151" i="28"/>
  <c r="L145" i="28"/>
  <c r="L153" i="28"/>
  <c r="L151" i="28"/>
  <c r="H58" i="25"/>
  <c r="N106" i="25"/>
  <c r="H183" i="31"/>
  <c r="N198" i="31"/>
  <c r="H181" i="31"/>
  <c r="N195" i="31"/>
  <c r="N217" i="31"/>
  <c r="H217" i="31" s="1"/>
  <c r="H207" i="31"/>
  <c r="N203" i="31"/>
  <c r="H194" i="31"/>
  <c r="N39" i="33"/>
  <c r="L110" i="28"/>
  <c r="L127" i="28"/>
  <c r="L121" i="28"/>
  <c r="L57" i="28"/>
  <c r="L99" i="28" s="1"/>
  <c r="L46" i="31"/>
  <c r="H113" i="28"/>
  <c r="H151" i="28" s="1"/>
  <c r="L35" i="25"/>
  <c r="H39" i="25"/>
  <c r="L87" i="25"/>
  <c r="H87" i="25" s="1"/>
  <c r="L138" i="28"/>
  <c r="L82" i="28"/>
  <c r="L103" i="28" s="1"/>
  <c r="L132" i="28"/>
  <c r="L135" i="28"/>
  <c r="L131" i="28"/>
  <c r="L130" i="28"/>
  <c r="L136" i="28"/>
  <c r="L67" i="28"/>
  <c r="L102" i="28" s="1"/>
  <c r="L116" i="28"/>
  <c r="L32" i="28"/>
  <c r="L95" i="28" s="1"/>
  <c r="L111" i="28"/>
  <c r="L42" i="31"/>
  <c r="H109" i="28"/>
  <c r="H143" i="28" s="1"/>
  <c r="H137" i="31"/>
  <c r="H132" i="31"/>
  <c r="O53" i="33" l="1"/>
  <c r="O23" i="22"/>
  <c r="O27" i="22" s="1"/>
  <c r="O28" i="22" s="1"/>
  <c r="O57" i="33" s="1"/>
  <c r="P253" i="31"/>
  <c r="P259" i="31"/>
  <c r="P51" i="33" s="1"/>
  <c r="P50" i="33"/>
  <c r="P22" i="22"/>
  <c r="P47" i="33"/>
  <c r="P260" i="31"/>
  <c r="P264" i="31" s="1"/>
  <c r="M245" i="31"/>
  <c r="M46" i="33" s="1"/>
  <c r="N248" i="31"/>
  <c r="N49" i="33" s="1"/>
  <c r="M43" i="33"/>
  <c r="M22" i="22"/>
  <c r="L134" i="25"/>
  <c r="H129" i="25"/>
  <c r="H50" i="25"/>
  <c r="H223" i="31"/>
  <c r="L228" i="31"/>
  <c r="H55" i="25"/>
  <c r="L103" i="25"/>
  <c r="M50" i="33"/>
  <c r="M259" i="31"/>
  <c r="M51" i="33" s="1"/>
  <c r="L147" i="28"/>
  <c r="L155" i="28"/>
  <c r="L146" i="28"/>
  <c r="L154" i="28"/>
  <c r="L144" i="28"/>
  <c r="L152" i="28"/>
  <c r="L156" i="28"/>
  <c r="L148" i="28"/>
  <c r="H198" i="31"/>
  <c r="N208" i="31"/>
  <c r="H203" i="31"/>
  <c r="N213" i="31"/>
  <c r="H195" i="31"/>
  <c r="N204" i="31"/>
  <c r="H106" i="25"/>
  <c r="N114" i="25"/>
  <c r="L44" i="31"/>
  <c r="H111" i="28"/>
  <c r="L49" i="31"/>
  <c r="H116" i="28"/>
  <c r="H152" i="28" s="1"/>
  <c r="L69" i="31"/>
  <c r="H136" i="28"/>
  <c r="L64" i="31"/>
  <c r="H131" i="28"/>
  <c r="L65" i="31"/>
  <c r="H132" i="28"/>
  <c r="H148" i="28" s="1"/>
  <c r="L71" i="31"/>
  <c r="H138" i="28"/>
  <c r="H156" i="28" s="1"/>
  <c r="H35" i="25"/>
  <c r="L83" i="25"/>
  <c r="L40" i="25"/>
  <c r="L60" i="31"/>
  <c r="H127" i="28"/>
  <c r="H154" i="28" s="1"/>
  <c r="L127" i="31"/>
  <c r="H42" i="31"/>
  <c r="L36" i="25"/>
  <c r="L43" i="25"/>
  <c r="L63" i="31"/>
  <c r="H130" i="28"/>
  <c r="L68" i="31"/>
  <c r="H135" i="28"/>
  <c r="L44" i="25"/>
  <c r="L131" i="31"/>
  <c r="H46" i="31"/>
  <c r="L54" i="31"/>
  <c r="H121" i="28"/>
  <c r="H146" i="28" s="1"/>
  <c r="L43" i="31"/>
  <c r="H110" i="28"/>
  <c r="H144" i="28" s="1"/>
  <c r="P23" i="22" l="1"/>
  <c r="P27" i="22" s="1"/>
  <c r="P28" i="22" s="1"/>
  <c r="P57" i="33" s="1"/>
  <c r="P53" i="33"/>
  <c r="M258" i="31"/>
  <c r="M260" i="31" s="1"/>
  <c r="M264" i="31" s="1"/>
  <c r="M253" i="31"/>
  <c r="O32" i="22"/>
  <c r="O33" i="22" s="1"/>
  <c r="O34" i="22" s="1"/>
  <c r="O35" i="22" s="1"/>
  <c r="O36" i="22" s="1"/>
  <c r="L114" i="25"/>
  <c r="L119" i="25" s="1"/>
  <c r="L124" i="25" s="1"/>
  <c r="L41" i="33" s="1"/>
  <c r="H103" i="25"/>
  <c r="L145" i="25"/>
  <c r="H134" i="25"/>
  <c r="M47" i="33"/>
  <c r="L239" i="31"/>
  <c r="H239" i="31" s="1"/>
  <c r="H228" i="31"/>
  <c r="H155" i="28"/>
  <c r="H147" i="28"/>
  <c r="H204" i="31"/>
  <c r="N214" i="31"/>
  <c r="H213" i="31"/>
  <c r="N244" i="31"/>
  <c r="H208" i="31"/>
  <c r="N218" i="31"/>
  <c r="L128" i="31"/>
  <c r="H43" i="31"/>
  <c r="H131" i="31"/>
  <c r="H44" i="25"/>
  <c r="L92" i="25"/>
  <c r="H92" i="25" s="1"/>
  <c r="L153" i="31"/>
  <c r="H153" i="31" s="1"/>
  <c r="H68" i="31"/>
  <c r="H63" i="31"/>
  <c r="L148" i="31"/>
  <c r="L84" i="25"/>
  <c r="H36" i="25"/>
  <c r="H127" i="31"/>
  <c r="L145" i="31"/>
  <c r="H145" i="31" s="1"/>
  <c r="H60" i="31"/>
  <c r="H83" i="25"/>
  <c r="L139" i="31"/>
  <c r="H139" i="31" s="1"/>
  <c r="H54" i="31"/>
  <c r="L91" i="25"/>
  <c r="H91" i="25" s="1"/>
  <c r="H43" i="25"/>
  <c r="H40" i="25"/>
  <c r="L88" i="25"/>
  <c r="H88" i="25" s="1"/>
  <c r="L156" i="31"/>
  <c r="H156" i="31" s="1"/>
  <c r="H71" i="31"/>
  <c r="L150" i="31"/>
  <c r="H150" i="31" s="1"/>
  <c r="H65" i="31"/>
  <c r="L149" i="31"/>
  <c r="H149" i="31" s="1"/>
  <c r="H64" i="31"/>
  <c r="L154" i="31"/>
  <c r="H69" i="31"/>
  <c r="L134" i="31"/>
  <c r="H49" i="31"/>
  <c r="L129" i="31"/>
  <c r="H44" i="31"/>
  <c r="P32" i="22" l="1"/>
  <c r="P33" i="22" s="1"/>
  <c r="P34" i="22" s="1"/>
  <c r="P35" i="22" s="1"/>
  <c r="P36" i="22" s="1"/>
  <c r="M53" i="33"/>
  <c r="M23" i="22"/>
  <c r="M27" i="22" s="1"/>
  <c r="M28" i="22" s="1"/>
  <c r="H114" i="25"/>
  <c r="H145" i="25"/>
  <c r="H42" i="33" s="1"/>
  <c r="L42" i="33"/>
  <c r="L97" i="25"/>
  <c r="H97" i="25" s="1"/>
  <c r="H39" i="33" s="1"/>
  <c r="H218" i="31"/>
  <c r="N249" i="31"/>
  <c r="N45" i="33"/>
  <c r="H214" i="31"/>
  <c r="N245" i="31"/>
  <c r="N46" i="33" s="1"/>
  <c r="H119" i="25"/>
  <c r="L164" i="31"/>
  <c r="H164" i="31" s="1"/>
  <c r="H129" i="31"/>
  <c r="H154" i="31"/>
  <c r="L167" i="31"/>
  <c r="L162" i="31"/>
  <c r="L98" i="25"/>
  <c r="H84" i="25"/>
  <c r="L166" i="31"/>
  <c r="H148" i="31"/>
  <c r="L161" i="31"/>
  <c r="L169" i="31"/>
  <c r="H169" i="31" s="1"/>
  <c r="H134" i="31"/>
  <c r="L39" i="33"/>
  <c r="H128" i="31"/>
  <c r="L163" i="31"/>
  <c r="H163" i="31" s="1"/>
  <c r="M57" i="33" l="1"/>
  <c r="M32" i="22"/>
  <c r="M33" i="22" s="1"/>
  <c r="M34" i="22" s="1"/>
  <c r="M35" i="22" s="1"/>
  <c r="M36" i="22" s="1"/>
  <c r="L149" i="25"/>
  <c r="L153" i="25" s="1"/>
  <c r="N258" i="31"/>
  <c r="N253" i="31"/>
  <c r="H124" i="25"/>
  <c r="H41" i="33" s="1"/>
  <c r="N149" i="25"/>
  <c r="N153" i="25" s="1"/>
  <c r="N50" i="33"/>
  <c r="N259" i="31"/>
  <c r="N51" i="33" s="1"/>
  <c r="H162" i="31"/>
  <c r="L245" i="31"/>
  <c r="H161" i="31"/>
  <c r="L244" i="31"/>
  <c r="H166" i="31"/>
  <c r="L248" i="31"/>
  <c r="L40" i="33"/>
  <c r="H98" i="25"/>
  <c r="H40" i="33" s="1"/>
  <c r="H167" i="31"/>
  <c r="L249" i="31"/>
  <c r="N43" i="33" l="1"/>
  <c r="N22" i="22"/>
  <c r="H149" i="25"/>
  <c r="N47" i="33"/>
  <c r="N260" i="31"/>
  <c r="N264" i="31" s="1"/>
  <c r="L50" i="33"/>
  <c r="H249" i="31"/>
  <c r="H50" i="33" s="1"/>
  <c r="L49" i="33"/>
  <c r="H248" i="31"/>
  <c r="H49" i="33" s="1"/>
  <c r="L259" i="31"/>
  <c r="L45" i="33"/>
  <c r="L258" i="31"/>
  <c r="L253" i="31"/>
  <c r="H244" i="31"/>
  <c r="L46" i="33"/>
  <c r="H245" i="31"/>
  <c r="H46" i="33" s="1"/>
  <c r="L43" i="33"/>
  <c r="L22" i="22"/>
  <c r="H153" i="25"/>
  <c r="H43" i="33" s="1"/>
  <c r="N23" i="22" l="1"/>
  <c r="N27" i="22" s="1"/>
  <c r="N28" i="22" s="1"/>
  <c r="N57" i="33" s="1"/>
  <c r="N53" i="33"/>
  <c r="H22" i="22"/>
  <c r="H45" i="33"/>
  <c r="H253" i="31"/>
  <c r="L51" i="33"/>
  <c r="H259" i="31"/>
  <c r="H51" i="33" s="1"/>
  <c r="L47" i="33"/>
  <c r="H258" i="31"/>
  <c r="H47" i="33" s="1"/>
  <c r="L260" i="31"/>
  <c r="N32" i="22" l="1"/>
  <c r="N33" i="22" s="1"/>
  <c r="N34" i="22" s="1"/>
  <c r="N35" i="22" s="1"/>
  <c r="N36" i="22" s="1"/>
  <c r="H260" i="31"/>
  <c r="H264" i="31" s="1"/>
  <c r="H53" i="33" s="1"/>
  <c r="L264" i="31"/>
  <c r="L53" i="33" l="1"/>
  <c r="L23" i="22"/>
  <c r="L27" i="22" l="1"/>
  <c r="L28" i="22" s="1"/>
  <c r="H23" i="22"/>
  <c r="L57" i="33" l="1"/>
  <c r="L32" i="22"/>
  <c r="H32" i="22" l="1"/>
  <c r="L33" i="22"/>
  <c r="L34" i="22" l="1"/>
  <c r="H33" i="22"/>
  <c r="L35" i="22" l="1"/>
  <c r="H34" i="22"/>
  <c r="L36" i="22" l="1"/>
  <c r="H36" i="22" s="1"/>
  <c r="H35" i="22"/>
</calcChain>
</file>

<file path=xl/sharedStrings.xml><?xml version="1.0" encoding="utf-8"?>
<sst xmlns="http://schemas.openxmlformats.org/spreadsheetml/2006/main" count="1433" uniqueCount="421">
  <si>
    <t>Eenheid</t>
  </si>
  <si>
    <t>EUR, pp 2016</t>
  </si>
  <si>
    <t>Toelichting</t>
  </si>
  <si>
    <t>Schematische weergave van de werking van dit model</t>
  </si>
  <si>
    <t>Legenda celkleuren</t>
  </si>
  <si>
    <t>Datawaarde / parameter</t>
  </si>
  <si>
    <t>Waarde die wordt opgehaald van een andere locatie (zonder berekening)</t>
  </si>
  <si>
    <t>Berekende waarde</t>
  </si>
  <si>
    <t>Celwaarde (uitkomst van een berekening) die een eindresultaat vormt</t>
  </si>
  <si>
    <t>Cel(waarde) niet van toepassing</t>
  </si>
  <si>
    <t>Gebruikte bronnen / input</t>
  </si>
  <si>
    <t>Overige bronnen</t>
  </si>
  <si>
    <t>%</t>
  </si>
  <si>
    <t>WACC</t>
  </si>
  <si>
    <t>WACC 2021</t>
  </si>
  <si>
    <t>EUR, pp 2013</t>
  </si>
  <si>
    <t>EUR, pp 2014</t>
  </si>
  <si>
    <t>EUR, pp 2015</t>
  </si>
  <si>
    <t>CPI</t>
  </si>
  <si>
    <t>CPI 2014</t>
  </si>
  <si>
    <t>CPI 2015</t>
  </si>
  <si>
    <t>CPI 2016</t>
  </si>
  <si>
    <t>WACC 2016</t>
  </si>
  <si>
    <t>Frontier shift</t>
  </si>
  <si>
    <t>Frontier shift 2014</t>
  </si>
  <si>
    <t>Frontier shift 2015</t>
  </si>
  <si>
    <t>Frontier shift 2016</t>
  </si>
  <si>
    <t>Frontier shift 2017</t>
  </si>
  <si>
    <t>Frontier shift 2018</t>
  </si>
  <si>
    <t>Frontier shift 2019</t>
  </si>
  <si>
    <t>Frontier shift 2020</t>
  </si>
  <si>
    <t>Frontier shift 2021</t>
  </si>
  <si>
    <t>Percentage transport</t>
  </si>
  <si>
    <t>Percentage bestaande aansluitingen</t>
  </si>
  <si>
    <t>Percentage aansluitpunten</t>
  </si>
  <si>
    <t>Percentage balancering</t>
  </si>
  <si>
    <t>Reguleringsparameters</t>
  </si>
  <si>
    <t>TT/BT/BAT/AT</t>
  </si>
  <si>
    <t>KC</t>
  </si>
  <si>
    <t xml:space="preserve">Waarvan: </t>
  </si>
  <si>
    <t>TT</t>
  </si>
  <si>
    <t>BT</t>
  </si>
  <si>
    <t>BAT</t>
  </si>
  <si>
    <t>AT</t>
  </si>
  <si>
    <t>Percentage bestaande aansluiting</t>
  </si>
  <si>
    <t>Operationele kosten 2013</t>
  </si>
  <si>
    <t>Operationele kosten 2014</t>
  </si>
  <si>
    <t>Operationele kosten 2015</t>
  </si>
  <si>
    <t>Algemene operationele kosten 2014</t>
  </si>
  <si>
    <t>Algemene operationele kosten 2013</t>
  </si>
  <si>
    <t>Algemene operationele kosten 2015</t>
  </si>
  <si>
    <t>Inkoopkosten energie 2013</t>
  </si>
  <si>
    <t>Inkoopkosten energie 2015</t>
  </si>
  <si>
    <t>Inkoopkosten energie 2014</t>
  </si>
  <si>
    <t>Totaal</t>
  </si>
  <si>
    <t>TT/BT/BAT</t>
  </si>
  <si>
    <t>Ophalen verdeelsleutel kapitaalkosten</t>
  </si>
  <si>
    <t>CPI 2017</t>
  </si>
  <si>
    <t>CPI 2018</t>
  </si>
  <si>
    <t>CPI 2019</t>
  </si>
  <si>
    <t>CPI 2020</t>
  </si>
  <si>
    <t>CPI 2021</t>
  </si>
  <si>
    <t>Toevoeging operationele kosten a.g.v. reguliere uitbreidingsinvesteringen</t>
  </si>
  <si>
    <t>WACC-percentages voor berekening kapitaalkosten (reeel, voor belasting)</t>
  </si>
  <si>
    <t>1+CPI</t>
  </si>
  <si>
    <t>1-Frontier shift</t>
  </si>
  <si>
    <t>Afschrijvingen 2014 van reguliere uitbreidingsinvesteringen in gebruik genomen in 2013</t>
  </si>
  <si>
    <t>GAW ultimo 2014 van reguliere uitbreidingsinvesteringen in gebruik genomen in 2013</t>
  </si>
  <si>
    <t>Afschrijvingen 2015 van reguliere uitbreidingsinvesteringen in gebruik genomen in 2014</t>
  </si>
  <si>
    <t>GAW ultimo 2015 van reguliere uitbreidingsinvesteringen in gebruik genomen in 2014</t>
  </si>
  <si>
    <t>Afschrijvingen 2016 van reguliere uitbreidingsinvesteringen in gebruik genomen in 2015</t>
  </si>
  <si>
    <t>GAW ultimo 2016 van reguliere uitbreidingsinvesteringen in gebruik genomen in 2015</t>
  </si>
  <si>
    <t>Ophalen parameters</t>
  </si>
  <si>
    <t>1-Frontier shift tabel</t>
  </si>
  <si>
    <t>1+CPI van 2013 naar 2016</t>
  </si>
  <si>
    <t>1+CPI van 2014 naar 2016</t>
  </si>
  <si>
    <t>1+CPI van 2015 naar 2016</t>
  </si>
  <si>
    <t>1-Frontier shift van 2013 naar 2016</t>
  </si>
  <si>
    <t>1-Frontier shift van 2014 naar 2016</t>
  </si>
  <si>
    <t>1-Frontier shift van 2015 naar 2016</t>
  </si>
  <si>
    <t>Ophalen gegevens reguliere uitbreidingsinvesteringen 2013-2015</t>
  </si>
  <si>
    <t>Ophalen gerealiseerde operationele kosten 2013-2015</t>
  </si>
  <si>
    <t xml:space="preserve"> </t>
  </si>
  <si>
    <t>Investeringsuitgave reguliere uitbreidingsinvesteringen 2013</t>
  </si>
  <si>
    <t>Investeringsuitgave reguliere uitbreidingsinvesteringen 2014</t>
  </si>
  <si>
    <t>Investeringsuitgave reguliere uitbreidingsinvesteringen 2015</t>
  </si>
  <si>
    <t>EUR, pp 2017</t>
  </si>
  <si>
    <t>EUR, pp 2018</t>
  </si>
  <si>
    <t>EUR, pp 2019</t>
  </si>
  <si>
    <t>EUR, pp 2020</t>
  </si>
  <si>
    <t>EUR, pp 2021</t>
  </si>
  <si>
    <t>Ophalen GAW en afschrijvingen 2015</t>
  </si>
  <si>
    <t>Begininkomsten 2016</t>
  </si>
  <si>
    <t>X-factor (onafgerond)</t>
  </si>
  <si>
    <t>X-factor</t>
  </si>
  <si>
    <t>Berekening Totale Inkomsten</t>
  </si>
  <si>
    <t>Totale inkomsten 2017</t>
  </si>
  <si>
    <t>Totale inkomsten 2018</t>
  </si>
  <si>
    <t>Totale inkomsten 2019</t>
  </si>
  <si>
    <t>Totale inkomsten 2020</t>
  </si>
  <si>
    <t>Totale inkomsten 2021</t>
  </si>
  <si>
    <t>1+CPI van 2016 naar 2021</t>
  </si>
  <si>
    <t>1+CPI tabel</t>
  </si>
  <si>
    <t>Operationele kosten 2013-2015 in prijspeil en efficientieniveau 2016</t>
  </si>
  <si>
    <t>Operationele kosten 2013 in prijspeil en efficientieniveau 2016</t>
  </si>
  <si>
    <t>Operationele kosten 2014 in prijspeil en efficientieniveau 2016</t>
  </si>
  <si>
    <t>Operationele kosten 2015 in prijspeil en efficientieniveau 2016</t>
  </si>
  <si>
    <t>Bron</t>
  </si>
  <si>
    <t>CBS</t>
  </si>
  <si>
    <t>Verwachte toename operationele kosten als percentage van investeringsbedrag</t>
  </si>
  <si>
    <t>Eindinkomsten 2021</t>
  </si>
  <si>
    <t>Formule</t>
  </si>
  <si>
    <t>JA of NEE</t>
  </si>
  <si>
    <t>Verwachte operationele kosten 2016</t>
  </si>
  <si>
    <t>Verwachte kapitaalkosten 2016</t>
  </si>
  <si>
    <t xml:space="preserve">Verdeelsleutel kapitaalkosten TT, BT, BAT </t>
  </si>
  <si>
    <t>Parameter</t>
  </si>
  <si>
    <t>Percentage</t>
  </si>
  <si>
    <t>Groeifactor</t>
  </si>
  <si>
    <t>Tabel van … naar …</t>
  </si>
  <si>
    <t>GAW-model</t>
  </si>
  <si>
    <t>X-factorberekening</t>
  </si>
  <si>
    <t>Input uit:</t>
  </si>
  <si>
    <t>Wat staat er in dit bestand?</t>
  </si>
  <si>
    <t>Dit bestand hoort bij het volgende besluit: x-factorbesluit GTS 2017-2021</t>
  </si>
  <si>
    <t>Samenvatting van wat er gebeurt in dit bestand:</t>
  </si>
  <si>
    <t>Samenhang van dit bestand met andere bestanden</t>
  </si>
  <si>
    <t>Herstel methodebesluit GTS 2014-2016, publicatiedatum 20-11-2015</t>
  </si>
  <si>
    <t>Verwachte jaarlijkse toename van operationele kosten a.g.v. reguliere uitbreidingsinvesteringen</t>
  </si>
  <si>
    <t>Verwachte jaarlijkse toename van kosten a.g.v. reguliere uitbreidingsinvesteringen</t>
  </si>
  <si>
    <t>Operationele kosten van reguliere uitbreidingsinv 2013-2015 in prijspeil en efficientieniveau 2016</t>
  </si>
  <si>
    <t>Begininkomsten</t>
  </si>
  <si>
    <t>1-Frontier shift van 2016 naar 2021</t>
  </si>
  <si>
    <t xml:space="preserve">1+ CPI van … naar … </t>
  </si>
  <si>
    <t>1-Frontier shift van … naar …</t>
  </si>
  <si>
    <t>Operationele kosten</t>
  </si>
  <si>
    <t>Herstel methodebesluit 2014-2016</t>
  </si>
  <si>
    <t>Ophalen verdeelsleutel inkoopkosten energie</t>
  </si>
  <si>
    <t>Ophalen verdeelsleutel algemene operationele kosten</t>
  </si>
  <si>
    <t>Verdeelsleutel algemene operationele kosten TT, BT, BAT, AT</t>
  </si>
  <si>
    <t>Verdeelsleutel inkoopkosten energie TT, BT, BAT</t>
  </si>
  <si>
    <t>Verwachte toename operationele kosten a.g.v. reguliere uitbreidingsinvesteringen (% van investeringsuitgave)</t>
  </si>
  <si>
    <t>Toename operationele kosten o.b.v. reguliere uitbreidingsinvesteringen 2013</t>
  </si>
  <si>
    <t>Toename operationele kosten o.b.v. reguliere uitbreidingsinvesteringen 2014</t>
  </si>
  <si>
    <t>Toename operationele kosten o.b.v. reguliere uitbreidingsinvesteringen 2015</t>
  </si>
  <si>
    <t>Verwachte kosten 2016 o.b.v. WACC 2016</t>
  </si>
  <si>
    <t>Verwachte kapitaalkosten 2016 o.b.v. WACC 2016</t>
  </si>
  <si>
    <t>Berekening kapitaalkosten 2015 o.b.v. WACC 2016</t>
  </si>
  <si>
    <t>Verwachte kapitaalkosten 2016 o.b.v. WACC 2021</t>
  </si>
  <si>
    <t>Berekening kapitaalkosten 2015 o.b.v. WACC 2021</t>
  </si>
  <si>
    <t xml:space="preserve">Verwachte kosten 2021 o.b.v. WACC 2021 </t>
  </si>
  <si>
    <t>WACC-percentages voor berekening kapitaalkosten (reëel, voor belasting)</t>
  </si>
  <si>
    <t>Verwachte efficiënte kosten 2021 o.b.v. WACC 2021</t>
  </si>
  <si>
    <t>Op dit tabblad berekent ACM de x-factor op basis van de verwachte jaarlijkse cpi in de periode 2017-2021 en het verschil tussen de begininkomsten en de eindinkomsten. De eindinkomsten zijn gelijk aan de verwachte efficiënte kosten 2021 (op basis van de WACC 2021).</t>
  </si>
  <si>
    <t xml:space="preserve">Thèta </t>
  </si>
  <si>
    <t>Thèta 2021 (BNetzA-benchmark)</t>
  </si>
  <si>
    <t>Thèta 2021 (CEER-benchmark)</t>
  </si>
  <si>
    <t>Afschrijvingen 2015 binnen scope BNetzA</t>
  </si>
  <si>
    <t>GAW ultimo 2015 binnen scope BNetzA</t>
  </si>
  <si>
    <t>Afschrijvingen 2015 buiten scope BNetzA</t>
  </si>
  <si>
    <t>GAW ultimo 2015 buiten scope BNetzA</t>
  </si>
  <si>
    <t>Kapitaalkosten 2015 binnen scope BNetzA</t>
  </si>
  <si>
    <t>Kapitaalkosten 2015 buiten scope BNetzA</t>
  </si>
  <si>
    <t>Afschrijvingen 2015 binnen scope CEER</t>
  </si>
  <si>
    <t>GAW ultimo 2015 binnen scope CEER</t>
  </si>
  <si>
    <t>Afschrijvingen 2015 buiten scope CEER</t>
  </si>
  <si>
    <t>GAW ultimo 2015 buiten scope CEER</t>
  </si>
  <si>
    <t>Kapitaalkosten 2015 binnen scope CEER</t>
  </si>
  <si>
    <t>Kapitaalkosten 2015 buiten scope CEER</t>
  </si>
  <si>
    <t>Kapitaalkosten 2016 binnen scope BNetzA</t>
  </si>
  <si>
    <t>Kapitaalkosten 2016 buiten scope BNetzA</t>
  </si>
  <si>
    <t>Kapitaalkosten 2016 binnen scope CEER</t>
  </si>
  <si>
    <t>Kapitaalkosten 2016 buiten scope CEER</t>
  </si>
  <si>
    <t>Verwachte kosten 2021 binnen scope BNetzA o.b.v. WACC 2021</t>
  </si>
  <si>
    <t>Verwachte kosten 2021 buiten scope BNetzA o.b.v. WACC 2021</t>
  </si>
  <si>
    <t>Verwachte kosten 2021 binnen scope CEER o.b.v. WACC 2021</t>
  </si>
  <si>
    <t>Verwachte kosten 2021 buiten scope CEER o.b.v. WACC 2021</t>
  </si>
  <si>
    <t xml:space="preserve">Verwachte efficiënte kosten 2021 o.b.v. WACC 2021 </t>
  </si>
  <si>
    <t>Algemene operationele kosten 2013 binnen scope BNetzA</t>
  </si>
  <si>
    <t>Algemene operationele kosten 2013 buiten scope BNetzA</t>
  </si>
  <si>
    <t>Inkoopkosten energie 2013 binnen scope BNetzA</t>
  </si>
  <si>
    <t>Inkoopkosten energie 2013 buiten scope BNetzA</t>
  </si>
  <si>
    <t>Algemene operationele kosten 2014 binnen scope BNetzA</t>
  </si>
  <si>
    <t>Algemene operationele kosten 2014 buiten scope BNetzA</t>
  </si>
  <si>
    <t>Inkoopkosten energie 2014 binnen scope BNetzA</t>
  </si>
  <si>
    <t>Inkoopkosten energie 2014 buiten scope BNetzA</t>
  </si>
  <si>
    <t>Algemene operationele kosten 2015 binnen scope BNetzA</t>
  </si>
  <si>
    <t>Algemene operationele kosten 2015 buiten scope BNetzA</t>
  </si>
  <si>
    <t>Inkoopkosten energie 2015 binnen scope BNetzA</t>
  </si>
  <si>
    <t>Inkoopkosten energie 2015 buiten scope BNetzA</t>
  </si>
  <si>
    <t>Inkoopkosten energie 2013 binnen scope CEER</t>
  </si>
  <si>
    <t>Algemene operationele kosten 2013 binnen scope CEER</t>
  </si>
  <si>
    <t>Algemene operationele kosten 2013 buiten scope CEER</t>
  </si>
  <si>
    <t>Inkoopkosten energie 2013 buiten scope CEER</t>
  </si>
  <si>
    <t>Algemene operationele kosten 2014 binnen scope CEER</t>
  </si>
  <si>
    <t>Algemene operationele kosten 2014 buiten scope CEER</t>
  </si>
  <si>
    <t>Inkoopkosten energie 2014 binnen scope CEER</t>
  </si>
  <si>
    <t>Inkoopkosten energie 2014 buiten scope CEER</t>
  </si>
  <si>
    <t>Algemene operationele kosten 2015 binnen scope CEER</t>
  </si>
  <si>
    <t>Algemene operationele kosten 2015 buiten scope CEER</t>
  </si>
  <si>
    <t>Inkoopkosten energie 2015 binnen scope CEER</t>
  </si>
  <si>
    <t>Inkoopkosten energie 2015 buiten scope CEER</t>
  </si>
  <si>
    <t xml:space="preserve">Kostenbestand </t>
  </si>
  <si>
    <t>Kostenbestand</t>
  </si>
  <si>
    <t>Reguliere uitbreidingsinvesteringen 2013</t>
  </si>
  <si>
    <t>Reguliere uitbreidingsinvesteringen 2014</t>
  </si>
  <si>
    <t>Reguliere uitbreidingsinvesteringen 2015</t>
  </si>
  <si>
    <t>Kapitaalkosten 2015 o.b.v. WACC 2016</t>
  </si>
  <si>
    <t>Verwachte kapitaalkosten 2016 o.b.v. WACC 2021 met onderscheid voor CEER benchmark</t>
  </si>
  <si>
    <t>Verwachte kapitaalkosten 2016 o.b.v. WACC 2021 met onderscheid voor BNetzA benchmark</t>
  </si>
  <si>
    <t>Verwachte kosten 2021 o.b.v. WACC 2021 met onderscheid voor BNetzA benchmark</t>
  </si>
  <si>
    <t>Ophalen CPI</t>
  </si>
  <si>
    <t>Berekening x-factor</t>
  </si>
  <si>
    <t>Ophalen begininkomsten en eindinkomsten</t>
  </si>
  <si>
    <t>Ophalen verdeelsleutel</t>
  </si>
  <si>
    <t>Verwachte efficiënte kosten 2021 o.b.v. WACC 2021 en BNetzA benchmark</t>
  </si>
  <si>
    <t>Verwachte efficiënte kosten 2021 o.b.v. WACC 2021 (BNetzA en CEER benchmark)</t>
  </si>
  <si>
    <t>Verwachte efficiënte kosten 2021 o.b.v. WACC 2021 en CEER benchmark</t>
  </si>
  <si>
    <t>Berekening kapitaalkosten 2015 o.b.v. WACC 2021 volgens BNetzA benchmark</t>
  </si>
  <si>
    <t>Berekening kapitaalkosten 2015 o.b.v. WACC 2021 volgens CEER benchmark</t>
  </si>
  <si>
    <t>Berekening eindinkomsten 2021</t>
  </si>
  <si>
    <t>Methodebesluit GTS 2017-2021</t>
  </si>
  <si>
    <t>Reguleringsdata
 2013-2015</t>
  </si>
  <si>
    <t>Verwachte kosten 2021 o.b.v. WACC 2021 met onderscheid voor CEER benchmark</t>
  </si>
  <si>
    <t>IFRS Pensioenkosten via V&amp;W</t>
  </si>
  <si>
    <t xml:space="preserve">Operationele kosten compressorstations leveringszekerheid </t>
  </si>
  <si>
    <t>Dotatie voorziening opruimingskosten</t>
  </si>
  <si>
    <t>Operationele kosten transparantie</t>
  </si>
  <si>
    <t>Operationele kosten PRISMA</t>
  </si>
  <si>
    <t xml:space="preserve">Kosten voor compensatie landeigenaren en recht van overpad </t>
  </si>
  <si>
    <t>Belastingen en heffingen op eigendommen en bedrijfsvoering</t>
  </si>
  <si>
    <t>Betaalde huur voor gebouwen, installaties en (land) verbeteringen</t>
  </si>
  <si>
    <t>Overige OPEX</t>
  </si>
  <si>
    <t>SORIE</t>
  </si>
  <si>
    <t>Odorantkosten</t>
  </si>
  <si>
    <t>Energiekosten voor transport</t>
  </si>
  <si>
    <t xml:space="preserve">Gasontvangststations </t>
  </si>
  <si>
    <t xml:space="preserve">Waterkruisingen </t>
  </si>
  <si>
    <t>Inkoopkosten energie exclusief odorantkosten</t>
  </si>
  <si>
    <t>Inkoopkosten energie exclusief odorantkosten, gasontvangsstations en energiekosten voor transport</t>
  </si>
  <si>
    <t>Importeren operationele kosten</t>
  </si>
  <si>
    <t>Operationele kosten gasontvangststations (exclusief inkoopkosten energie)</t>
  </si>
  <si>
    <t>Operationele kosten waterkruisingen (exclusief inkoopkosten energie)</t>
  </si>
  <si>
    <t>Importeren GAW en afschrijvingen van reguliere uitbreidingsinvesteringen 2013-2015</t>
  </si>
  <si>
    <t>WACC nieuwe investeringen 2016</t>
  </si>
  <si>
    <t>WACC nieuwe investeringen 2021</t>
  </si>
  <si>
    <t>Kapitaalkosten 2014 van reguliere uitbreidingsinvesteringen in gebruik genomen in 2013 o.b.v. WACC nieuw 2016</t>
  </si>
  <si>
    <t>Kapitaalkosten 2015 van reguliere uitbreidingsinvesteringen in gebruik genomen in 2014 o.b.v. WACC nieuw 2016</t>
  </si>
  <si>
    <t>Kapitaalkosten 2016 van reguliere uitbreidingsinvesteringen in gebruik genomen in 2015 o.b.v. WACC nieuw 2016</t>
  </si>
  <si>
    <t>Kapitaalkosten 2014 van reguliere uitbreidingsinvesteringen in gebruik genomen in 2013 o.b.v. WACC nieuw 2021</t>
  </si>
  <si>
    <t>Kapitaalkosten 2015 van reguliere uitbreidingsinvesteringen in gebruik genomen in 2014 o.b.v. WACC nieuw 2021</t>
  </si>
  <si>
    <t>Kapitaalkosten 2016 van reguliere uitbreidingsinvesteringen in gebruik genomen in 2015 o.b.v. WACC nieuw 2021</t>
  </si>
  <si>
    <t>Kapitaalkosten in 2014-2016 van reguliere uitbreidingsinv 2013-2015 in prijspeil en efficientieniveau 2016 en WACC nieuwe inv 2021</t>
  </si>
  <si>
    <t>Kapitaalkosten in 2014-2016 van reguliere uitbreidingsinv 2013-2015 in prijspeil en efficientieniveau 2016 en WACC 
nieuwe inv 2016</t>
  </si>
  <si>
    <t>Verwachte jaarlijkse toename van kapitaalkosten a.g.v. reguliere uitbreidingsinvesteringen en WACC nieuwe inv 2021</t>
  </si>
  <si>
    <t>Verwachte jaarlijkse toename van kosten a.g.v. reguliere uitbreidingsinvesteringen en WACC nieuwe inv 2021</t>
  </si>
  <si>
    <t>Verwachte jaarlijkse toename van kapitaalkosten a.g.v. reguliere uitbreidingsinvesteringen en WACC nieuwe inv 2016</t>
  </si>
  <si>
    <t>Verwachte jaarlijkse toename van kosten a.g.v. reguliere uitbreidingsinvesteringen en WACC nieuwe inv 2016</t>
  </si>
  <si>
    <t>Verwachte jaarlijkse toename van kapitaalkosten a.g.v. reguliere uitbreidingsinvesteringen o.b.v. WACC nieuw 2016</t>
  </si>
  <si>
    <t>Verwachte jaarlijkse toename van kosten a.g.v. reguliere uitbreidingsinvesteringen o.b.v. WACC nieuw 2016</t>
  </si>
  <si>
    <t>Verwachte jaarlijkse toename van kapitaalkosten a.g.v. reguliere uitbreidingsinvesteringen o.b.v. WACC nieuw 2021</t>
  </si>
  <si>
    <t>Verwachte jaarlijkse toename van kosten a.g.v. reguliere uitbreidingsinvesteringen o.b.v. WACC nieuw 2021</t>
  </si>
  <si>
    <t>Kostenbestand GTS</t>
  </si>
  <si>
    <t xml:space="preserve">Verwachte opbrengsten desinvesteringen 2013 </t>
  </si>
  <si>
    <t xml:space="preserve">Verwachte opbrengsten  desinvesteringen 2014 </t>
  </si>
  <si>
    <t>Verwachte opbrengsten  desinvesteringen 2015</t>
  </si>
  <si>
    <t>Opbrengsten desinvesteringen 2013-2015 in prijspeil en efficientieniveau 2015</t>
  </si>
  <si>
    <t>1+CPI van 2013 naar 2015</t>
  </si>
  <si>
    <t>1+CPI van 2014 naar 2015</t>
  </si>
  <si>
    <t>1-Frontier shift van 2013 naar 2015</t>
  </si>
  <si>
    <t>1-Frontier shift van 2014 naar 2015</t>
  </si>
  <si>
    <t>1+ CPI van … naar …</t>
  </si>
  <si>
    <t>Opbrengsten desinvesteringen in mindering op kapitaalkosten 2015</t>
  </si>
  <si>
    <t>Gemiddelde opbrengsten desinvesteringen binnen scope CEER</t>
  </si>
  <si>
    <t>Gemiddelde opbrengsten desinvesteringen in mindering op kapitaalkosten 2015</t>
  </si>
  <si>
    <t>Gemiddelde opbrengsten desinvesteringen buiten scope CEER</t>
  </si>
  <si>
    <t>Gemiddelde opbrengsten desinvesteringen binnen scope BNetzA</t>
  </si>
  <si>
    <t>Gemiddelde opbrengsten desinvesteringen buiten scope BNetzA</t>
  </si>
  <si>
    <t>Inflatie in WACC 2016</t>
  </si>
  <si>
    <t>Inflatie 2017 o.b.v. ingroei 2016-2021</t>
  </si>
  <si>
    <t>Inflatie 2018 o.b.v. ingroei 2016-2021</t>
  </si>
  <si>
    <t>Inflatie 2019 o.b.v. ingroei 2016-2021</t>
  </si>
  <si>
    <t>Inflatie 2020 o.b.v. ingroei 2016-2021</t>
  </si>
  <si>
    <t>Inflatie in WACC 2021</t>
  </si>
  <si>
    <t>Inschatting CPI 2017-2021</t>
  </si>
  <si>
    <t>Inschatting CPI 2017-2021 (afgerond)</t>
  </si>
  <si>
    <t xml:space="preserve">Opbrengsten uit desinvesteringen 2013 </t>
  </si>
  <si>
    <t>Berekening verdeelsleutel kapitaalkosten van uitbreidingsinvesteringen</t>
  </si>
  <si>
    <t xml:space="preserve">Opbrengsten uit desinvesteringen 2015 </t>
  </si>
  <si>
    <t xml:space="preserve">Opbrengsten uit desinvesteringen 2014 </t>
  </si>
  <si>
    <t>Opbrengsten uit desinvesteringen 2013 binnen scope BNetzA</t>
  </si>
  <si>
    <t>Opbrengsten uit desinvesteringen 2013 buiten scope BNetzA</t>
  </si>
  <si>
    <t>Opbrengsten uit desinvesteringen 2013 binnen scope CEER</t>
  </si>
  <si>
    <t>Opbrengsten uit desinvesteringen 2013 buiten scope CEER</t>
  </si>
  <si>
    <t>Opbrengsten uit desinvesteringen 2014 binnen scope BNetzA</t>
  </si>
  <si>
    <t>Opbrengsten uit desinvesteringen 2014 buiten scope BNetzA</t>
  </si>
  <si>
    <t>Opbrengsten uit desinvesteringen 2014 binnen scope CEER</t>
  </si>
  <si>
    <t>Opbrengsten uit desinvesteringen 2014 buiten scope CEER</t>
  </si>
  <si>
    <t>Opbrengsten uit desinvesteringen 2015 binnen scope BNetzA</t>
  </si>
  <si>
    <t>Opbrengsten uit desinvesteringen 2015 buiten scope BNetzA</t>
  </si>
  <si>
    <t>Opbrengsten uit desinvesteringen 2015 binnen scope CEER</t>
  </si>
  <si>
    <t>Opbrengsten uit desinvesteringen 2015 buiten scope CEER</t>
  </si>
  <si>
    <t>Ophalen gegevens opbrengsten uit desinvesteringen 2013-2015</t>
  </si>
  <si>
    <t>GAW en afschrijvingen 2015</t>
  </si>
  <si>
    <t>Berekening verwachte CPI 2017-2021</t>
  </si>
  <si>
    <t>GAW, afschrijvingen en opbrengsten uit desinvesteringen</t>
  </si>
  <si>
    <t>Berekening begininkomsten o.b.v. verwachte kosten</t>
  </si>
  <si>
    <t>Methodebesluit GTS 2017-2021, bijlage 2 WACC methode</t>
  </si>
  <si>
    <t>Operationele kosten voor berekening begininkomsten</t>
  </si>
  <si>
    <t>Operationele kosten voor berekening eindinkomsten (onderscheid tussen binnen scope en buiten scope per benchmarkstudie)</t>
  </si>
  <si>
    <t xml:space="preserve">Algemene operationele kosten 2013 </t>
  </si>
  <si>
    <t xml:space="preserve">Inkoopkosten energie 2013 </t>
  </si>
  <si>
    <t xml:space="preserve">Algemene operationele kosten 2014 </t>
  </si>
  <si>
    <t xml:space="preserve">Algemene operationele kosten 2015 </t>
  </si>
  <si>
    <t xml:space="preserve">Inkoopkosten energie 2015 </t>
  </si>
  <si>
    <t>Controle: zijn de operationele kosten voor begininkomsten gelijk aan de operationele kosten voor eindinkomsten?</t>
  </si>
  <si>
    <t>Importeren GAW 2015 en afschrijvingen 2015 voor berekening begininkomsten</t>
  </si>
  <si>
    <t>Importeren GAW 2015 en afschrijvingen 2015 voor berekening eindinkomsten (onderscheid tussen binnen scope en buiten scope per benchmarkstudie)</t>
  </si>
  <si>
    <t>Importeren opbrengsten uit desinvesteringen 2013-2015 voor berekening eindinkomsten (onderscheid tussen binnen scope en buiten scope per benchmarkstudie)</t>
  </si>
  <si>
    <t xml:space="preserve">GAW ultimo 2015 </t>
  </si>
  <si>
    <t xml:space="preserve">Afschrijvingen 2015 </t>
  </si>
  <si>
    <t>Importeren opbrengsten uit desinvesteringen 2013-2015 voor berekening begininkomsten</t>
  </si>
  <si>
    <t>Controle: zijn de GAW 2015 en afschrijvingen 2015 voor de begininkomsten gelijk aan die voor de eindinkomsten?</t>
  </si>
  <si>
    <t>Controle: zijn de opbrengsten uit desinvesteringen 2013-2015 voor de begininkomsten gelijk aan die voor de eindinkomsten?</t>
  </si>
  <si>
    <t xml:space="preserve">Inkoopkosten energie 2014 </t>
  </si>
  <si>
    <t xml:space="preserve">Algemene operationele kosten 2016 </t>
  </si>
  <si>
    <t xml:space="preserve">Inkoopkosten energie 2016 </t>
  </si>
  <si>
    <t xml:space="preserve">Opbrengsten desinvesteringen 2013 </t>
  </si>
  <si>
    <t xml:space="preserve">Opbrengsten desinvesteringen 2014 </t>
  </si>
  <si>
    <t xml:space="preserve">Opbrengsten desinvesteringen 2015 </t>
  </si>
  <si>
    <t xml:space="preserve">Gemiddelde opbrengsten desinvesteringen </t>
  </si>
  <si>
    <t xml:space="preserve">Kapitaalkosten 2015 </t>
  </si>
  <si>
    <t xml:space="preserve">Kapitaalkosten 2016 </t>
  </si>
  <si>
    <t>Begininkomsten o.b.v. verwachte kosten 2016</t>
  </si>
  <si>
    <t>Algemene operationele kosten 2016 binnen scope BNetzA</t>
  </si>
  <si>
    <t>Algemene operationele kosten 2016 buiten scope BNetzA</t>
  </si>
  <si>
    <t>Inkoopkosten energie 2016 binnen scope BNetzA</t>
  </si>
  <si>
    <t>Inkoopkosten energie 2016 buiten scope BNetzA</t>
  </si>
  <si>
    <t>Algemene operationele kosten 2016 binnen scope CEER</t>
  </si>
  <si>
    <t>Algemene operationele kosten 2016 buiten scope CEER</t>
  </si>
  <si>
    <t>Inkoopkosten energie 2016 binnen scope CEER</t>
  </si>
  <si>
    <t>Inkoopkosten energie 2016 buiten scope CEER</t>
  </si>
  <si>
    <t>Verwachte operationele kosten 2016 voor berekening eindinkomsten</t>
  </si>
  <si>
    <t>Ophalen gerealiseerde operationele kosten voor eindinkomsten (onderscheid binnen en buiten scope per benchmarkstudie)</t>
  </si>
  <si>
    <t>Ophalen opbrengsten uit desinvesteringen 2013-2015 voor berekening eindinkomsten (onderscheid tussen binnen scope en buiten scope per benchmarkstudie)</t>
  </si>
  <si>
    <t>Opbrengsten desinvesteringen 2013 binnen scope BNetzA</t>
  </si>
  <si>
    <t>Opbrengsten desinvesteringen 2013 buiten scope BNetzA</t>
  </si>
  <si>
    <t>Opbrengsten desinvesteringen 2013 binnen scope CEER</t>
  </si>
  <si>
    <t>Opbrengsten desinvesteringen 2013 buiten scope CEER</t>
  </si>
  <si>
    <t>Opbrengsten desinvesteringen 2014 binnen scope BNetzA</t>
  </si>
  <si>
    <t>Opbrengsten desinvesteringen 2014 buiten scope BNetzA</t>
  </si>
  <si>
    <t>Opbrengsten desinvesteringen  2014 binnen scope CEER</t>
  </si>
  <si>
    <t>Opbrengsten desinvesteringen  2014 buiten scope CEER</t>
  </si>
  <si>
    <t>Opbrengsten desinvesteringen 2015 binnen scope BNetzA</t>
  </si>
  <si>
    <t>Opbrengsten desinvesteringen 2015 buiten scope BNetzA</t>
  </si>
  <si>
    <t>Opbrengsten desinvesteringen  2015 binnen scope CEER</t>
  </si>
  <si>
    <t>Opbrengsten desinvesteringen  2015 buiten scope CEER</t>
  </si>
  <si>
    <t>Ophalen gerealiseerde GAW en afschrijvingen 2015</t>
  </si>
  <si>
    <t>GAW, afschrijvingen en opbrengsten desinvesteringen</t>
  </si>
  <si>
    <t>Bijlage 1 - Overzicht parameters x-factor en resultaten</t>
  </si>
  <si>
    <t>Parameters</t>
  </si>
  <si>
    <t>X-factor (afgerond)</t>
  </si>
  <si>
    <t>Controle onderscheid binnen scope/buiten scope BNetzA</t>
  </si>
  <si>
    <t>Controle onderscheid binnen scope/buiten scope CEER</t>
  </si>
  <si>
    <t xml:space="preserve">Controle: inkoopkosten energie 2013 binnen scope BNetzA + inkoopkosten energie 2013 buiten scope BNetzA = inkoopkosten energie 2013? </t>
  </si>
  <si>
    <t xml:space="preserve">Controle: inkoopkosten energie 2014 binnen scope BNetzA + inkoopkosten energie 2014 buiten scope BNetzA = inkoopkosten energie 2014? </t>
  </si>
  <si>
    <t xml:space="preserve">Controle: inkoopkosten energie 2015 binnen scope BNetzA + inkoopkosten energie 2015 buiten scope BNetzA = inkoopkosten energie 2015? </t>
  </si>
  <si>
    <t xml:space="preserve">Controle: algemene operationele kosten 2013 binnen scope BNetzA +  algemene operationele kosten 2013 buiten scope BNetzA = algemene operationele kosten 2013? </t>
  </si>
  <si>
    <t xml:space="preserve">Controle: algemene operationele kosten 2014 binnen scope BNetzA +  algemene operationele kosten 2014 buiten scope BNetzA = algemene operationele kosten 2014? </t>
  </si>
  <si>
    <t xml:space="preserve">Controle: algemene operationele kosten 2015 binnen scope BNetzA +  algemene operationele kosten 2015 buiten scope BNetzA = algemene operationele kosten 2015? </t>
  </si>
  <si>
    <t xml:space="preserve">Controle: algemene operationele kosten 2013 binnen scope CEER +  algemene operationele kosten 2013 buiten scope CEER = algemene operationele kosten 2013? </t>
  </si>
  <si>
    <t xml:space="preserve">Controle: inkoopkosten energie 2013 binnen scope CEER + inkoopkosten energie 2013 buiten scope CEER = inkoopkosten energie 2013? </t>
  </si>
  <si>
    <t xml:space="preserve">Controle: algemene operationele kosten 2014 binnen scope CEER +  algemene operationele kosten 2014 buiten scope CEER = algemene operationele kosten 2014? </t>
  </si>
  <si>
    <t xml:space="preserve">Controle: inkoopkosten energie 2014 binnen scope CEER + inkoopkosten energie 2014 buiten scope CEER = inkoopkosten energie 2014? </t>
  </si>
  <si>
    <t xml:space="preserve">Controle: algemene operationele kosten 2015 binnen scope CEER +  algemene operationele kosten 2015 buiten scope CEER = algemene operationele kosten 2015? </t>
  </si>
  <si>
    <t xml:space="preserve">Controle: inkoopkosten energie 2015 binnen scope CEER + inkoopkosten energie 2015 buiten scope CEER = inkoopkosten energie 2015? </t>
  </si>
  <si>
    <t>Opbrengsten uit desinvesteringen 2013</t>
  </si>
  <si>
    <t xml:space="preserve">Controle: zijn de verwachte kosten o.b.v. de BNetzA-benchmark gelijk aan de verwachte kosten o.b.v. de CEER-benchmark? </t>
  </si>
  <si>
    <t>Controle: verwachte kosten 2021 o.b.v. WACC 2021 en BNetzA-benchmark = verwachte kosten 2021 o.b.v WACC 2021 en CEER-benchmark?</t>
  </si>
  <si>
    <t>18 &amp; 19</t>
  </si>
  <si>
    <t>Statische efficiëntiescore (BNetzA-benchmark)</t>
  </si>
  <si>
    <t>Marge</t>
  </si>
  <si>
    <t>Statische efficiëntiescore (CEER-benchmark)</t>
  </si>
  <si>
    <t>Thèta</t>
  </si>
  <si>
    <r>
      <t>Op dit tabblad staat een overzicht van de gegevens voor de WACC, CPI, frontier shift, theta, verdeelsleutel operationele kosten, verdeelsleutel kapitaalkosten en de verwachte toename van de operationele kosten a.g.v. reguliere uitbreidingsinvesteringen. De bron van deze parameters staat naast de parameter vermeld. Indien een van deze parameters op een ander tabblad wordt gebruikt in berekeningen wordt naar dit tabblad (</t>
    </r>
    <r>
      <rPr>
        <i/>
        <sz val="10"/>
        <rFont val="Arial"/>
        <family val="2"/>
      </rPr>
      <t>Reguleringsparameters</t>
    </r>
    <r>
      <rPr>
        <sz val="10"/>
        <rFont val="Arial"/>
        <family val="2"/>
      </rPr>
      <t>) verwezen.</t>
    </r>
  </si>
  <si>
    <r>
      <t xml:space="preserve">Op dit tabblad geeft ACM de operationele kosten van GTS in de jaren 2013-2015 weer. Deze kosten zijn de basis voor de verwachte operationele kosten 2016 en de efficiënte operationele kosten 2021, welke worden berekend in de tabbladen </t>
    </r>
    <r>
      <rPr>
        <i/>
        <sz val="10"/>
        <rFont val="Arial"/>
        <family val="2"/>
      </rPr>
      <t xml:space="preserve">Begininkomsten </t>
    </r>
    <r>
      <rPr>
        <sz val="10"/>
        <rFont val="Arial"/>
        <family val="2"/>
      </rPr>
      <t xml:space="preserve">en </t>
    </r>
    <r>
      <rPr>
        <i/>
        <sz val="10"/>
        <rFont val="Arial"/>
        <family val="2"/>
      </rPr>
      <t>Eindinkomsten 2021</t>
    </r>
    <r>
      <rPr>
        <sz val="10"/>
        <rFont val="Arial"/>
        <family val="2"/>
      </rPr>
      <t>. ACM maakt een onderscheid tussen de algemene operationele kosten en de inkoopkosten energie omdat ACM de frontier shift pas met ingang van 2017 toepast op de inkoopkosten energie, terwijl ACM voor de algemene operationele kosten de frontier shift ook in de jaren 2013-2016 toepast. De operationele kosten die GTS in de reguleringsdata opgeeft zijn verdeeld over de kwaliteitsconversietaak en de overige taken. ACM verdeelt de operationele kosten vervolgens via een verdeelsleutel over de overige taken. ACM maakt daarnaast een onderscheid in specifieke kostenposten die binnen en buiten de scope van de BnetzA en/of CEER benchmark vallen.</t>
    </r>
  </si>
  <si>
    <t>Frontier shift 2014-2016</t>
  </si>
  <si>
    <t>Frontier shift 2017-2021</t>
  </si>
  <si>
    <t>Verdeelsleutel GAW, OPEX en inkomsten voor transporttaak</t>
  </si>
  <si>
    <t>Verdeelsleutel GAW, OPEX en inkomsten voor balanceringstaak</t>
  </si>
  <si>
    <t>Verdeelsleutel GAW, OPEX en inkomsten voor bestaande aansluitingentaak</t>
  </si>
  <si>
    <t>Kosten, begininkomsten en eindinkomsten</t>
  </si>
  <si>
    <t>Begininkomsten 2016 (= verwachte kosten 2016)</t>
  </si>
  <si>
    <t>Eindinkomsten 2021 (= gemiddelde verwachte efficiënte kosten 2021 o.b.v. BNetzA en CEER benchmark)</t>
  </si>
  <si>
    <t>Verdeelsleutel GAW, OPEX en inkomsten voor aansluittaak</t>
  </si>
  <si>
    <t>Op dit tabblad berekent ACM de begininkomsten. Voor de berekening van de x-factoren stelt ACM de begininkomsten gelijk aan de verwachte kosten 2016 op basis van de WACC voor het jaar 2016. De verwachte kosten 2016 bestaan uit de verwachte operationele kosten 2016 en de verwachte kapitaalkosten 2016. De verwachte operationele kosten 2016 berekent ACM op basis van de gerealiseerde algemene operationele kosten in de jaren 2013-2015, de gerealiseerde inkoopkosten energie in de jaren 2013-2015 en een toevoeging voor verwachte operationele kosten 2016 a.g.v. reguliere uitbreidingsinvesteringen in gebruik genomen in 2016.  De verwachte kapitaalkosten 2016 berekent ACM op basis van de gerealiseerde kapitaalkosten in 2015 (o.b.v. de WACC 2016) en een toevoeging voor verwachte kapitaalkosten 2016 voor in 2016 in gebruik genomen reguliere uitbreidingsinvesteringen.</t>
  </si>
  <si>
    <t xml:space="preserve">Op dit tabblad geeft ACM de GAW-waarde ultimo 2015 en de afschrijvingen in 2015 weer. ACM heeft de GAW-waarde en de afschrijvingen berekend op grond van de investeringen per activaklasse en de gereguleerde afschrijvingstermijnen. ACM berekent de GAW en afschrijvingen per taak. ACM maakt daarnaast onderscheid tussen activacategorieën die binnen of buiten de scope van de CEER en/of BNetzA benchmark vallen. De verdeelsleutel wordt enkel toegepast op de transporttaak, balanceringstaak en bestaande aansluitingstaak. Op dit tabblad geeft ACM ook de reguliere uitbreidingsinvesteringen in de jaren 2013 t/m 2015 weer. Hierbij wordt een omgerekende verdeelsleutel gebruikt omdat voor de bestaande aansluitingstaak geen sprake kan zijn van reguliere uitbreidingsinvesteringen. Van de reguliere uitbreidingsinvesteringen geeft ACM de GAW ultimo en de afschrijvingen in het jaar t+1 weer. ACM gebruikt deze gegevens voor de berekening van de verwachte toename van kosten a.g.v. reguliere uitbreidingsinvesteringen.  Tot slot zijn ook de opbrengsten uit desinvesteringen in de jaren 2013-2015 weergegeven. Ook hierbij berekent ACM de opbrengsten uit  desinvesteringen per taak. ACM maakt daarnaast onderscheid tussen kosten die binnen of buiten de scope van de CEER en/of BNetzA benchmark vallen. </t>
  </si>
  <si>
    <t xml:space="preserve">Dit bestand bevat de berekening van de begininkomsten en x-factoren voor Gasunie Transport Services B.V. voor de periode 2017-2021. De verhouding tussen de begininkomsten 2016 en de eindinkomsten 2021 bepaalt de x-factor. De eindinkomsten zijn gelijk aan de verwachte efficiënte kosten in het jaar 2021. De begininkomsten zijn gelijk aan de verwachte kosten 2016 o.b.v. WACC 2016. </t>
  </si>
  <si>
    <t>Besluit: x-factorbesluit GTS 2017-2021; bestand: x-factorberekening GTS 2017-2021</t>
  </si>
  <si>
    <t xml:space="preserve">Op dit tabblad berekent ACM de verwachte efficiënte kosten 2021 op basis van de WACC voor het jaar 2021. ACM berekent de verwachte efficiënte kosten 2021 aan de hand van het gemiddelde van de verwachte efficiënte kosten op basis van de CEER en de BNetzA benchmark. ACM gebruikt de verwachte efficiënte kosten 2021 voor de berekening van de x-factor. De verwachte efficiënte kosten 2021 bestaan uit de verwachte efficiënte operationele kosten 2021 en de verwachte efficiënte kapitaalkosten 2021. De verwachte efficiënte operationele kosten 2021 berekent ACM door de frontier shift, cpi en thèta toe te passen op de verwachte operationele kosten 2016 en een toevoeging voor verwachte operationele kosten a.g.v. reguliere uitbreidingsinvesteringen in gebruik genomen in de jaren 2016-2021. De efficiënte kapitaalkosten 2021 berekent ACM op basis van de gerealiseerde kapitaalkosten 2015 (o.b.v. de WACC 2021), toepassing van de frontier shift, cpi en thèta en een toevoeging voor verwachte kapitaalkosten a.g.v. reguliere uitbreidingsinvesteringen in gebruik genomen in de jaren 2016-2021. Om de verwachte efficiënte kosten 2021 voor zowel de BNetzA- als CEER-benchmark te kunnen berekenen, maakt ACM voor de verwachte operationele kosten en de verwachte kapitaalkosten een onderscheid tussen de kosten die binnen scope en buiten scope zijn van iedere benchmark. De verwachte efficiënte kosten 2021 berekent ACM door de thèta voor het jaar 2021 van de BNetzA-benchmark resp. de CEER-benchmark toe te passen op de verwachte kosten van het jaar 2021 die binnen de scope zijn van de betreffende benchmark. </t>
  </si>
  <si>
    <t>Kenmerk: ACM/DE/2016/205150</t>
  </si>
  <si>
    <t xml:space="preserve">Controle: afschrijvingen 2015 binnen scope BNetzA + afschrijvingen 2015 buiten BNetzA scope = afschrijvingen 2015? </t>
  </si>
  <si>
    <t xml:space="preserve">Controle: GAW ultimo 2015 binnen scope BNetzA + de GAW ultimo 2015 buiten scope BNetzA gelijk = GAW ultimo 2015? </t>
  </si>
  <si>
    <t xml:space="preserve">Controle: GAW ultimo 2015 binnen scope BNetzA + de GAW ultimo 2015 buiten scope BNetzA = GAW ultimo 2015? </t>
  </si>
  <si>
    <t xml:space="preserve">Controle: opbrengsten uit desinvesteringen 2013 binnen scope BNetzA + opbrengsten uit desinvesteringen 2013 binnen scope BNetzA = opbrengsten uit desinvesteringen 2013? </t>
  </si>
  <si>
    <t xml:space="preserve">Controle: opbrengsten uit desinvesteringen 2014 binnen scope BNetzA + opbrengsten uit desinvesteringen 2014 binnen scope BNetzA = opbrengsten uit desinvesteringen 2014? </t>
  </si>
  <si>
    <t xml:space="preserve">Controle: opbrengsten uit desinvesteringen 2015 binnen scope BNetzA + opbrengsten uit desinvesteringen 2015 binnen scope BNetzA = opbrengsten uit desinvesteringen 2015? </t>
  </si>
  <si>
    <t xml:space="preserve">Controle: opbrengsten uit desinvesteringen 2013 binnen scope CEER + opbrengsten uit desinvesteringen 2013 binnen scope CEER = opbrengsten uit desinvesteringen 2013? </t>
  </si>
  <si>
    <t xml:space="preserve">Controle: opbrengsten uit desinvesteringen 2014 binnen scope CEER + opbrengsten uit desinvesteringen 2014 binnen scope CEER = opbrengsten uit desinvesteringen 2014? </t>
  </si>
  <si>
    <t xml:space="preserve">Controle: opbrengsten uit desinvesteringen 2015 binnen scope CEER + opbrengsten uit desinvesteringen 2015 binnen scope CEER = opbrengsten uit desinvesteringen 2015? </t>
  </si>
  <si>
    <t>GAW-berekening GTS</t>
  </si>
  <si>
    <t>GAW-berekening (ophalen taak zonder benchmark onderscheid)</t>
  </si>
  <si>
    <t>GAW-berekening (binnen scope BNetzA)</t>
  </si>
  <si>
    <t>GAW-berekening (buiten scope BNetzA)</t>
  </si>
  <si>
    <t>GAW-berekening (binnen scope CEER)</t>
  </si>
  <si>
    <t>GAW-berekening (buiten scope CEER)</t>
  </si>
  <si>
    <t>GAW-berekening (RUI 2013)</t>
  </si>
  <si>
    <t>GAW-berekening (RUI 2014)</t>
  </si>
  <si>
    <t>GAW-berekening (RUI 2015)</t>
  </si>
  <si>
    <t>Datum: 23 februari 2017</t>
  </si>
  <si>
    <t>Bijlage bij besluit van 23-02-2017 met kenmerk ACM/DE/2016/205150. In onderstaande tabel staan de parameters die ten grondslag liggen aan de x-factor. De parameters zijn geordend overeenkomstig de formules uit Bijlage 1 van het besluit van 23-02-2017 met kenmerk ACM/DE/2017/200572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</si>
</sst>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00"/>
    <numFmt numFmtId="167" formatCode="_ * #,##0_ ;_ * \-#,##0_ ;_ * &quot;-&quot;??_ ;_ @_ \ "/>
    <numFmt numFmtId="168" formatCode="0.0%"/>
    <numFmt numFmtId="169" formatCode="_-* #,##0.00_-;_-* #,##0.00\-;_-* &quot;-&quot;??_-;_-@_-"/>
    <numFmt numFmtId="170" formatCode="_-&quot;€&quot;\ * #,##0.00_-;_-&quot;€&quot;\ * #,##0.00\-;_-&quot;€&quot;\ * &quot;-&quot;??_-;_-@_-"/>
    <numFmt numFmtId="171" formatCode="_-[$€]\ * #,##0.00_-;_-[$€]\ * #,##0.00\-;_-[$€]\ * &quot;-&quot;??_-;_-@_-"/>
    <numFmt numFmtId="172" formatCode="_([$€]* #,##0.00_);_([$€]* \(#,##0.00\);_([$€]* &quot;-&quot;??_);_(@_)"/>
    <numFmt numFmtId="173" formatCode="0.0&quot;x&quot;;@_)"/>
    <numFmt numFmtId="174" formatCode="_ * #,##0.000_ ;_ * \-#,##0.000_ ;_ * &quot;-&quot;??_ ;_ @_ \ "/>
    <numFmt numFmtId="175" formatCode="_ * #,##0_ ;_ * \-#,##0_ ;_ * &quot;-&quot;?_ ;_ @_ "/>
    <numFmt numFmtId="176" formatCode="_-* #,##0_-;_-* #,##0\-;_-* &quot;-&quot;??_-;_-@_-"/>
    <numFmt numFmtId="177" formatCode="#,##0_ ;\-#,##0\ "/>
    <numFmt numFmtId="178" formatCode="_-* #,##0.000_-;_-* #,##0.000\-;_-* &quot;-&quot;??_-;_-@_-"/>
  </numFmts>
  <fonts count="92">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0"/>
      <color rgb="FFFF0000"/>
      <name val="Arial"/>
      <family val="2"/>
    </font>
    <font>
      <b/>
      <sz val="12"/>
      <color theme="0"/>
      <name val="Arial"/>
      <family val="2"/>
    </font>
    <font>
      <sz val="10"/>
      <color theme="0"/>
      <name val="Arial"/>
      <family val="2"/>
    </font>
    <font>
      <i/>
      <sz val="10"/>
      <color theme="1"/>
      <name val="Arial"/>
      <family val="2"/>
    </font>
    <font>
      <b/>
      <sz val="10"/>
      <name val="Arial"/>
      <family val="2"/>
    </font>
    <font>
      <b/>
      <sz val="10"/>
      <color indexed="8"/>
      <name val="Arial"/>
      <family val="2"/>
    </font>
    <font>
      <sz val="10"/>
      <color rgb="FF92D050"/>
      <name val="Arial"/>
      <family val="2"/>
    </font>
    <font>
      <b/>
      <sz val="11"/>
      <color theme="1"/>
      <name val="Calibri"/>
      <family val="2"/>
      <scheme val="minor"/>
    </font>
    <font>
      <sz val="10"/>
      <name val="DTLArgoT"/>
    </font>
    <font>
      <sz val="10"/>
      <color indexed="8"/>
      <name val="MS Sans Serif"/>
      <family val="2"/>
    </font>
    <font>
      <sz val="10"/>
      <color indexed="8"/>
      <name val="Arial"/>
      <family val="2"/>
    </font>
    <font>
      <sz val="10"/>
      <color indexed="8"/>
      <name val="Verdana"/>
      <family val="2"/>
    </font>
    <font>
      <sz val="10"/>
      <color indexed="9"/>
      <name val="Verdana"/>
      <family val="2"/>
    </font>
    <font>
      <sz val="10"/>
      <color indexed="9"/>
      <name val="Arial"/>
      <family val="2"/>
    </font>
    <font>
      <sz val="11"/>
      <color indexed="8"/>
      <name val="Calibri"/>
      <family val="2"/>
    </font>
    <font>
      <sz val="11"/>
      <color indexed="9"/>
      <name val="Calibri"/>
      <family val="2"/>
    </font>
    <font>
      <b/>
      <sz val="10"/>
      <color indexed="63"/>
      <name val="Verdana"/>
      <family val="2"/>
    </font>
    <font>
      <sz val="11"/>
      <color indexed="20"/>
      <name val="Calibri"/>
      <family val="2"/>
    </font>
    <font>
      <b/>
      <sz val="10"/>
      <color indexed="52"/>
      <name val="Verdana"/>
      <family val="2"/>
    </font>
    <font>
      <b/>
      <sz val="11"/>
      <color indexed="52"/>
      <name val="Calibri"/>
      <family val="2"/>
    </font>
    <font>
      <b/>
      <sz val="11"/>
      <color indexed="17"/>
      <name val="Calibri"/>
      <family val="2"/>
    </font>
    <font>
      <b/>
      <sz val="11"/>
      <color indexed="9"/>
      <name val="Calibri"/>
      <family val="2"/>
    </font>
    <font>
      <sz val="10"/>
      <color indexed="62"/>
      <name val="Verdana"/>
      <family val="2"/>
    </font>
    <font>
      <b/>
      <sz val="11"/>
      <color indexed="8"/>
      <name val="Calibri"/>
      <family val="2"/>
    </font>
    <font>
      <b/>
      <sz val="10"/>
      <color indexed="8"/>
      <name val="Verdana"/>
      <family val="2"/>
    </font>
    <font>
      <i/>
      <sz val="10"/>
      <color indexed="23"/>
      <name val="Verdana"/>
      <family val="2"/>
    </font>
    <font>
      <i/>
      <sz val="11"/>
      <color indexed="23"/>
      <name val="Calibri"/>
      <family val="2"/>
    </font>
    <font>
      <sz val="11"/>
      <color indexed="52"/>
      <name val="Calibri"/>
      <family val="2"/>
    </font>
    <font>
      <sz val="11"/>
      <color indexed="17"/>
      <name val="Calibri"/>
      <family val="2"/>
    </font>
    <font>
      <sz val="10"/>
      <color indexed="17"/>
      <name val="Verdana"/>
      <family val="2"/>
    </font>
    <font>
      <b/>
      <sz val="8"/>
      <name val="Arial"/>
      <family val="2"/>
    </font>
    <font>
      <b/>
      <sz val="15"/>
      <color indexed="56"/>
      <name val="Calibri"/>
      <family val="2"/>
    </font>
    <font>
      <b/>
      <sz val="13"/>
      <color indexed="56"/>
      <name val="Calibri"/>
      <family val="2"/>
    </font>
    <font>
      <b/>
      <sz val="11"/>
      <color indexed="56"/>
      <name val="Calibri"/>
      <family val="2"/>
    </font>
    <font>
      <u/>
      <sz val="9"/>
      <color indexed="12"/>
      <name val="Verdana"/>
      <family val="2"/>
    </font>
    <font>
      <u/>
      <sz val="12"/>
      <color indexed="12"/>
      <name val="Times New Roman"/>
      <family val="1"/>
    </font>
    <font>
      <u/>
      <sz val="10"/>
      <color indexed="12"/>
      <name val="Arial"/>
      <family val="2"/>
    </font>
    <font>
      <sz val="11"/>
      <color indexed="62"/>
      <name val="Calibri"/>
      <family val="2"/>
    </font>
    <font>
      <sz val="11"/>
      <color indexed="48"/>
      <name val="Calibri"/>
      <family val="2"/>
    </font>
    <font>
      <sz val="11"/>
      <color indexed="60"/>
      <name val="Calibri"/>
      <family val="2"/>
    </font>
    <font>
      <sz val="8"/>
      <name val="Arial"/>
      <family val="2"/>
    </font>
    <font>
      <b/>
      <sz val="11"/>
      <color indexed="63"/>
      <name val="Calibri"/>
      <family val="2"/>
    </font>
    <font>
      <sz val="12"/>
      <name val="Arial"/>
      <family val="2"/>
    </font>
    <font>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sz val="19"/>
      <name val="Arial"/>
      <family val="2"/>
    </font>
    <font>
      <b/>
      <sz val="16"/>
      <color indexed="23"/>
      <name val="Arial"/>
      <family val="2"/>
    </font>
    <font>
      <sz val="8"/>
      <color indexed="14"/>
      <name val="Arial"/>
      <family val="2"/>
    </font>
    <font>
      <sz val="10"/>
      <color indexed="10"/>
      <name val="Arial"/>
      <family val="2"/>
    </font>
    <font>
      <sz val="10"/>
      <color indexed="20"/>
      <name val="Verdana"/>
      <family val="2"/>
    </font>
    <font>
      <b/>
      <sz val="18"/>
      <color indexed="62"/>
      <name val="Cambri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1"/>
      <color indexed="10"/>
      <name val="Calibri"/>
      <family val="2"/>
    </font>
    <font>
      <sz val="11"/>
      <color indexed="14"/>
      <name val="Calibri"/>
      <family val="2"/>
    </font>
    <font>
      <sz val="10"/>
      <color indexed="10"/>
      <name val="Verdana"/>
      <family val="2"/>
    </font>
    <font>
      <b/>
      <sz val="10"/>
      <color indexed="9"/>
      <name val="Verdana"/>
      <family val="2"/>
    </font>
    <font>
      <b/>
      <sz val="18"/>
      <color theme="3"/>
      <name val="Cambria"/>
      <family val="2"/>
      <scheme val="major"/>
    </font>
    <font>
      <sz val="11"/>
      <color rgb="FF006100"/>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sz val="11"/>
      <color theme="0"/>
      <name val="Calibri"/>
      <family val="2"/>
      <scheme val="minor"/>
    </font>
    <font>
      <u/>
      <sz val="10"/>
      <color indexed="12"/>
      <name val="DTLArgoT"/>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indexed="37"/>
      <name val="Calibri"/>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0"/>
      <color indexed="8"/>
      <name val="Arial"/>
      <family val="2"/>
    </font>
    <font>
      <b/>
      <sz val="10"/>
      <color theme="9" tint="-0.499984740745262"/>
      <name val="Arial"/>
      <family val="2"/>
    </font>
    <font>
      <i/>
      <sz val="10"/>
      <name val="Arial"/>
      <family val="2"/>
    </font>
  </fonts>
  <fills count="130">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CCFFFF"/>
        <bgColor indexed="64"/>
      </patternFill>
    </fill>
    <fill>
      <patternFill patternType="solid">
        <fgColor rgb="FFCCFFCC"/>
        <bgColor indexed="64"/>
      </patternFill>
    </fill>
    <fill>
      <patternFill patternType="solid">
        <fgColor theme="0" tint="-0.499984740745262"/>
        <bgColor indexed="64"/>
      </patternFill>
    </fill>
    <fill>
      <patternFill patternType="solid">
        <fgColor rgb="FF7030A0"/>
        <bgColor indexed="64"/>
      </patternFill>
    </fill>
    <fill>
      <patternFill patternType="solid">
        <fgColor rgb="FFB8CCE4"/>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indexed="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62"/>
      </patternFill>
    </fill>
    <fill>
      <patternFill patternType="solid">
        <fgColor indexed="10"/>
      </patternFill>
    </fill>
    <fill>
      <patternFill patternType="solid">
        <f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indexed="45"/>
        <bgColor indexed="64"/>
      </patternFill>
    </fill>
    <fill>
      <patternFill patternType="solid">
        <fgColor indexed="12"/>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34"/>
        <bgColor indexed="64"/>
      </patternFill>
    </fill>
    <fill>
      <patternFill patternType="solid">
        <fgColor indexed="23"/>
        <bgColor indexed="64"/>
      </patternFill>
    </fill>
    <fill>
      <patternFill patternType="solid">
        <fgColor indexed="18"/>
        <bgColor indexed="64"/>
      </patternFill>
    </fill>
    <fill>
      <patternFill patternType="solid">
        <fgColor indexed="23"/>
      </patternFill>
    </fill>
    <fill>
      <patternFill patternType="solid">
        <fgColor indexed="55"/>
        <bgColor indexed="64"/>
      </patternFill>
    </fill>
    <fill>
      <patternFill patternType="solid">
        <fgColor indexed="22"/>
        <bgColor indexed="64"/>
      </patternFill>
    </fill>
    <fill>
      <patternFill patternType="solid">
        <fgColor indexed="9"/>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4"/>
        <bgColor indexed="64"/>
      </patternFill>
    </fill>
    <fill>
      <patternFill patternType="solid">
        <fgColor rgb="FFC6EFCE"/>
      </patternFill>
    </fill>
    <fill>
      <patternFill patternType="solid">
        <fgColor rgb="FFFFEB9C"/>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FFCC"/>
      </patternFill>
    </fill>
    <fill>
      <patternFill patternType="solid">
        <fgColor indexed="40"/>
        <bgColor indexed="64"/>
      </patternFill>
    </fill>
    <fill>
      <patternFill patternType="solid">
        <fgColor indexed="60"/>
        <bgColor indexed="64"/>
      </patternFill>
    </fill>
    <fill>
      <patternFill patternType="solid">
        <fgColor theme="0" tint="-0.249977111117893"/>
        <bgColor indexed="64"/>
      </patternFill>
    </fill>
  </fills>
  <borders count="270">
    <border>
      <left/>
      <right/>
      <top/>
      <bottom/>
      <diagonal/>
    </border>
    <border>
      <left/>
      <right/>
      <top style="thin">
        <color auto="1"/>
      </top>
      <bottom style="thin">
        <color auto="1"/>
      </bottom>
      <diagonal/>
    </border>
    <border>
      <left/>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hair">
        <color indexed="64"/>
      </right>
      <top style="medium">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1562">
    <xf numFmtId="0" fontId="0" fillId="0" borderId="0"/>
    <xf numFmtId="43" fontId="1" fillId="0" borderId="0" applyFont="0" applyFill="0" applyBorder="0" applyAlignment="0" applyProtection="0"/>
    <xf numFmtId="0" fontId="4" fillId="0" borderId="0"/>
    <xf numFmtId="0" fontId="4" fillId="0" borderId="0"/>
    <xf numFmtId="165"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4" fillId="0" borderId="0"/>
    <xf numFmtId="0" fontId="4" fillId="0" borderId="0" applyNumberFormat="0" applyFill="0" applyBorder="0" applyAlignment="0" applyProtection="0"/>
    <xf numFmtId="0" fontId="4" fillId="0" borderId="0"/>
    <xf numFmtId="0" fontId="4" fillId="0" borderId="0"/>
    <xf numFmtId="0" fontId="13" fillId="0" borderId="0"/>
    <xf numFmtId="0" fontId="15" fillId="0" borderId="0"/>
    <xf numFmtId="0" fontId="4" fillId="0" borderId="0"/>
    <xf numFmtId="0" fontId="4" fillId="0" borderId="0"/>
    <xf numFmtId="0" fontId="4" fillId="0" borderId="0"/>
    <xf numFmtId="0" fontId="4" fillId="0" borderId="0"/>
    <xf numFmtId="0" fontId="4" fillId="0" borderId="0"/>
    <xf numFmtId="0" fontId="13" fillId="0" borderId="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17"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7" fillId="3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8" fillId="36"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6" borderId="0" applyNumberFormat="0" applyBorder="0" applyAlignment="0" applyProtection="0"/>
    <xf numFmtId="0" fontId="18" fillId="2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9" fillId="41" borderId="0" applyNumberFormat="0" applyBorder="0" applyAlignment="0" applyProtection="0"/>
    <xf numFmtId="0" fontId="19" fillId="49" borderId="0" applyNumberFormat="0" applyBorder="0" applyAlignment="0" applyProtection="0"/>
    <xf numFmtId="0" fontId="20" fillId="4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17" fillId="57" borderId="0" applyNumberFormat="0" applyBorder="0" applyAlignment="0" applyProtection="0"/>
    <xf numFmtId="0" fontId="17" fillId="58"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59" borderId="0" applyNumberFormat="0" applyBorder="0" applyAlignment="0" applyProtection="0"/>
    <xf numFmtId="0" fontId="21" fillId="28" borderId="6" applyNumberFormat="0" applyAlignment="0" applyProtection="0"/>
    <xf numFmtId="0" fontId="22" fillId="15" borderId="0" applyNumberFormat="0" applyBorder="0" applyAlignment="0" applyProtection="0"/>
    <xf numFmtId="0" fontId="22" fillId="15" borderId="0" applyNumberFormat="0" applyBorder="0" applyAlignment="0" applyProtection="0"/>
    <xf numFmtId="0" fontId="23" fillId="28" borderId="7" applyNumberFormat="0" applyAlignment="0" applyProtection="0"/>
    <xf numFmtId="0" fontId="24" fillId="28" borderId="7" applyNumberFormat="0" applyAlignment="0" applyProtection="0"/>
    <xf numFmtId="0" fontId="24" fillId="28" borderId="7" applyNumberFormat="0" applyAlignment="0" applyProtection="0"/>
    <xf numFmtId="0" fontId="24" fillId="28" borderId="7" applyNumberFormat="0" applyAlignment="0" applyProtection="0"/>
    <xf numFmtId="0" fontId="24" fillId="28" borderId="7" applyNumberFormat="0" applyAlignment="0" applyProtection="0"/>
    <xf numFmtId="0" fontId="24" fillId="28" borderId="7" applyNumberFormat="0" applyAlignment="0" applyProtection="0"/>
    <xf numFmtId="0" fontId="24" fillId="28" borderId="7" applyNumberFormat="0" applyAlignment="0" applyProtection="0"/>
    <xf numFmtId="0" fontId="24" fillId="28" borderId="7" applyNumberFormat="0" applyAlignment="0" applyProtection="0"/>
    <xf numFmtId="0" fontId="24" fillId="28" borderId="7" applyNumberFormat="0" applyAlignment="0" applyProtection="0"/>
    <xf numFmtId="0" fontId="24" fillId="28" borderId="7" applyNumberFormat="0" applyAlignment="0" applyProtection="0"/>
    <xf numFmtId="0" fontId="24" fillId="28" borderId="7" applyNumberFormat="0" applyAlignment="0" applyProtection="0"/>
    <xf numFmtId="0" fontId="24" fillId="28" borderId="7" applyNumberFormat="0" applyAlignment="0" applyProtection="0"/>
    <xf numFmtId="0" fontId="25" fillId="60" borderId="8" applyNumberFormat="0" applyAlignment="0" applyProtection="0"/>
    <xf numFmtId="0" fontId="25" fillId="60" borderId="8" applyNumberFormat="0" applyAlignment="0" applyProtection="0"/>
    <xf numFmtId="0" fontId="25" fillId="60" borderId="8" applyNumberFormat="0" applyAlignment="0" applyProtection="0"/>
    <xf numFmtId="0" fontId="25" fillId="60" borderId="8" applyNumberFormat="0" applyAlignment="0" applyProtection="0"/>
    <xf numFmtId="0" fontId="25" fillId="60" borderId="8" applyNumberFormat="0" applyAlignment="0" applyProtection="0"/>
    <xf numFmtId="0" fontId="25" fillId="60" borderId="8" applyNumberFormat="0" applyAlignment="0" applyProtection="0"/>
    <xf numFmtId="0" fontId="25" fillId="60" borderId="8" applyNumberFormat="0" applyAlignment="0" applyProtection="0"/>
    <xf numFmtId="0" fontId="24" fillId="28" borderId="7" applyNumberFormat="0" applyAlignment="0" applyProtection="0"/>
    <xf numFmtId="0" fontId="25" fillId="60" borderId="8" applyNumberFormat="0" applyAlignment="0" applyProtection="0"/>
    <xf numFmtId="0" fontId="25" fillId="60" borderId="8" applyNumberFormat="0" applyAlignment="0" applyProtection="0"/>
    <xf numFmtId="0" fontId="25" fillId="60" borderId="8" applyNumberFormat="0" applyAlignment="0" applyProtection="0"/>
    <xf numFmtId="0" fontId="25" fillId="60" borderId="8" applyNumberFormat="0" applyAlignment="0" applyProtection="0"/>
    <xf numFmtId="0" fontId="26" fillId="61" borderId="9" applyNumberFormat="0" applyAlignment="0" applyProtection="0"/>
    <xf numFmtId="0" fontId="26" fillId="61" borderId="9" applyNumberFormat="0" applyAlignment="0" applyProtection="0"/>
    <xf numFmtId="43" fontId="4" fillId="0" borderId="0" applyFont="0" applyFill="0" applyBorder="0" applyAlignment="0" applyProtection="0"/>
    <xf numFmtId="169" fontId="4" fillId="0" borderId="0" applyFont="0" applyFill="0" applyBorder="0" applyAlignment="0" applyProtection="0"/>
    <xf numFmtId="0" fontId="26" fillId="61" borderId="9" applyNumberFormat="0" applyAlignment="0" applyProtection="0"/>
    <xf numFmtId="170" fontId="4" fillId="0" borderId="0" applyFont="0" applyFill="0" applyBorder="0" applyAlignment="0" applyProtection="0"/>
    <xf numFmtId="0" fontId="27" fillId="19" borderId="7" applyNumberFormat="0" applyAlignment="0" applyProtection="0"/>
    <xf numFmtId="0" fontId="28" fillId="62" borderId="0" applyNumberFormat="0" applyBorder="0" applyAlignment="0" applyProtection="0"/>
    <xf numFmtId="0" fontId="28" fillId="63" borderId="0" applyNumberFormat="0" applyBorder="0" applyAlignment="0" applyProtection="0"/>
    <xf numFmtId="0" fontId="28" fillId="64" borderId="0" applyNumberFormat="0" applyBorder="0" applyAlignment="0" applyProtection="0"/>
    <xf numFmtId="0" fontId="29" fillId="0" borderId="10" applyNumberFormat="0" applyFill="0" applyAlignment="0" applyProtection="0"/>
    <xf numFmtId="0" fontId="30" fillId="0" borderId="0" applyNumberFormat="0" applyFill="0" applyBorder="0" applyAlignment="0" applyProtection="0"/>
    <xf numFmtId="171" fontId="1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1" fontId="14" fillId="0" borderId="0" applyFont="0" applyFill="0" applyBorder="0" applyAlignment="0" applyProtection="0"/>
    <xf numFmtId="170" fontId="4"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0" borderId="12" applyNumberFormat="0" applyFill="0" applyAlignment="0" applyProtection="0"/>
    <xf numFmtId="0" fontId="33" fillId="1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35" fillId="0" borderId="0"/>
    <xf numFmtId="0" fontId="36" fillId="0" borderId="13"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19" borderId="7" applyNumberFormat="0" applyAlignment="0" applyProtection="0"/>
    <xf numFmtId="0" fontId="42" fillId="19" borderId="7" applyNumberFormat="0" applyAlignment="0" applyProtection="0"/>
    <xf numFmtId="0" fontId="43" fillId="54" borderId="8" applyNumberFormat="0" applyAlignment="0" applyProtection="0"/>
    <xf numFmtId="0" fontId="43" fillId="54" borderId="8" applyNumberFormat="0" applyAlignment="0" applyProtection="0"/>
    <xf numFmtId="0" fontId="43" fillId="54" borderId="8" applyNumberFormat="0" applyAlignment="0" applyProtection="0"/>
    <xf numFmtId="0" fontId="43" fillId="54" borderId="8" applyNumberFormat="0" applyAlignment="0" applyProtection="0"/>
    <xf numFmtId="0" fontId="43" fillId="54" borderId="8" applyNumberFormat="0" applyAlignment="0" applyProtection="0"/>
    <xf numFmtId="0" fontId="43" fillId="54" borderId="8" applyNumberFormat="0" applyAlignment="0" applyProtection="0"/>
    <xf numFmtId="0" fontId="43" fillId="54" borderId="8" applyNumberFormat="0" applyAlignment="0" applyProtection="0"/>
    <xf numFmtId="0" fontId="43" fillId="54" borderId="8" applyNumberFormat="0" applyAlignment="0" applyProtection="0"/>
    <xf numFmtId="0" fontId="43" fillId="54" borderId="8" applyNumberFormat="0" applyAlignment="0" applyProtection="0"/>
    <xf numFmtId="0" fontId="42" fillId="19" borderId="7" applyNumberFormat="0" applyAlignment="0" applyProtection="0"/>
    <xf numFmtId="0" fontId="42" fillId="19" borderId="7" applyNumberFormat="0" applyAlignment="0" applyProtection="0"/>
    <xf numFmtId="0" fontId="42" fillId="19" borderId="7" applyNumberFormat="0" applyAlignment="0" applyProtection="0"/>
    <xf numFmtId="0" fontId="42" fillId="19" borderId="7" applyNumberFormat="0" applyAlignment="0" applyProtection="0"/>
    <xf numFmtId="0" fontId="42" fillId="19" borderId="7" applyNumberFormat="0" applyAlignment="0" applyProtection="0"/>
    <xf numFmtId="0" fontId="42" fillId="19" borderId="7" applyNumberFormat="0" applyAlignment="0" applyProtection="0"/>
    <xf numFmtId="0" fontId="42" fillId="19" borderId="7" applyNumberFormat="0" applyAlignment="0" applyProtection="0"/>
    <xf numFmtId="0" fontId="42" fillId="19" borderId="7" applyNumberFormat="0" applyAlignment="0" applyProtection="0"/>
    <xf numFmtId="0" fontId="42" fillId="19" borderId="7" applyNumberFormat="0" applyAlignment="0" applyProtection="0"/>
    <xf numFmtId="0" fontId="42" fillId="19" borderId="7" applyNumberFormat="0" applyAlignment="0" applyProtection="0"/>
    <xf numFmtId="0" fontId="42" fillId="19" borderId="7" applyNumberFormat="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3" fillId="0" borderId="0" applyFont="0" applyFill="0" applyBorder="0" applyAlignment="0" applyProtection="0"/>
    <xf numFmtId="165" fontId="4"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4" fillId="0" borderId="0" applyFont="0" applyFill="0" applyBorder="0" applyAlignment="0" applyProtection="0"/>
    <xf numFmtId="165" fontId="15" fillId="0" borderId="0" applyFont="0" applyFill="0" applyBorder="0" applyAlignment="0" applyProtection="0"/>
    <xf numFmtId="43" fontId="4" fillId="0" borderId="0" applyFont="0" applyFill="0" applyBorder="0" applyAlignment="0" applyProtection="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3" fillId="0" borderId="12" applyNumberFormat="0" applyFill="0" applyAlignment="0" applyProtection="0"/>
    <xf numFmtId="0" fontId="32" fillId="0" borderId="11"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4" fillId="65"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44" fillId="65" borderId="0" applyNumberFormat="0" applyBorder="0" applyAlignment="0" applyProtection="0"/>
    <xf numFmtId="0" fontId="4" fillId="0" borderId="0"/>
    <xf numFmtId="0" fontId="4" fillId="0" borderId="0" applyNumberFormat="0" applyFill="0" applyBorder="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5" fillId="53" borderId="8" applyNumberFormat="0" applyFont="0" applyAlignment="0" applyProtection="0"/>
    <xf numFmtId="0" fontId="45" fillId="53" borderId="8" applyNumberFormat="0" applyFont="0" applyAlignment="0" applyProtection="0"/>
    <xf numFmtId="0" fontId="45" fillId="53" borderId="8" applyNumberFormat="0" applyFont="0" applyAlignment="0" applyProtection="0"/>
    <xf numFmtId="0" fontId="45" fillId="53" borderId="8" applyNumberFormat="0" applyFont="0" applyAlignment="0" applyProtection="0"/>
    <xf numFmtId="0" fontId="45" fillId="53" borderId="8"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5" fillId="53" borderId="8" applyNumberFormat="0" applyFont="0" applyAlignment="0" applyProtection="0"/>
    <xf numFmtId="0" fontId="45" fillId="53" borderId="8" applyNumberFormat="0" applyFont="0" applyAlignment="0" applyProtection="0"/>
    <xf numFmtId="0" fontId="45" fillId="53" borderId="8" applyNumberFormat="0" applyFont="0" applyAlignment="0" applyProtection="0"/>
    <xf numFmtId="0" fontId="45" fillId="53" borderId="8"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4" fillId="66" borderId="16" applyNumberFormat="0" applyFont="0" applyAlignment="0" applyProtection="0"/>
    <xf numFmtId="0" fontId="16" fillId="66" borderId="16" applyNumberFormat="0" applyFont="0" applyAlignment="0" applyProtection="0"/>
    <xf numFmtId="0" fontId="22" fillId="15" borderId="0" applyNumberFormat="0" applyBorder="0" applyAlignment="0" applyProtection="0"/>
    <xf numFmtId="0" fontId="46" fillId="28" borderId="6" applyNumberFormat="0" applyAlignment="0" applyProtection="0"/>
    <xf numFmtId="0" fontId="46" fillId="28" borderId="6" applyNumberFormat="0" applyAlignment="0" applyProtection="0"/>
    <xf numFmtId="0" fontId="46" fillId="60" borderId="6" applyNumberFormat="0" applyAlignment="0" applyProtection="0"/>
    <xf numFmtId="0" fontId="46" fillId="60" borderId="6" applyNumberFormat="0" applyAlignment="0" applyProtection="0"/>
    <xf numFmtId="0" fontId="46" fillId="60" borderId="6" applyNumberFormat="0" applyAlignment="0" applyProtection="0"/>
    <xf numFmtId="0" fontId="46" fillId="60" borderId="6" applyNumberFormat="0" applyAlignment="0" applyProtection="0"/>
    <xf numFmtId="0" fontId="46" fillId="60" borderId="6" applyNumberFormat="0" applyAlignment="0" applyProtection="0"/>
    <xf numFmtId="0" fontId="46" fillId="60" borderId="6" applyNumberFormat="0" applyAlignment="0" applyProtection="0"/>
    <xf numFmtId="0" fontId="46" fillId="60" borderId="6" applyNumberFormat="0" applyAlignment="0" applyProtection="0"/>
    <xf numFmtId="0" fontId="46" fillId="60" borderId="6" applyNumberFormat="0" applyAlignment="0" applyProtection="0"/>
    <xf numFmtId="0" fontId="46" fillId="60" borderId="6" applyNumberFormat="0" applyAlignment="0" applyProtection="0"/>
    <xf numFmtId="168" fontId="4" fillId="12" borderId="17" applyBorder="0" applyProtection="0">
      <alignment horizontal="center" vertical="center"/>
    </xf>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173" fontId="47" fillId="0" borderId="0" applyFont="0" applyFill="0" applyBorder="0" applyAlignment="0" applyProtection="0">
      <alignment horizontal="right"/>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15" fillId="67" borderId="6" applyNumberFormat="0" applyProtection="0">
      <alignment vertical="center"/>
    </xf>
    <xf numFmtId="4" fontId="45" fillId="65" borderId="8" applyNumberFormat="0" applyProtection="0">
      <alignment vertical="center"/>
    </xf>
    <xf numFmtId="4" fontId="45" fillId="68"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5" fillId="65" borderId="8" applyNumberFormat="0" applyProtection="0">
      <alignment vertical="center"/>
    </xf>
    <xf numFmtId="4" fontId="48" fillId="67" borderId="6" applyNumberFormat="0" applyProtection="0">
      <alignment vertical="center"/>
    </xf>
    <xf numFmtId="4" fontId="45" fillId="65" borderId="8" applyNumberFormat="0" applyProtection="0">
      <alignment vertical="center"/>
    </xf>
    <xf numFmtId="4" fontId="49" fillId="67" borderId="8" applyNumberFormat="0" applyProtection="0">
      <alignment vertical="center"/>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45" fillId="67" borderId="8" applyNumberFormat="0" applyProtection="0">
      <alignment horizontal="left" vertical="center" indent="1"/>
    </xf>
    <xf numFmtId="4" fontId="15" fillId="67" borderId="6" applyNumberFormat="0" applyProtection="0">
      <alignment horizontal="left" vertical="center" indent="1"/>
    </xf>
    <xf numFmtId="4" fontId="45" fillId="67" borderId="8" applyNumberFormat="0" applyProtection="0">
      <alignment horizontal="left" vertical="center" indent="1"/>
    </xf>
    <xf numFmtId="4" fontId="45" fillId="68" borderId="8" applyNumberFormat="0" applyProtection="0">
      <alignment horizontal="left" vertical="center" indent="1"/>
    </xf>
    <xf numFmtId="0" fontId="50" fillId="65" borderId="18" applyNumberFormat="0" applyProtection="0">
      <alignment horizontal="left" vertical="top" indent="1"/>
    </xf>
    <xf numFmtId="0" fontId="50" fillId="65" borderId="18" applyNumberFormat="0" applyProtection="0">
      <alignment horizontal="left" vertical="top" indent="1"/>
    </xf>
    <xf numFmtId="0" fontId="50" fillId="65" borderId="18" applyNumberFormat="0" applyProtection="0">
      <alignment horizontal="left" vertical="top" indent="1"/>
    </xf>
    <xf numFmtId="0" fontId="50" fillId="65" borderId="18" applyNumberFormat="0" applyProtection="0">
      <alignment horizontal="left" vertical="top" indent="1"/>
    </xf>
    <xf numFmtId="0" fontId="50" fillId="65" borderId="18" applyNumberFormat="0" applyProtection="0">
      <alignment horizontal="left" vertical="top" indent="1"/>
    </xf>
    <xf numFmtId="0" fontId="50" fillId="65" borderId="18" applyNumberFormat="0" applyProtection="0">
      <alignment horizontal="left" vertical="top" indent="1"/>
    </xf>
    <xf numFmtId="0" fontId="50" fillId="65" borderId="18" applyNumberFormat="0" applyProtection="0">
      <alignment horizontal="left" vertical="top" indent="1"/>
    </xf>
    <xf numFmtId="0" fontId="50" fillId="65" borderId="18" applyNumberFormat="0" applyProtection="0">
      <alignment horizontal="left" vertical="top" indent="1"/>
    </xf>
    <xf numFmtId="0" fontId="50" fillId="65" borderId="18" applyNumberFormat="0" applyProtection="0">
      <alignment horizontal="left" vertical="top" indent="1"/>
    </xf>
    <xf numFmtId="0" fontId="50" fillId="65" borderId="18" applyNumberFormat="0" applyProtection="0">
      <alignment horizontal="left" vertical="top" indent="1"/>
    </xf>
    <xf numFmtId="0" fontId="50" fillId="65" borderId="18" applyNumberFormat="0" applyProtection="0">
      <alignment horizontal="left" vertical="top" indent="1"/>
    </xf>
    <xf numFmtId="0" fontId="50" fillId="65" borderId="18" applyNumberFormat="0" applyProtection="0">
      <alignment horizontal="left" vertical="top" indent="1"/>
    </xf>
    <xf numFmtId="4" fontId="15" fillId="67" borderId="6"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34" borderId="8" applyNumberFormat="0" applyProtection="0">
      <alignment horizontal="left" vertical="center" indent="1"/>
    </xf>
    <xf numFmtId="4" fontId="45" fillId="69" borderId="8" applyNumberFormat="0" applyBorder="0" applyProtection="0">
      <alignment horizontal="left" vertical="center" indent="1"/>
    </xf>
    <xf numFmtId="4" fontId="45" fillId="34" borderId="8" applyNumberFormat="0" applyProtection="0">
      <alignment horizontal="left" vertical="center" indent="1"/>
    </xf>
    <xf numFmtId="4" fontId="45" fillId="69" borderId="8" applyNumberFormat="0" applyBorder="0" applyProtection="0">
      <alignment horizontal="left" vertical="center" indent="1"/>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15" fillId="70" borderId="6" applyNumberFormat="0" applyProtection="0">
      <alignment horizontal="right" vertical="center"/>
    </xf>
    <xf numFmtId="4" fontId="45" fillId="15" borderId="8" applyNumberFormat="0" applyProtection="0">
      <alignment horizontal="right" vertical="center"/>
    </xf>
    <xf numFmtId="4" fontId="45" fillId="15"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15" fillId="72" borderId="6" applyNumberFormat="0" applyProtection="0">
      <alignment horizontal="right" vertical="center"/>
    </xf>
    <xf numFmtId="4" fontId="45" fillId="71" borderId="8" applyNumberFormat="0" applyProtection="0">
      <alignment horizontal="right" vertical="center"/>
    </xf>
    <xf numFmtId="4" fontId="45" fillId="71" borderId="8"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15" fillId="73" borderId="6" applyNumberFormat="0" applyProtection="0">
      <alignment horizontal="right" vertical="center"/>
    </xf>
    <xf numFmtId="4" fontId="45" fillId="58" borderId="19" applyNumberFormat="0" applyProtection="0">
      <alignment horizontal="right" vertical="center"/>
    </xf>
    <xf numFmtId="4" fontId="45" fillId="58" borderId="19"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15" fillId="74" borderId="6" applyNumberFormat="0" applyProtection="0">
      <alignment horizontal="right" vertical="center"/>
    </xf>
    <xf numFmtId="4" fontId="45" fillId="27" borderId="8" applyNumberFormat="0" applyProtection="0">
      <alignment horizontal="right" vertical="center"/>
    </xf>
    <xf numFmtId="4" fontId="45" fillId="27"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15" fillId="75" borderId="6" applyNumberFormat="0" applyProtection="0">
      <alignment horizontal="right" vertical="center"/>
    </xf>
    <xf numFmtId="4" fontId="45" fillId="35" borderId="8" applyNumberFormat="0" applyProtection="0">
      <alignment horizontal="right" vertical="center"/>
    </xf>
    <xf numFmtId="4" fontId="45" fillId="35"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15" fillId="76" borderId="6" applyNumberFormat="0" applyProtection="0">
      <alignment horizontal="right" vertical="center"/>
    </xf>
    <xf numFmtId="4" fontId="45" fillId="59" borderId="8" applyNumberFormat="0" applyProtection="0">
      <alignment horizontal="right" vertical="center"/>
    </xf>
    <xf numFmtId="4" fontId="45" fillId="5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15" fillId="77" borderId="6" applyNumberFormat="0" applyProtection="0">
      <alignment horizontal="right" vertical="center"/>
    </xf>
    <xf numFmtId="4" fontId="45" fillId="29" borderId="8" applyNumberFormat="0" applyProtection="0">
      <alignment horizontal="right" vertical="center"/>
    </xf>
    <xf numFmtId="4" fontId="45" fillId="29"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15" fillId="78" borderId="6" applyNumberFormat="0" applyProtection="0">
      <alignment horizontal="right" vertical="center"/>
    </xf>
    <xf numFmtId="4" fontId="45" fillId="22" borderId="8" applyNumberFormat="0" applyProtection="0">
      <alignment horizontal="right" vertical="center"/>
    </xf>
    <xf numFmtId="4" fontId="45" fillId="22"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15" fillId="79" borderId="6" applyNumberFormat="0" applyProtection="0">
      <alignment horizontal="right" vertical="center"/>
    </xf>
    <xf numFmtId="4" fontId="45" fillId="26" borderId="8" applyNumberFormat="0" applyProtection="0">
      <alignment horizontal="right" vertical="center"/>
    </xf>
    <xf numFmtId="4" fontId="45" fillId="26" borderId="8" applyNumberFormat="0" applyProtection="0">
      <alignment horizontal="right" vertical="center"/>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10" fillId="81" borderId="6" applyNumberFormat="0" applyProtection="0">
      <alignment horizontal="left" vertical="center" indent="1"/>
    </xf>
    <xf numFmtId="4" fontId="45" fillId="80" borderId="19" applyNumberFormat="0" applyProtection="0">
      <alignment horizontal="left" vertical="center" indent="1"/>
    </xf>
    <xf numFmtId="4" fontId="45" fillId="80" borderId="19" applyNumberFormat="0" applyProtection="0">
      <alignment horizontal="left" vertical="center" indent="1"/>
    </xf>
    <xf numFmtId="4" fontId="4" fillId="31" borderId="19" applyNumberFormat="0" applyProtection="0">
      <alignment horizontal="left" vertical="center" indent="1"/>
    </xf>
    <xf numFmtId="4" fontId="4" fillId="31" borderId="19" applyNumberFormat="0" applyProtection="0">
      <alignment horizontal="left" vertical="center" indent="1"/>
    </xf>
    <xf numFmtId="4" fontId="4" fillId="31" borderId="19" applyNumberFormat="0" applyProtection="0">
      <alignment horizontal="left" vertical="center" indent="1"/>
    </xf>
    <xf numFmtId="4" fontId="4" fillId="31" borderId="19" applyNumberFormat="0" applyProtection="0">
      <alignment horizontal="left" vertical="center" indent="1"/>
    </xf>
    <xf numFmtId="4" fontId="4" fillId="31" borderId="19" applyNumberFormat="0" applyProtection="0">
      <alignment horizontal="left" vertical="center" indent="1"/>
    </xf>
    <xf numFmtId="4" fontId="4" fillId="31" borderId="19" applyNumberFormat="0" applyProtection="0">
      <alignment horizontal="left" vertical="center" indent="1"/>
    </xf>
    <xf numFmtId="4" fontId="4" fillId="31" borderId="19" applyNumberFormat="0" applyProtection="0">
      <alignment horizontal="left" vertical="center" indent="1"/>
    </xf>
    <xf numFmtId="4" fontId="4" fillId="31" borderId="19" applyNumberFormat="0" applyProtection="0">
      <alignment horizontal="left" vertical="center" indent="1"/>
    </xf>
    <xf numFmtId="4" fontId="4" fillId="31" borderId="19" applyNumberFormat="0" applyProtection="0">
      <alignment horizontal="left" vertical="center" indent="1"/>
    </xf>
    <xf numFmtId="4" fontId="4" fillId="31" borderId="19" applyNumberFormat="0" applyProtection="0">
      <alignment horizontal="left" vertical="center" indent="1"/>
    </xf>
    <xf numFmtId="4" fontId="4" fillId="31" borderId="19" applyNumberFormat="0" applyProtection="0">
      <alignment horizontal="left" vertical="center" indent="1"/>
    </xf>
    <xf numFmtId="4" fontId="4" fillId="31" borderId="19" applyNumberFormat="0" applyProtection="0">
      <alignment horizontal="left" vertical="center" indent="1"/>
    </xf>
    <xf numFmtId="4" fontId="4" fillId="31" borderId="19" applyNumberFormat="0" applyProtection="0">
      <alignment horizontal="left" vertical="center" indent="1"/>
    </xf>
    <xf numFmtId="4" fontId="15" fillId="82" borderId="20" applyNumberFormat="0" applyProtection="0">
      <alignment horizontal="left" vertical="center" indent="1"/>
    </xf>
    <xf numFmtId="4" fontId="4" fillId="31" borderId="21" applyNumberFormat="0" applyProtection="0">
      <alignment horizontal="left" vertical="center" indent="1"/>
    </xf>
    <xf numFmtId="4" fontId="4" fillId="31" borderId="21" applyNumberFormat="0" applyProtection="0">
      <alignment horizontal="left" vertical="center" indent="1"/>
    </xf>
    <xf numFmtId="4" fontId="4" fillId="31" borderId="21" applyNumberFormat="0" applyProtection="0">
      <alignment horizontal="left" vertical="center" indent="1"/>
    </xf>
    <xf numFmtId="4" fontId="4" fillId="31" borderId="21" applyNumberFormat="0" applyProtection="0">
      <alignment horizontal="left" vertical="center" indent="1"/>
    </xf>
    <xf numFmtId="4" fontId="4" fillId="31" borderId="21" applyNumberFormat="0" applyProtection="0">
      <alignment horizontal="left" vertical="center" indent="1"/>
    </xf>
    <xf numFmtId="4" fontId="4" fillId="31" borderId="21" applyNumberFormat="0" applyProtection="0">
      <alignment horizontal="left" vertical="center" indent="1"/>
    </xf>
    <xf numFmtId="4" fontId="4" fillId="31" borderId="21" applyNumberFormat="0" applyProtection="0">
      <alignment horizontal="left" vertical="center" indent="1"/>
    </xf>
    <xf numFmtId="4" fontId="4" fillId="31" borderId="21" applyNumberFormat="0" applyProtection="0">
      <alignment horizontal="left" vertical="center" indent="1"/>
    </xf>
    <xf numFmtId="4" fontId="4" fillId="31" borderId="21" applyNumberFormat="0" applyProtection="0">
      <alignment horizontal="left" vertical="center" indent="1"/>
    </xf>
    <xf numFmtId="4" fontId="4" fillId="31" borderId="21" applyNumberFormat="0" applyProtection="0">
      <alignment horizontal="left" vertical="center" indent="1"/>
    </xf>
    <xf numFmtId="4" fontId="4" fillId="31" borderId="21" applyNumberFormat="0" applyProtection="0">
      <alignment horizontal="left" vertical="center" indent="1"/>
    </xf>
    <xf numFmtId="4" fontId="4" fillId="31" borderId="21" applyNumberFormat="0" applyProtection="0">
      <alignment horizontal="left" vertical="center" indent="1"/>
    </xf>
    <xf numFmtId="4" fontId="4" fillId="31" borderId="21" applyNumberFormat="0" applyProtection="0">
      <alignment horizontal="left" vertical="center" indent="1"/>
    </xf>
    <xf numFmtId="4" fontId="4" fillId="31" borderId="21" applyNumberFormat="0" applyProtection="0">
      <alignment horizontal="left" vertical="center" indent="1"/>
    </xf>
    <xf numFmtId="4" fontId="51" fillId="83" borderId="0" applyNumberFormat="0" applyProtection="0">
      <alignment horizontal="left" vertical="center" indent="1"/>
    </xf>
    <xf numFmtId="4" fontId="4" fillId="31" borderId="21" applyNumberFormat="0" applyProtection="0">
      <alignment horizontal="left" vertical="center" indent="1"/>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4" fontId="45" fillId="21" borderId="22" applyNumberFormat="0" applyProtection="0">
      <alignment horizontal="right" vertical="center"/>
    </xf>
    <xf numFmtId="0" fontId="4" fillId="84" borderId="23" applyNumberFormat="0" applyProtection="0">
      <alignment horizontal="left" vertical="center" indent="1"/>
    </xf>
    <xf numFmtId="4" fontId="45" fillId="21" borderId="22" applyNumberFormat="0" applyProtection="0">
      <alignment horizontal="right" vertical="center"/>
    </xf>
    <xf numFmtId="4" fontId="45" fillId="21" borderId="22" applyNumberFormat="0" applyProtection="0">
      <alignment horizontal="right" vertical="center"/>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45" fillId="20" borderId="21" applyNumberFormat="0" applyProtection="0">
      <alignment horizontal="left" vertical="center" indent="1"/>
    </xf>
    <xf numFmtId="4" fontId="15" fillId="82" borderId="23" applyNumberFormat="0" applyProtection="0">
      <alignment horizontal="left" vertical="center" indent="1"/>
    </xf>
    <xf numFmtId="4" fontId="45" fillId="20" borderId="21" applyNumberFormat="0" applyProtection="0">
      <alignment horizontal="left" vertical="center" indent="1"/>
    </xf>
    <xf numFmtId="4" fontId="45" fillId="85"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4" fontId="15" fillId="86" borderId="23" applyNumberFormat="0" applyProtection="0">
      <alignment horizontal="left" vertical="center" indent="1"/>
    </xf>
    <xf numFmtId="4" fontId="45" fillId="21" borderId="21" applyNumberFormat="0" applyProtection="0">
      <alignment horizontal="left" vertical="center" indent="1"/>
    </xf>
    <xf numFmtId="4" fontId="45" fillId="21" borderId="21"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5" fillId="28" borderId="22" applyNumberFormat="0" applyProtection="0">
      <alignment horizontal="left" vertical="center" indent="1"/>
    </xf>
    <xf numFmtId="0" fontId="4" fillId="86" borderId="23" applyNumberFormat="0" applyProtection="0">
      <alignment horizontal="left" vertical="center" indent="1"/>
    </xf>
    <xf numFmtId="0" fontId="45" fillId="28" borderId="22" applyNumberFormat="0" applyProtection="0">
      <alignment horizontal="left" vertical="center" indent="1"/>
    </xf>
    <xf numFmtId="0" fontId="45" fillId="87" borderId="22" applyNumberFormat="0" applyProtection="0">
      <alignment horizontal="left" vertical="center" indent="1"/>
    </xf>
    <xf numFmtId="0" fontId="45" fillId="31" borderId="24" applyNumberFormat="0" applyProtection="0">
      <alignment horizontal="left" vertical="top" indent="1"/>
    </xf>
    <xf numFmtId="0" fontId="45" fillId="31" borderId="24" applyNumberFormat="0" applyProtection="0">
      <alignment horizontal="left" vertical="top" indent="1"/>
    </xf>
    <xf numFmtId="0" fontId="45" fillId="31" borderId="24" applyNumberFormat="0" applyProtection="0">
      <alignment horizontal="left" vertical="top" indent="1"/>
    </xf>
    <xf numFmtId="0" fontId="45" fillId="31" borderId="24" applyNumberFormat="0" applyProtection="0">
      <alignment horizontal="left" vertical="top" indent="1"/>
    </xf>
    <xf numFmtId="0" fontId="45" fillId="31" borderId="24" applyNumberFormat="0" applyProtection="0">
      <alignment horizontal="left" vertical="top" indent="1"/>
    </xf>
    <xf numFmtId="0" fontId="45" fillId="31" borderId="24" applyNumberFormat="0" applyProtection="0">
      <alignment horizontal="left" vertical="top" indent="1"/>
    </xf>
    <xf numFmtId="0" fontId="45" fillId="31" borderId="24" applyNumberFormat="0" applyProtection="0">
      <alignment horizontal="left" vertical="top" indent="1"/>
    </xf>
    <xf numFmtId="0" fontId="45" fillId="31" borderId="24" applyNumberFormat="0" applyProtection="0">
      <alignment horizontal="left" vertical="top" indent="1"/>
    </xf>
    <xf numFmtId="0" fontId="45" fillId="31" borderId="24" applyNumberFormat="0" applyProtection="0">
      <alignment horizontal="left" vertical="top" indent="1"/>
    </xf>
    <xf numFmtId="0" fontId="45" fillId="31" borderId="24" applyNumberFormat="0" applyProtection="0">
      <alignment horizontal="left" vertical="top" indent="1"/>
    </xf>
    <xf numFmtId="0" fontId="45" fillId="31" borderId="24" applyNumberFormat="0" applyProtection="0">
      <alignment horizontal="left" vertical="top" indent="1"/>
    </xf>
    <xf numFmtId="0" fontId="45" fillId="31" borderId="24" applyNumberFormat="0" applyProtection="0">
      <alignment horizontal="left" vertical="top" indent="1"/>
    </xf>
    <xf numFmtId="0" fontId="4" fillId="86" borderId="23"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 fillId="89" borderId="23" applyNumberFormat="0" applyProtection="0">
      <alignment horizontal="left" vertical="center" indent="1"/>
    </xf>
    <xf numFmtId="0" fontId="45" fillId="88" borderId="22" applyNumberFormat="0" applyProtection="0">
      <alignment horizontal="left" vertical="center" indent="1"/>
    </xf>
    <xf numFmtId="0" fontId="45" fillId="88" borderId="22" applyNumberFormat="0" applyProtection="0">
      <alignment horizontal="left" vertical="center" indent="1"/>
    </xf>
    <xf numFmtId="0" fontId="45" fillId="21" borderId="24" applyNumberFormat="0" applyProtection="0">
      <alignment horizontal="left" vertical="top" indent="1"/>
    </xf>
    <xf numFmtId="0" fontId="45" fillId="21" borderId="24" applyNumberFormat="0" applyProtection="0">
      <alignment horizontal="left" vertical="top" indent="1"/>
    </xf>
    <xf numFmtId="0" fontId="45" fillId="21" borderId="24" applyNumberFormat="0" applyProtection="0">
      <alignment horizontal="left" vertical="top" indent="1"/>
    </xf>
    <xf numFmtId="0" fontId="45" fillId="21" borderId="24" applyNumberFormat="0" applyProtection="0">
      <alignment horizontal="left" vertical="top" indent="1"/>
    </xf>
    <xf numFmtId="0" fontId="45" fillId="21" borderId="24" applyNumberFormat="0" applyProtection="0">
      <alignment horizontal="left" vertical="top" indent="1"/>
    </xf>
    <xf numFmtId="0" fontId="45" fillId="21" borderId="24" applyNumberFormat="0" applyProtection="0">
      <alignment horizontal="left" vertical="top" indent="1"/>
    </xf>
    <xf numFmtId="0" fontId="45" fillId="21" borderId="24" applyNumberFormat="0" applyProtection="0">
      <alignment horizontal="left" vertical="top" indent="1"/>
    </xf>
    <xf numFmtId="0" fontId="45" fillId="21" borderId="24" applyNumberFormat="0" applyProtection="0">
      <alignment horizontal="left" vertical="top" indent="1"/>
    </xf>
    <xf numFmtId="0" fontId="45" fillId="21" borderId="24" applyNumberFormat="0" applyProtection="0">
      <alignment horizontal="left" vertical="top" indent="1"/>
    </xf>
    <xf numFmtId="0" fontId="45" fillId="21" borderId="24" applyNumberFormat="0" applyProtection="0">
      <alignment horizontal="left" vertical="top" indent="1"/>
    </xf>
    <xf numFmtId="0" fontId="45" fillId="21" borderId="24" applyNumberFormat="0" applyProtection="0">
      <alignment horizontal="left" vertical="top" indent="1"/>
    </xf>
    <xf numFmtId="0" fontId="45" fillId="21" borderId="24" applyNumberFormat="0" applyProtection="0">
      <alignment horizontal="left" vertical="top" indent="1"/>
    </xf>
    <xf numFmtId="0" fontId="4" fillId="89" borderId="23"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 fillId="90" borderId="23" applyNumberFormat="0" applyProtection="0">
      <alignment horizontal="left" vertical="center" indent="1"/>
    </xf>
    <xf numFmtId="0" fontId="45" fillId="24" borderId="22" applyNumberFormat="0" applyProtection="0">
      <alignment horizontal="left" vertical="center" indent="1"/>
    </xf>
    <xf numFmtId="0" fontId="45" fillId="24" borderId="22" applyNumberFormat="0" applyProtection="0">
      <alignment horizontal="left" vertical="center" indent="1"/>
    </xf>
    <xf numFmtId="0" fontId="45" fillId="24" borderId="24" applyNumberFormat="0" applyProtection="0">
      <alignment horizontal="left" vertical="top" indent="1"/>
    </xf>
    <xf numFmtId="0" fontId="45" fillId="24" borderId="24" applyNumberFormat="0" applyProtection="0">
      <alignment horizontal="left" vertical="top" indent="1"/>
    </xf>
    <xf numFmtId="0" fontId="45" fillId="24" borderId="24" applyNumberFormat="0" applyProtection="0">
      <alignment horizontal="left" vertical="top" indent="1"/>
    </xf>
    <xf numFmtId="0" fontId="45" fillId="24" borderId="24" applyNumberFormat="0" applyProtection="0">
      <alignment horizontal="left" vertical="top" indent="1"/>
    </xf>
    <xf numFmtId="0" fontId="45" fillId="24" borderId="24" applyNumberFormat="0" applyProtection="0">
      <alignment horizontal="left" vertical="top" indent="1"/>
    </xf>
    <xf numFmtId="0" fontId="45" fillId="24" borderId="24" applyNumberFormat="0" applyProtection="0">
      <alignment horizontal="left" vertical="top" indent="1"/>
    </xf>
    <xf numFmtId="0" fontId="45" fillId="24" borderId="24" applyNumberFormat="0" applyProtection="0">
      <alignment horizontal="left" vertical="top" indent="1"/>
    </xf>
    <xf numFmtId="0" fontId="45" fillId="24" borderId="24" applyNumberFormat="0" applyProtection="0">
      <alignment horizontal="left" vertical="top" indent="1"/>
    </xf>
    <xf numFmtId="0" fontId="45" fillId="24" borderId="24" applyNumberFormat="0" applyProtection="0">
      <alignment horizontal="left" vertical="top" indent="1"/>
    </xf>
    <xf numFmtId="0" fontId="45" fillId="24" borderId="24" applyNumberFormat="0" applyProtection="0">
      <alignment horizontal="left" vertical="top" indent="1"/>
    </xf>
    <xf numFmtId="0" fontId="45" fillId="24" borderId="24" applyNumberFormat="0" applyProtection="0">
      <alignment horizontal="left" vertical="top" indent="1"/>
    </xf>
    <xf numFmtId="0" fontId="45" fillId="24" borderId="24" applyNumberFormat="0" applyProtection="0">
      <alignment horizontal="left" vertical="top" indent="1"/>
    </xf>
    <xf numFmtId="0" fontId="4" fillId="90" borderId="23"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 fillId="84" borderId="23" applyNumberFormat="0" applyProtection="0">
      <alignment horizontal="left" vertical="center" indent="1"/>
    </xf>
    <xf numFmtId="0" fontId="45" fillId="20" borderId="22" applyNumberFormat="0" applyProtection="0">
      <alignment horizontal="left" vertical="center" indent="1"/>
    </xf>
    <xf numFmtId="0" fontId="45" fillId="20" borderId="22" applyNumberFormat="0" applyProtection="0">
      <alignment horizontal="left" vertical="center" indent="1"/>
    </xf>
    <xf numFmtId="0" fontId="45" fillId="20" borderId="24" applyNumberFormat="0" applyProtection="0">
      <alignment horizontal="left" vertical="top" indent="1"/>
    </xf>
    <xf numFmtId="0" fontId="45" fillId="20" borderId="24" applyNumberFormat="0" applyProtection="0">
      <alignment horizontal="left" vertical="top" indent="1"/>
    </xf>
    <xf numFmtId="0" fontId="45" fillId="20" borderId="24" applyNumberFormat="0" applyProtection="0">
      <alignment horizontal="left" vertical="top" indent="1"/>
    </xf>
    <xf numFmtId="0" fontId="45" fillId="20" borderId="24" applyNumberFormat="0" applyProtection="0">
      <alignment horizontal="left" vertical="top" indent="1"/>
    </xf>
    <xf numFmtId="0" fontId="45" fillId="20" borderId="24" applyNumberFormat="0" applyProtection="0">
      <alignment horizontal="left" vertical="top" indent="1"/>
    </xf>
    <xf numFmtId="0" fontId="45" fillId="20" borderId="24" applyNumberFormat="0" applyProtection="0">
      <alignment horizontal="left" vertical="top" indent="1"/>
    </xf>
    <xf numFmtId="0" fontId="45" fillId="20" borderId="24" applyNumberFormat="0" applyProtection="0">
      <alignment horizontal="left" vertical="top" indent="1"/>
    </xf>
    <xf numFmtId="0" fontId="45" fillId="20" borderId="24" applyNumberFormat="0" applyProtection="0">
      <alignment horizontal="left" vertical="top" indent="1"/>
    </xf>
    <xf numFmtId="0" fontId="45" fillId="20" borderId="24" applyNumberFormat="0" applyProtection="0">
      <alignment horizontal="left" vertical="top" indent="1"/>
    </xf>
    <xf numFmtId="0" fontId="45" fillId="20" borderId="24" applyNumberFormat="0" applyProtection="0">
      <alignment horizontal="left" vertical="top" indent="1"/>
    </xf>
    <xf numFmtId="0" fontId="45" fillId="20" borderId="24" applyNumberFormat="0" applyProtection="0">
      <alignment horizontal="left" vertical="top" indent="1"/>
    </xf>
    <xf numFmtId="0" fontId="45" fillId="20" borderId="24" applyNumberFormat="0" applyProtection="0">
      <alignment horizontal="left" vertical="top" indent="1"/>
    </xf>
    <xf numFmtId="0" fontId="4" fillId="84" borderId="23" applyNumberFormat="0" applyProtection="0">
      <alignment horizontal="left" vertical="center" indent="1"/>
    </xf>
    <xf numFmtId="0" fontId="45" fillId="91" borderId="25" applyNumberFormat="0">
      <protection locked="0"/>
    </xf>
    <xf numFmtId="0" fontId="35" fillId="31" borderId="26" applyBorder="0"/>
    <xf numFmtId="0" fontId="35" fillId="31" borderId="26" applyBorder="0"/>
    <xf numFmtId="0" fontId="35" fillId="31" borderId="26" applyBorder="0"/>
    <xf numFmtId="0" fontId="35" fillId="31" borderId="26" applyBorder="0"/>
    <xf numFmtId="0" fontId="35" fillId="31" borderId="26" applyBorder="0"/>
    <xf numFmtId="0" fontId="35" fillId="31" borderId="26" applyBorder="0"/>
    <xf numFmtId="0" fontId="35" fillId="31" borderId="26" applyBorder="0"/>
    <xf numFmtId="0" fontId="35" fillId="31" borderId="26" applyBorder="0"/>
    <xf numFmtId="0" fontId="35" fillId="31" borderId="26" applyBorder="0"/>
    <xf numFmtId="0" fontId="35" fillId="31" borderId="26" applyBorder="0"/>
    <xf numFmtId="0" fontId="35" fillId="31" borderId="26" applyBorder="0"/>
    <xf numFmtId="4" fontId="52" fillId="66" borderId="24" applyNumberFormat="0" applyProtection="0">
      <alignment vertical="center"/>
    </xf>
    <xf numFmtId="4" fontId="52" fillId="66" borderId="24" applyNumberFormat="0" applyProtection="0">
      <alignment vertical="center"/>
    </xf>
    <xf numFmtId="4" fontId="52" fillId="66" borderId="24" applyNumberFormat="0" applyProtection="0">
      <alignment vertical="center"/>
    </xf>
    <xf numFmtId="4" fontId="52" fillId="66" borderId="24" applyNumberFormat="0" applyProtection="0">
      <alignment vertical="center"/>
    </xf>
    <xf numFmtId="4" fontId="52" fillId="66" borderId="24" applyNumberFormat="0" applyProtection="0">
      <alignment vertical="center"/>
    </xf>
    <xf numFmtId="4" fontId="52" fillId="66" borderId="24" applyNumberFormat="0" applyProtection="0">
      <alignment vertical="center"/>
    </xf>
    <xf numFmtId="4" fontId="52" fillId="66" borderId="24" applyNumberFormat="0" applyProtection="0">
      <alignment vertical="center"/>
    </xf>
    <xf numFmtId="4" fontId="52" fillId="66" borderId="24" applyNumberFormat="0" applyProtection="0">
      <alignment vertical="center"/>
    </xf>
    <xf numFmtId="4" fontId="52" fillId="66" borderId="24" applyNumberFormat="0" applyProtection="0">
      <alignment vertical="center"/>
    </xf>
    <xf numFmtId="4" fontId="52" fillId="66" borderId="24" applyNumberFormat="0" applyProtection="0">
      <alignment vertical="center"/>
    </xf>
    <xf numFmtId="4" fontId="52" fillId="66" borderId="24" applyNumberFormat="0" applyProtection="0">
      <alignment vertical="center"/>
    </xf>
    <xf numFmtId="4" fontId="52" fillId="66" borderId="24" applyNumberFormat="0" applyProtection="0">
      <alignment vertical="center"/>
    </xf>
    <xf numFmtId="4" fontId="15" fillId="68" borderId="23"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8" fillId="68" borderId="23" applyNumberFormat="0" applyProtection="0">
      <alignment vertical="center"/>
    </xf>
    <xf numFmtId="4" fontId="45" fillId="66" borderId="27" applyNumberFormat="0" applyProtection="0">
      <alignment vertical="center"/>
    </xf>
    <xf numFmtId="4" fontId="49" fillId="68" borderId="27" applyNumberFormat="0" applyProtection="0">
      <alignment vertical="center"/>
    </xf>
    <xf numFmtId="4" fontId="52" fillId="28" borderId="24" applyNumberFormat="0" applyProtection="0">
      <alignment horizontal="left" vertical="center" indent="1"/>
    </xf>
    <xf numFmtId="4" fontId="52" fillId="28" borderId="24" applyNumberFormat="0" applyProtection="0">
      <alignment horizontal="left" vertical="center" indent="1"/>
    </xf>
    <xf numFmtId="4" fontId="52" fillId="28" borderId="24" applyNumberFormat="0" applyProtection="0">
      <alignment horizontal="left" vertical="center" indent="1"/>
    </xf>
    <xf numFmtId="4" fontId="52" fillId="28" borderId="24" applyNumberFormat="0" applyProtection="0">
      <alignment horizontal="left" vertical="center" indent="1"/>
    </xf>
    <xf numFmtId="4" fontId="52" fillId="28" borderId="24" applyNumberFormat="0" applyProtection="0">
      <alignment horizontal="left" vertical="center" indent="1"/>
    </xf>
    <xf numFmtId="4" fontId="52" fillId="28" borderId="24" applyNumberFormat="0" applyProtection="0">
      <alignment horizontal="left" vertical="center" indent="1"/>
    </xf>
    <xf numFmtId="4" fontId="52" fillId="28" borderId="24" applyNumberFormat="0" applyProtection="0">
      <alignment horizontal="left" vertical="center" indent="1"/>
    </xf>
    <xf numFmtId="4" fontId="52" fillId="28" borderId="24" applyNumberFormat="0" applyProtection="0">
      <alignment horizontal="left" vertical="center" indent="1"/>
    </xf>
    <xf numFmtId="4" fontId="52" fillId="28" borderId="24" applyNumberFormat="0" applyProtection="0">
      <alignment horizontal="left" vertical="center" indent="1"/>
    </xf>
    <xf numFmtId="4" fontId="52" fillId="28" borderId="24" applyNumberFormat="0" applyProtection="0">
      <alignment horizontal="left" vertical="center" indent="1"/>
    </xf>
    <xf numFmtId="4" fontId="52" fillId="28" borderId="24" applyNumberFormat="0" applyProtection="0">
      <alignment horizontal="left" vertical="center" indent="1"/>
    </xf>
    <xf numFmtId="4" fontId="52" fillId="28" borderId="24" applyNumberFormat="0" applyProtection="0">
      <alignment horizontal="left" vertical="center" indent="1"/>
    </xf>
    <xf numFmtId="4" fontId="15" fillId="68" borderId="23" applyNumberFormat="0" applyProtection="0">
      <alignment horizontal="left" vertical="center" indent="1"/>
    </xf>
    <xf numFmtId="0" fontId="52" fillId="66" borderId="24" applyNumberFormat="0" applyProtection="0">
      <alignment horizontal="left" vertical="top" indent="1"/>
    </xf>
    <xf numFmtId="0" fontId="52" fillId="66" borderId="24" applyNumberFormat="0" applyProtection="0">
      <alignment horizontal="left" vertical="top" indent="1"/>
    </xf>
    <xf numFmtId="0" fontId="52" fillId="66" borderId="24" applyNumberFormat="0" applyProtection="0">
      <alignment horizontal="left" vertical="top" indent="1"/>
    </xf>
    <xf numFmtId="0" fontId="52" fillId="66" borderId="24" applyNumberFormat="0" applyProtection="0">
      <alignment horizontal="left" vertical="top" indent="1"/>
    </xf>
    <xf numFmtId="0" fontId="52" fillId="66" borderId="24" applyNumberFormat="0" applyProtection="0">
      <alignment horizontal="left" vertical="top" indent="1"/>
    </xf>
    <xf numFmtId="0" fontId="52" fillId="66" borderId="24" applyNumberFormat="0" applyProtection="0">
      <alignment horizontal="left" vertical="top" indent="1"/>
    </xf>
    <xf numFmtId="0" fontId="52" fillId="66" borderId="24" applyNumberFormat="0" applyProtection="0">
      <alignment horizontal="left" vertical="top" indent="1"/>
    </xf>
    <xf numFmtId="0" fontId="52" fillId="66" borderId="24" applyNumberFormat="0" applyProtection="0">
      <alignment horizontal="left" vertical="top" indent="1"/>
    </xf>
    <xf numFmtId="0" fontId="52" fillId="66" borderId="24" applyNumberFormat="0" applyProtection="0">
      <alignment horizontal="left" vertical="top" indent="1"/>
    </xf>
    <xf numFmtId="0" fontId="52" fillId="66" borderId="24" applyNumberFormat="0" applyProtection="0">
      <alignment horizontal="left" vertical="top" indent="1"/>
    </xf>
    <xf numFmtId="0" fontId="52" fillId="66" borderId="24" applyNumberFormat="0" applyProtection="0">
      <alignment horizontal="left" vertical="top" indent="1"/>
    </xf>
    <xf numFmtId="0" fontId="52" fillId="66" borderId="24" applyNumberFormat="0" applyProtection="0">
      <alignment horizontal="left" vertical="top" indent="1"/>
    </xf>
    <xf numFmtId="4" fontId="15" fillId="68" borderId="23" applyNumberFormat="0" applyProtection="0">
      <alignment horizontal="left" vertical="center" indent="1"/>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15" fillId="82" borderId="23" applyNumberFormat="0" applyProtection="0">
      <alignment horizontal="right" vertical="center"/>
    </xf>
    <xf numFmtId="4" fontId="45" fillId="0" borderId="22" applyNumberFormat="0" applyProtection="0">
      <alignment horizontal="right" vertical="center"/>
    </xf>
    <xf numFmtId="4" fontId="45" fillId="0"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5" fillId="91" borderId="22" applyNumberFormat="0" applyProtection="0">
      <alignment horizontal="right" vertical="center"/>
    </xf>
    <xf numFmtId="4" fontId="48" fillId="82" borderId="23" applyNumberFormat="0" applyProtection="0">
      <alignment horizontal="right" vertical="center"/>
    </xf>
    <xf numFmtId="4" fontId="45" fillId="91" borderId="22" applyNumberFormat="0" applyProtection="0">
      <alignment horizontal="right" vertical="center"/>
    </xf>
    <xf numFmtId="4" fontId="49" fillId="92" borderId="22" applyNumberFormat="0" applyProtection="0">
      <alignment horizontal="right" vertical="center"/>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4" fontId="45" fillId="34" borderId="22" applyNumberFormat="0" applyProtection="0">
      <alignment horizontal="left" vertical="center" indent="1"/>
    </xf>
    <xf numFmtId="0" fontId="4" fillId="84" borderId="23" applyNumberFormat="0" applyProtection="0">
      <alignment horizontal="left" vertical="center" indent="1"/>
    </xf>
    <xf numFmtId="4" fontId="45" fillId="69" borderId="22" applyNumberFormat="0" applyProtection="0">
      <alignment horizontal="left" vertical="center" indent="1"/>
    </xf>
    <xf numFmtId="0" fontId="52" fillId="21" borderId="24" applyNumberFormat="0" applyProtection="0">
      <alignment horizontal="left" vertical="top" indent="1"/>
    </xf>
    <xf numFmtId="0" fontId="52" fillId="21" borderId="24" applyNumberFormat="0" applyProtection="0">
      <alignment horizontal="left" vertical="top" indent="1"/>
    </xf>
    <xf numFmtId="0" fontId="52" fillId="21" borderId="24" applyNumberFormat="0" applyProtection="0">
      <alignment horizontal="left" vertical="top" indent="1"/>
    </xf>
    <xf numFmtId="0" fontId="52" fillId="21" borderId="24" applyNumberFormat="0" applyProtection="0">
      <alignment horizontal="left" vertical="top" indent="1"/>
    </xf>
    <xf numFmtId="0" fontId="52" fillId="21" borderId="24" applyNumberFormat="0" applyProtection="0">
      <alignment horizontal="left" vertical="top" indent="1"/>
    </xf>
    <xf numFmtId="0" fontId="52" fillId="21" borderId="24" applyNumberFormat="0" applyProtection="0">
      <alignment horizontal="left" vertical="top" indent="1"/>
    </xf>
    <xf numFmtId="0" fontId="52" fillId="21" borderId="24" applyNumberFormat="0" applyProtection="0">
      <alignment horizontal="left" vertical="top" indent="1"/>
    </xf>
    <xf numFmtId="0" fontId="52" fillId="21" borderId="24" applyNumberFormat="0" applyProtection="0">
      <alignment horizontal="left" vertical="top" indent="1"/>
    </xf>
    <xf numFmtId="0" fontId="52" fillId="21" borderId="24" applyNumberFormat="0" applyProtection="0">
      <alignment horizontal="left" vertical="top" indent="1"/>
    </xf>
    <xf numFmtId="0" fontId="52" fillId="21" borderId="24" applyNumberFormat="0" applyProtection="0">
      <alignment horizontal="left" vertical="top" indent="1"/>
    </xf>
    <xf numFmtId="0" fontId="52" fillId="21" borderId="24" applyNumberFormat="0" applyProtection="0">
      <alignment horizontal="left" vertical="top" indent="1"/>
    </xf>
    <xf numFmtId="0" fontId="52" fillId="21" borderId="24" applyNumberFormat="0" applyProtection="0">
      <alignment horizontal="left" vertical="top" indent="1"/>
    </xf>
    <xf numFmtId="0" fontId="4" fillId="84" borderId="23" applyNumberFormat="0" applyProtection="0">
      <alignment horizontal="left" vertical="center" indent="1"/>
    </xf>
    <xf numFmtId="4" fontId="53" fillId="93" borderId="21" applyNumberFormat="0" applyProtection="0">
      <alignment horizontal="left" vertical="center" indent="1"/>
    </xf>
    <xf numFmtId="4" fontId="53" fillId="93" borderId="21" applyNumberFormat="0" applyProtection="0">
      <alignment horizontal="left" vertical="center" indent="1"/>
    </xf>
    <xf numFmtId="4" fontId="53" fillId="93" borderId="21" applyNumberFormat="0" applyProtection="0">
      <alignment horizontal="left" vertical="center" indent="1"/>
    </xf>
    <xf numFmtId="4" fontId="53" fillId="93" borderId="21" applyNumberFormat="0" applyProtection="0">
      <alignment horizontal="left" vertical="center" indent="1"/>
    </xf>
    <xf numFmtId="4" fontId="53" fillId="93" borderId="21" applyNumberFormat="0" applyProtection="0">
      <alignment horizontal="left" vertical="center" indent="1"/>
    </xf>
    <xf numFmtId="4" fontId="53" fillId="93" borderId="21" applyNumberFormat="0" applyProtection="0">
      <alignment horizontal="left" vertical="center" indent="1"/>
    </xf>
    <xf numFmtId="4" fontId="53" fillId="93" borderId="21" applyNumberFormat="0" applyProtection="0">
      <alignment horizontal="left" vertical="center" indent="1"/>
    </xf>
    <xf numFmtId="4" fontId="53" fillId="93" borderId="21" applyNumberFormat="0" applyProtection="0">
      <alignment horizontal="left" vertical="center" indent="1"/>
    </xf>
    <xf numFmtId="4" fontId="53" fillId="93" borderId="21" applyNumberFormat="0" applyProtection="0">
      <alignment horizontal="left" vertical="center" indent="1"/>
    </xf>
    <xf numFmtId="4" fontId="53" fillId="93" borderId="21" applyNumberFormat="0" applyProtection="0">
      <alignment horizontal="left" vertical="center" indent="1"/>
    </xf>
    <xf numFmtId="4" fontId="53" fillId="93" borderId="21" applyNumberFormat="0" applyProtection="0">
      <alignment horizontal="left" vertical="center" indent="1"/>
    </xf>
    <xf numFmtId="4" fontId="53" fillId="93" borderId="21" applyNumberFormat="0" applyProtection="0">
      <alignment horizontal="left" vertical="center" indent="1"/>
    </xf>
    <xf numFmtId="0" fontId="54" fillId="0" borderId="0"/>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4" fontId="55" fillId="91" borderId="22" applyNumberFormat="0" applyProtection="0">
      <alignment horizontal="right" vertical="center"/>
    </xf>
    <xf numFmtId="4" fontId="55" fillId="91" borderId="22" applyNumberFormat="0" applyProtection="0">
      <alignment horizontal="right" vertical="center"/>
    </xf>
    <xf numFmtId="4" fontId="55" fillId="91" borderId="22" applyNumberFormat="0" applyProtection="0">
      <alignment horizontal="right" vertical="center"/>
    </xf>
    <xf numFmtId="4" fontId="55" fillId="91" borderId="22" applyNumberFormat="0" applyProtection="0">
      <alignment horizontal="right" vertical="center"/>
    </xf>
    <xf numFmtId="4" fontId="55" fillId="91" borderId="22" applyNumberFormat="0" applyProtection="0">
      <alignment horizontal="right" vertical="center"/>
    </xf>
    <xf numFmtId="4" fontId="55" fillId="91" borderId="22" applyNumberFormat="0" applyProtection="0">
      <alignment horizontal="right" vertical="center"/>
    </xf>
    <xf numFmtId="4" fontId="55" fillId="91" borderId="22" applyNumberFormat="0" applyProtection="0">
      <alignment horizontal="right" vertical="center"/>
    </xf>
    <xf numFmtId="4" fontId="55" fillId="91" borderId="22" applyNumberFormat="0" applyProtection="0">
      <alignment horizontal="right" vertical="center"/>
    </xf>
    <xf numFmtId="4" fontId="55" fillId="91" borderId="22" applyNumberFormat="0" applyProtection="0">
      <alignment horizontal="right" vertical="center"/>
    </xf>
    <xf numFmtId="4" fontId="55" fillId="91" borderId="22" applyNumberFormat="0" applyProtection="0">
      <alignment horizontal="right" vertical="center"/>
    </xf>
    <xf numFmtId="4" fontId="55" fillId="91" borderId="22" applyNumberFormat="0" applyProtection="0">
      <alignment horizontal="right" vertical="center"/>
    </xf>
    <xf numFmtId="4" fontId="55" fillId="91" borderId="22" applyNumberFormat="0" applyProtection="0">
      <alignment horizontal="right" vertical="center"/>
    </xf>
    <xf numFmtId="4" fontId="56" fillId="82" borderId="23" applyNumberFormat="0" applyProtection="0">
      <alignment horizontal="right" vertical="center"/>
    </xf>
    <xf numFmtId="0" fontId="57" fillId="15" borderId="0" applyNumberFormat="0" applyBorder="0" applyAlignment="0" applyProtection="0"/>
    <xf numFmtId="0" fontId="58" fillId="0" borderId="0" applyNumberFormat="0" applyFill="0" applyBorder="0" applyAlignment="0" applyProtection="0"/>
    <xf numFmtId="0" fontId="15" fillId="0" borderId="0"/>
    <xf numFmtId="0" fontId="4" fillId="0" borderId="0"/>
    <xf numFmtId="0" fontId="4" fillId="0" borderId="0"/>
    <xf numFmtId="0" fontId="19" fillId="0" borderId="0"/>
    <xf numFmtId="0" fontId="4" fillId="0" borderId="0"/>
    <xf numFmtId="0" fontId="4" fillId="0" borderId="0"/>
    <xf numFmtId="0" fontId="19" fillId="0" borderId="0"/>
    <xf numFmtId="0" fontId="19" fillId="0" borderId="0"/>
    <xf numFmtId="0" fontId="19" fillId="0" borderId="0"/>
    <xf numFmtId="0" fontId="19" fillId="0" borderId="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4" fillId="0" borderId="0"/>
    <xf numFmtId="0" fontId="1" fillId="0" borderId="0"/>
    <xf numFmtId="0" fontId="13" fillId="0" borderId="0"/>
    <xf numFmtId="0" fontId="1" fillId="0" borderId="0"/>
    <xf numFmtId="0" fontId="1" fillId="0" borderId="0"/>
    <xf numFmtId="0" fontId="1"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8" fillId="0" borderId="28" applyNumberFormat="0" applyFill="0" applyAlignment="0" applyProtection="0"/>
    <xf numFmtId="0" fontId="28" fillId="0" borderId="28" applyNumberFormat="0" applyFill="0" applyAlignment="0" applyProtection="0"/>
    <xf numFmtId="0" fontId="28" fillId="0" borderId="28" applyNumberFormat="0" applyFill="0" applyAlignment="0" applyProtection="0"/>
    <xf numFmtId="0" fontId="28" fillId="0" borderId="28" applyNumberFormat="0" applyFill="0" applyAlignment="0" applyProtection="0"/>
    <xf numFmtId="0" fontId="28" fillId="0" borderId="28" applyNumberFormat="0" applyFill="0" applyAlignment="0" applyProtection="0"/>
    <xf numFmtId="0" fontId="28" fillId="0" borderId="28" applyNumberFormat="0" applyFill="0" applyAlignment="0" applyProtection="0"/>
    <xf numFmtId="0" fontId="28" fillId="0" borderId="28" applyNumberFormat="0" applyFill="0" applyAlignment="0" applyProtection="0"/>
    <xf numFmtId="0" fontId="28" fillId="0" borderId="28" applyNumberFormat="0" applyFill="0" applyAlignment="0" applyProtection="0"/>
    <xf numFmtId="0" fontId="28" fillId="0" borderId="28" applyNumberFormat="0" applyFill="0" applyAlignment="0" applyProtection="0"/>
    <xf numFmtId="0" fontId="28" fillId="0" borderId="28" applyNumberFormat="0" applyFill="0" applyAlignment="0" applyProtection="0"/>
    <xf numFmtId="0" fontId="28" fillId="0" borderId="28" applyNumberFormat="0" applyFill="0" applyAlignment="0" applyProtection="0"/>
    <xf numFmtId="0" fontId="28" fillId="0" borderId="28"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8"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59" fillId="0" borderId="0" applyNumberFormat="0" applyFill="0" applyBorder="0" applyAlignment="0" applyProtection="0"/>
    <xf numFmtId="0" fontId="60" fillId="0" borderId="13" applyNumberFormat="0" applyFill="0" applyAlignment="0" applyProtection="0"/>
    <xf numFmtId="0" fontId="61" fillId="0" borderId="14" applyNumberFormat="0" applyFill="0" applyAlignment="0" applyProtection="0"/>
    <xf numFmtId="0" fontId="62" fillId="0" borderId="15" applyNumberFormat="0" applyFill="0" applyAlignment="0" applyProtection="0"/>
    <xf numFmtId="0" fontId="62" fillId="0" borderId="0" applyNumberFormat="0" applyFill="0" applyBorder="0" applyAlignment="0" applyProtection="0"/>
    <xf numFmtId="0" fontId="46" fillId="28" borderId="23" applyNumberFormat="0" applyAlignment="0" applyProtection="0"/>
    <xf numFmtId="0" fontId="46" fillId="28" borderId="23" applyNumberFormat="0" applyAlignment="0" applyProtection="0"/>
    <xf numFmtId="0" fontId="46" fillId="28" borderId="23" applyNumberFormat="0" applyAlignment="0" applyProtection="0"/>
    <xf numFmtId="0" fontId="46" fillId="28" borderId="23" applyNumberFormat="0" applyAlignment="0" applyProtection="0"/>
    <xf numFmtId="0" fontId="46" fillId="28" borderId="23" applyNumberFormat="0" applyAlignment="0" applyProtection="0"/>
    <xf numFmtId="0" fontId="46" fillId="28" borderId="23" applyNumberFormat="0" applyAlignment="0" applyProtection="0"/>
    <xf numFmtId="0" fontId="46" fillId="28" borderId="23" applyNumberFormat="0" applyAlignment="0" applyProtection="0"/>
    <xf numFmtId="0" fontId="46" fillId="28" borderId="23" applyNumberFormat="0" applyAlignment="0" applyProtection="0"/>
    <xf numFmtId="0" fontId="46" fillId="28" borderId="23" applyNumberFormat="0" applyAlignment="0" applyProtection="0"/>
    <xf numFmtId="0" fontId="46" fillId="28" borderId="23" applyNumberFormat="0" applyAlignment="0" applyProtection="0"/>
    <xf numFmtId="0" fontId="46" fillId="28" borderId="23" applyNumberFormat="0" applyAlignment="0" applyProtection="0"/>
    <xf numFmtId="44" fontId="4" fillId="0" borderId="0" applyFont="0" applyFill="0" applyBorder="0" applyAlignment="0" applyProtection="0"/>
    <xf numFmtId="0" fontId="31"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7" fillId="61" borderId="9" applyNumberFormat="0" applyAlignment="0" applyProtection="0"/>
    <xf numFmtId="4" fontId="45" fillId="29" borderId="61" applyNumberFormat="0" applyProtection="0">
      <alignment horizontal="right" vertical="center"/>
    </xf>
    <xf numFmtId="0" fontId="28" fillId="0" borderId="51" applyNumberFormat="0" applyFill="0" applyAlignment="0" applyProtection="0"/>
    <xf numFmtId="0" fontId="25" fillId="60" borderId="36" applyNumberFormat="0" applyAlignment="0" applyProtection="0"/>
    <xf numFmtId="0" fontId="27" fillId="19" borderId="60" applyNumberFormat="0" applyAlignment="0" applyProtection="0"/>
    <xf numFmtId="4" fontId="45" fillId="71" borderId="96" applyNumberFormat="0" applyProtection="0">
      <alignment horizontal="right" vertical="center"/>
    </xf>
    <xf numFmtId="0" fontId="45" fillId="88" borderId="78" applyNumberFormat="0" applyProtection="0">
      <alignment horizontal="left" vertical="center" indent="1"/>
    </xf>
    <xf numFmtId="0" fontId="45" fillId="24" borderId="78" applyNumberFormat="0" applyProtection="0">
      <alignment horizontal="left" vertical="center" indent="1"/>
    </xf>
    <xf numFmtId="4" fontId="45" fillId="26" borderId="61" applyNumberFormat="0" applyProtection="0">
      <alignment horizontal="right" vertical="center"/>
    </xf>
    <xf numFmtId="4" fontId="4" fillId="31" borderId="65" applyNumberFormat="0" applyProtection="0">
      <alignment horizontal="left" vertical="center" indent="1"/>
    </xf>
    <xf numFmtId="4" fontId="45" fillId="29" borderId="53" applyNumberFormat="0" applyProtection="0">
      <alignment horizontal="right" vertical="center"/>
    </xf>
    <xf numFmtId="4" fontId="53" fillId="93" borderId="40"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91" borderId="36" applyNumberFormat="0" applyProtection="0">
      <alignment horizontal="right" vertical="center"/>
    </xf>
    <xf numFmtId="4" fontId="45" fillId="0" borderId="36" applyNumberFormat="0" applyProtection="0">
      <alignment horizontal="right" vertical="center"/>
    </xf>
    <xf numFmtId="0" fontId="45" fillId="20" borderId="39" applyNumberFormat="0" applyProtection="0">
      <alignment horizontal="left" vertical="top"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4" borderId="39" applyNumberFormat="0" applyProtection="0">
      <alignment horizontal="left" vertical="top"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4" fontId="4" fillId="31" borderId="40" applyNumberFormat="0" applyProtection="0">
      <alignment horizontal="left" vertical="center" indent="1"/>
    </xf>
    <xf numFmtId="0" fontId="45" fillId="21" borderId="39" applyNumberFormat="0" applyProtection="0">
      <alignment horizontal="left" vertical="top"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 fillId="66" borderId="37" applyNumberFormat="0" applyFont="0" applyAlignment="0" applyProtection="0"/>
    <xf numFmtId="4" fontId="45" fillId="34" borderId="36" applyNumberFormat="0" applyProtection="0">
      <alignment horizontal="left" vertical="center" indent="1"/>
    </xf>
    <xf numFmtId="0" fontId="50" fillId="65" borderId="39" applyNumberFormat="0" applyProtection="0">
      <alignment horizontal="left" vertical="top" indent="1"/>
    </xf>
    <xf numFmtId="4" fontId="45" fillId="67" borderId="36" applyNumberFormat="0" applyProtection="0">
      <alignment horizontal="left" vertical="center" indent="1"/>
    </xf>
    <xf numFmtId="4" fontId="4" fillId="31" borderId="40" applyNumberFormat="0" applyProtection="0">
      <alignment horizontal="left" vertical="center" indent="1"/>
    </xf>
    <xf numFmtId="0" fontId="45" fillId="31" borderId="64" applyNumberFormat="0" applyProtection="0">
      <alignment horizontal="left" vertical="top" indent="1"/>
    </xf>
    <xf numFmtId="4" fontId="45" fillId="35" borderId="122" applyNumberFormat="0" applyProtection="0">
      <alignment horizontal="right" vertical="center"/>
    </xf>
    <xf numFmtId="0" fontId="46" fillId="28" borderId="47" applyNumberFormat="0" applyAlignment="0" applyProtection="0"/>
    <xf numFmtId="0" fontId="45" fillId="88" borderId="36" applyNumberFormat="0" applyProtection="0">
      <alignment horizontal="left" vertical="center" indent="1"/>
    </xf>
    <xf numFmtId="0" fontId="45" fillId="28" borderId="36" applyNumberFormat="0" applyProtection="0">
      <alignment horizontal="left" vertical="center" indent="1"/>
    </xf>
    <xf numFmtId="4" fontId="4" fillId="31" borderId="65" applyNumberFormat="0" applyProtection="0">
      <alignment horizontal="left" vertical="center" indent="1"/>
    </xf>
    <xf numFmtId="4" fontId="45" fillId="65" borderId="36" applyNumberFormat="0" applyProtection="0">
      <alignment vertical="center"/>
    </xf>
    <xf numFmtId="0" fontId="52" fillId="66" borderId="48" applyNumberFormat="0" applyProtection="0">
      <alignment horizontal="left" vertical="top" indent="1"/>
    </xf>
    <xf numFmtId="0" fontId="24" fillId="28" borderId="44" applyNumberFormat="0" applyAlignment="0" applyProtection="0"/>
    <xf numFmtId="0" fontId="45" fillId="20" borderId="53" applyNumberFormat="0" applyProtection="0">
      <alignment horizontal="left" vertical="center" indent="1"/>
    </xf>
    <xf numFmtId="0" fontId="45" fillId="24" borderId="53" applyNumberFormat="0" applyProtection="0">
      <alignment horizontal="left" vertical="center" indent="1"/>
    </xf>
    <xf numFmtId="0" fontId="25" fillId="60" borderId="32" applyNumberFormat="0" applyAlignment="0" applyProtection="0"/>
    <xf numFmtId="0" fontId="50" fillId="65" borderId="72" applyNumberFormat="0" applyProtection="0">
      <alignment horizontal="left" vertical="top" indent="1"/>
    </xf>
    <xf numFmtId="0" fontId="45" fillId="24" borderId="81" applyNumberFormat="0" applyProtection="0">
      <alignment horizontal="left" vertical="top" indent="1"/>
    </xf>
    <xf numFmtId="4" fontId="45" fillId="34" borderId="78" applyNumberFormat="0" applyProtection="0">
      <alignment horizontal="left" vertical="center" indent="1"/>
    </xf>
    <xf numFmtId="4" fontId="45" fillId="65" borderId="78" applyNumberFormat="0" applyProtection="0">
      <alignment vertical="center"/>
    </xf>
    <xf numFmtId="4" fontId="45" fillId="34" borderId="78" applyNumberFormat="0" applyProtection="0">
      <alignment horizontal="left" vertical="center" indent="1"/>
    </xf>
    <xf numFmtId="0" fontId="42" fillId="19" borderId="31" applyNumberFormat="0" applyAlignment="0" applyProtection="0"/>
    <xf numFmtId="0" fontId="52" fillId="66" borderId="81" applyNumberFormat="0" applyProtection="0">
      <alignment horizontal="left" vertical="top" indent="1"/>
    </xf>
    <xf numFmtId="4" fontId="52" fillId="66" borderId="81" applyNumberFormat="0" applyProtection="0">
      <alignment vertical="center"/>
    </xf>
    <xf numFmtId="0" fontId="45" fillId="20" borderId="78" applyNumberFormat="0" applyProtection="0">
      <alignment horizontal="left" vertical="center" indent="1"/>
    </xf>
    <xf numFmtId="0" fontId="45" fillId="20" borderId="78" applyNumberFormat="0" applyProtection="0">
      <alignment horizontal="left" vertical="center" indent="1"/>
    </xf>
    <xf numFmtId="4" fontId="45" fillId="15" borderId="69" applyNumberFormat="0" applyProtection="0">
      <alignment horizontal="right" vertical="center"/>
    </xf>
    <xf numFmtId="0" fontId="4" fillId="66" borderId="33" applyNumberFormat="0" applyFont="0" applyAlignment="0" applyProtection="0"/>
    <xf numFmtId="0" fontId="28" fillId="0" borderId="84" applyNumberFormat="0" applyFill="0" applyAlignment="0" applyProtection="0"/>
    <xf numFmtId="4" fontId="45" fillId="65" borderId="32" applyNumberFormat="0" applyProtection="0">
      <alignment vertical="center"/>
    </xf>
    <xf numFmtId="4" fontId="45" fillId="65" borderId="32" applyNumberFormat="0" applyProtection="0">
      <alignment vertical="center"/>
    </xf>
    <xf numFmtId="4" fontId="45" fillId="67" borderId="32" applyNumberFormat="0" applyProtection="0">
      <alignment horizontal="left" vertical="center" indent="1"/>
    </xf>
    <xf numFmtId="0" fontId="50" fillId="65" borderId="24" applyNumberFormat="0" applyProtection="0">
      <alignment horizontal="left" vertical="top" indent="1"/>
    </xf>
    <xf numFmtId="4" fontId="45" fillId="34" borderId="32" applyNumberFormat="0" applyProtection="0">
      <alignment horizontal="left" vertical="center" indent="1"/>
    </xf>
    <xf numFmtId="4" fontId="45" fillId="15" borderId="32" applyNumberFormat="0" applyProtection="0">
      <alignment horizontal="right" vertical="center"/>
    </xf>
    <xf numFmtId="4" fontId="45" fillId="71" borderId="32" applyNumberFormat="0" applyProtection="0">
      <alignment horizontal="right" vertical="center"/>
    </xf>
    <xf numFmtId="4" fontId="45" fillId="58" borderId="34" applyNumberFormat="0" applyProtection="0">
      <alignment horizontal="right" vertical="center"/>
    </xf>
    <xf numFmtId="4" fontId="45" fillId="27" borderId="32" applyNumberFormat="0" applyProtection="0">
      <alignment horizontal="right" vertical="center"/>
    </xf>
    <xf numFmtId="4" fontId="45" fillId="35" borderId="32" applyNumberFormat="0" applyProtection="0">
      <alignment horizontal="right" vertical="center"/>
    </xf>
    <xf numFmtId="4" fontId="45" fillId="59" borderId="32" applyNumberFormat="0" applyProtection="0">
      <alignment horizontal="right" vertical="center"/>
    </xf>
    <xf numFmtId="4" fontId="45" fillId="29" borderId="32" applyNumberFormat="0" applyProtection="0">
      <alignment horizontal="right" vertical="center"/>
    </xf>
    <xf numFmtId="4" fontId="45" fillId="22" borderId="32" applyNumberFormat="0" applyProtection="0">
      <alignment horizontal="right" vertical="center"/>
    </xf>
    <xf numFmtId="4" fontId="45" fillId="26" borderId="32" applyNumberFormat="0" applyProtection="0">
      <alignment horizontal="right" vertical="center"/>
    </xf>
    <xf numFmtId="4" fontId="45" fillId="80"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5" fillId="21" borderId="32" applyNumberFormat="0" applyProtection="0">
      <alignment horizontal="right" vertical="center"/>
    </xf>
    <xf numFmtId="4" fontId="45" fillId="20" borderId="34" applyNumberFormat="0" applyProtection="0">
      <alignment horizontal="left" vertical="center" indent="1"/>
    </xf>
    <xf numFmtId="4" fontId="45" fillId="21" borderId="34" applyNumberFormat="0" applyProtection="0">
      <alignment horizontal="left" vertical="center" indent="1"/>
    </xf>
    <xf numFmtId="0" fontId="45" fillId="28" borderId="32" applyNumberFormat="0" applyProtection="0">
      <alignment horizontal="left" vertical="center" indent="1"/>
    </xf>
    <xf numFmtId="0" fontId="45" fillId="88" borderId="32" applyNumberFormat="0" applyProtection="0">
      <alignment horizontal="left" vertical="center" indent="1"/>
    </xf>
    <xf numFmtId="0" fontId="4" fillId="66" borderId="46" applyNumberFormat="0" applyFont="0" applyAlignment="0" applyProtection="0"/>
    <xf numFmtId="0" fontId="45" fillId="24" borderId="32" applyNumberFormat="0" applyProtection="0">
      <alignment horizontal="left" vertical="center" indent="1"/>
    </xf>
    <xf numFmtId="0" fontId="45" fillId="28" borderId="61" applyNumberFormat="0" applyProtection="0">
      <alignment horizontal="left" vertical="center" indent="1"/>
    </xf>
    <xf numFmtId="0" fontId="45" fillId="20" borderId="32" applyNumberFormat="0" applyProtection="0">
      <alignment horizontal="left" vertical="center" indent="1"/>
    </xf>
    <xf numFmtId="4" fontId="45" fillId="26" borderId="45" applyNumberFormat="0" applyProtection="0">
      <alignment horizontal="right" vertical="center"/>
    </xf>
    <xf numFmtId="0" fontId="45" fillId="28" borderId="36" applyNumberFormat="0" applyProtection="0">
      <alignment horizontal="left" vertical="center" indent="1"/>
    </xf>
    <xf numFmtId="4" fontId="45" fillId="21" borderId="40" applyNumberFormat="0" applyProtection="0">
      <alignment horizontal="left" vertical="center" indent="1"/>
    </xf>
    <xf numFmtId="4" fontId="45" fillId="27" borderId="36" applyNumberFormat="0" applyProtection="0">
      <alignment horizontal="right" vertical="center"/>
    </xf>
    <xf numFmtId="4" fontId="45" fillId="65" borderId="45" applyNumberFormat="0" applyProtection="0">
      <alignment vertical="center"/>
    </xf>
    <xf numFmtId="0" fontId="45" fillId="88" borderId="78" applyNumberFormat="0" applyProtection="0">
      <alignment horizontal="left" vertical="center" indent="1"/>
    </xf>
    <xf numFmtId="4" fontId="45" fillId="91" borderId="78" applyNumberFormat="0" applyProtection="0">
      <alignment horizontal="right" vertical="center"/>
    </xf>
    <xf numFmtId="4" fontId="45" fillId="0" borderId="32" applyNumberFormat="0" applyProtection="0">
      <alignment horizontal="right" vertical="center"/>
    </xf>
    <xf numFmtId="4" fontId="45" fillId="91" borderId="32" applyNumberFormat="0" applyProtection="0">
      <alignment horizontal="right" vertical="center"/>
    </xf>
    <xf numFmtId="4" fontId="45" fillId="34" borderId="32" applyNumberFormat="0" applyProtection="0">
      <alignment horizontal="left" vertical="center" indent="1"/>
    </xf>
    <xf numFmtId="4" fontId="55" fillId="91" borderId="53" applyNumberFormat="0" applyProtection="0">
      <alignment horizontal="right" vertical="center"/>
    </xf>
    <xf numFmtId="4" fontId="53" fillId="93" borderId="34" applyNumberFormat="0" applyProtection="0">
      <alignment horizontal="left" vertical="center" indent="1"/>
    </xf>
    <xf numFmtId="0" fontId="42" fillId="19" borderId="68" applyNumberFormat="0" applyAlignment="0" applyProtection="0"/>
    <xf numFmtId="4" fontId="55" fillId="91" borderId="32" applyNumberFormat="0" applyProtection="0">
      <alignment horizontal="right" vertical="center"/>
    </xf>
    <xf numFmtId="0" fontId="45" fillId="24" borderId="39" applyNumberFormat="0" applyProtection="0">
      <alignment horizontal="left" vertical="top" indent="1"/>
    </xf>
    <xf numFmtId="4" fontId="45" fillId="15" borderId="78" applyNumberFormat="0" applyProtection="0">
      <alignment horizontal="right" vertical="center"/>
    </xf>
    <xf numFmtId="0" fontId="46" fillId="28" borderId="23" applyNumberFormat="0" applyAlignment="0" applyProtection="0"/>
    <xf numFmtId="4" fontId="45" fillId="35" borderId="96" applyNumberFormat="0" applyProtection="0">
      <alignment horizontal="right" vertical="center"/>
    </xf>
    <xf numFmtId="4" fontId="4" fillId="31" borderId="49" applyNumberFormat="0" applyProtection="0">
      <alignment horizontal="left" vertical="center" indent="1"/>
    </xf>
    <xf numFmtId="4" fontId="45" fillId="34" borderId="32" applyNumberFormat="0" applyProtection="0">
      <alignment horizontal="left" vertical="center" indent="1"/>
    </xf>
    <xf numFmtId="4" fontId="45" fillId="20" borderId="73" applyNumberFormat="0" applyProtection="0">
      <alignment horizontal="left" vertical="center" indent="1"/>
    </xf>
    <xf numFmtId="4" fontId="45" fillId="22" borderId="61" applyNumberFormat="0" applyProtection="0">
      <alignment horizontal="right" vertical="center"/>
    </xf>
    <xf numFmtId="0" fontId="24" fillId="28" borderId="35" applyNumberFormat="0" applyAlignment="0" applyProtection="0"/>
    <xf numFmtId="4" fontId="45" fillId="21" borderId="69" applyNumberFormat="0" applyProtection="0">
      <alignment horizontal="right" vertical="center"/>
    </xf>
    <xf numFmtId="0" fontId="21" fillId="28" borderId="63" applyNumberFormat="0" applyAlignment="0" applyProtection="0"/>
    <xf numFmtId="0" fontId="4" fillId="66" borderId="79" applyNumberFormat="0" applyFont="0" applyAlignment="0" applyProtection="0"/>
    <xf numFmtId="0" fontId="4" fillId="84" borderId="80" applyNumberFormat="0" applyProtection="0">
      <alignment horizontal="left" vertical="center" indent="1"/>
    </xf>
    <xf numFmtId="0" fontId="45" fillId="24" borderId="81" applyNumberFormat="0" applyProtection="0">
      <alignment horizontal="left" vertical="top" indent="1"/>
    </xf>
    <xf numFmtId="0" fontId="4" fillId="66" borderId="33" applyNumberFormat="0" applyFont="0" applyAlignment="0" applyProtection="0"/>
    <xf numFmtId="0" fontId="45" fillId="88" borderId="61" applyNumberFormat="0" applyProtection="0">
      <alignment horizontal="left" vertical="center" indent="1"/>
    </xf>
    <xf numFmtId="0" fontId="4" fillId="90" borderId="80" applyNumberFormat="0" applyProtection="0">
      <alignment horizontal="left" vertical="center" indent="1"/>
    </xf>
    <xf numFmtId="4" fontId="45" fillId="65" borderId="69" applyNumberFormat="0" applyProtection="0">
      <alignment vertical="center"/>
    </xf>
    <xf numFmtId="4" fontId="55" fillId="91" borderId="78" applyNumberFormat="0" applyProtection="0">
      <alignment horizontal="right" vertical="center"/>
    </xf>
    <xf numFmtId="0" fontId="50" fillId="65" borderId="39" applyNumberFormat="0" applyProtection="0">
      <alignment horizontal="left" vertical="top" indent="1"/>
    </xf>
    <xf numFmtId="0" fontId="25" fillId="60" borderId="36" applyNumberFormat="0" applyAlignment="0" applyProtection="0"/>
    <xf numFmtId="0" fontId="24" fillId="28" borderId="35" applyNumberFormat="0" applyAlignment="0" applyProtection="0"/>
    <xf numFmtId="4" fontId="45" fillId="22" borderId="36" applyNumberFormat="0" applyProtection="0">
      <alignment horizontal="right" vertical="center"/>
    </xf>
    <xf numFmtId="0" fontId="4" fillId="66" borderId="62" applyNumberFormat="0" applyFont="0" applyAlignment="0" applyProtection="0"/>
    <xf numFmtId="0" fontId="28" fillId="0" borderId="43" applyNumberFormat="0" applyFill="0" applyAlignment="0" applyProtection="0"/>
    <xf numFmtId="4" fontId="45" fillId="15" borderId="45" applyNumberFormat="0" applyProtection="0">
      <alignment horizontal="right" vertical="center"/>
    </xf>
    <xf numFmtId="4" fontId="4" fillId="31" borderId="73" applyNumberFormat="0" applyProtection="0">
      <alignment horizontal="left" vertical="center" indent="1"/>
    </xf>
    <xf numFmtId="0" fontId="25" fillId="60" borderId="32" applyNumberFormat="0" applyAlignment="0" applyProtection="0"/>
    <xf numFmtId="0" fontId="45" fillId="88" borderId="69" applyNumberFormat="0" applyProtection="0">
      <alignment horizontal="left" vertical="center" indent="1"/>
    </xf>
    <xf numFmtId="4" fontId="45" fillId="91" borderId="36" applyNumberFormat="0" applyProtection="0">
      <alignment horizontal="right" vertical="center"/>
    </xf>
    <xf numFmtId="4" fontId="45" fillId="34" borderId="78" applyNumberFormat="0" applyProtection="0">
      <alignment horizontal="left" vertical="center" indent="1"/>
    </xf>
    <xf numFmtId="0" fontId="42" fillId="19" borderId="31" applyNumberFormat="0" applyAlignment="0" applyProtection="0"/>
    <xf numFmtId="4" fontId="45" fillId="91" borderId="78" applyNumberFormat="0" applyProtection="0">
      <alignment horizontal="right" vertical="center"/>
    </xf>
    <xf numFmtId="0" fontId="52" fillId="66" borderId="81" applyNumberFormat="0" applyProtection="0">
      <alignment horizontal="left" vertical="top" indent="1"/>
    </xf>
    <xf numFmtId="0" fontId="45" fillId="20" borderId="78" applyNumberFormat="0" applyProtection="0">
      <alignment horizontal="left" vertical="center" indent="1"/>
    </xf>
    <xf numFmtId="0" fontId="45" fillId="20" borderId="78" applyNumberFormat="0" applyProtection="0">
      <alignment horizontal="left" vertical="center" indent="1"/>
    </xf>
    <xf numFmtId="4" fontId="45" fillId="0" borderId="122" applyNumberFormat="0" applyProtection="0">
      <alignment horizontal="right" vertical="center"/>
    </xf>
    <xf numFmtId="4" fontId="45" fillId="67" borderId="61" applyNumberFormat="0" applyProtection="0">
      <alignment horizontal="left" vertical="center" indent="1"/>
    </xf>
    <xf numFmtId="0" fontId="4" fillId="66" borderId="33" applyNumberFormat="0" applyFont="0" applyAlignment="0" applyProtection="0"/>
    <xf numFmtId="0" fontId="45" fillId="24" borderId="69" applyNumberFormat="0" applyProtection="0">
      <alignment horizontal="left" vertical="center" indent="1"/>
    </xf>
    <xf numFmtId="4" fontId="45" fillId="71" borderId="45" applyNumberFormat="0" applyProtection="0">
      <alignment horizontal="right" vertical="center"/>
    </xf>
    <xf numFmtId="4" fontId="45" fillId="35" borderId="36" applyNumberFormat="0" applyProtection="0">
      <alignment horizontal="right" vertical="center"/>
    </xf>
    <xf numFmtId="0" fontId="4" fillId="86" borderId="80"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5" fillId="29" borderId="36" applyNumberFormat="0" applyProtection="0">
      <alignment horizontal="right" vertical="center"/>
    </xf>
    <xf numFmtId="4" fontId="45" fillId="34" borderId="61" applyNumberFormat="0" applyProtection="0">
      <alignment horizontal="left" vertical="center" indent="1"/>
    </xf>
    <xf numFmtId="0" fontId="23" fillId="28" borderId="60" applyNumberFormat="0" applyAlignment="0" applyProtection="0"/>
    <xf numFmtId="0" fontId="46" fillId="28" borderId="23" applyNumberFormat="0" applyAlignment="0" applyProtection="0"/>
    <xf numFmtId="0" fontId="28" fillId="0" borderId="76" applyNumberFormat="0" applyFill="0" applyAlignment="0" applyProtection="0"/>
    <xf numFmtId="0" fontId="43" fillId="54" borderId="78" applyNumberFormat="0" applyAlignment="0" applyProtection="0"/>
    <xf numFmtId="0" fontId="25" fillId="60" borderId="36" applyNumberFormat="0" applyAlignment="0" applyProtection="0"/>
    <xf numFmtId="0" fontId="24" fillId="28" borderId="35" applyNumberFormat="0" applyAlignment="0" applyProtection="0"/>
    <xf numFmtId="4" fontId="45" fillId="58" borderId="100" applyNumberFormat="0" applyProtection="0">
      <alignment horizontal="right" vertical="center"/>
    </xf>
    <xf numFmtId="4" fontId="45" fillId="58" borderId="82" applyNumberFormat="0" applyProtection="0">
      <alignment horizontal="right" vertical="center"/>
    </xf>
    <xf numFmtId="4" fontId="45" fillId="15" borderId="96" applyNumberFormat="0" applyProtection="0">
      <alignment horizontal="right" vertical="center"/>
    </xf>
    <xf numFmtId="4" fontId="45" fillId="80" borderId="65" applyNumberFormat="0" applyProtection="0">
      <alignment horizontal="left" vertical="center" indent="1"/>
    </xf>
    <xf numFmtId="0" fontId="25" fillId="60" borderId="45" applyNumberFormat="0" applyAlignment="0" applyProtection="0"/>
    <xf numFmtId="4" fontId="45" fillId="71" borderId="45" applyNumberFormat="0" applyProtection="0">
      <alignment horizontal="right" vertical="center"/>
    </xf>
    <xf numFmtId="0" fontId="52" fillId="21" borderId="39" applyNumberFormat="0" applyProtection="0">
      <alignment horizontal="left" vertical="top"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91" borderId="36" applyNumberFormat="0" applyProtection="0">
      <alignment horizontal="right" vertical="center"/>
    </xf>
    <xf numFmtId="4" fontId="45" fillId="0" borderId="36" applyNumberFormat="0" applyProtection="0">
      <alignment horizontal="right" vertical="center"/>
    </xf>
    <xf numFmtId="4" fontId="45" fillId="65" borderId="32" applyNumberFormat="0" applyProtection="0">
      <alignment vertical="center"/>
    </xf>
    <xf numFmtId="4" fontId="45" fillId="65" borderId="32" applyNumberFormat="0" applyProtection="0">
      <alignment vertical="center"/>
    </xf>
    <xf numFmtId="4" fontId="45" fillId="67" borderId="32" applyNumberFormat="0" applyProtection="0">
      <alignment horizontal="left" vertical="center" indent="1"/>
    </xf>
    <xf numFmtId="4" fontId="45" fillId="34" borderId="32" applyNumberFormat="0" applyProtection="0">
      <alignment horizontal="left" vertical="center" indent="1"/>
    </xf>
    <xf numFmtId="4" fontId="45" fillId="15" borderId="32" applyNumberFormat="0" applyProtection="0">
      <alignment horizontal="right" vertical="center"/>
    </xf>
    <xf numFmtId="4" fontId="45" fillId="71" borderId="32" applyNumberFormat="0" applyProtection="0">
      <alignment horizontal="right" vertical="center"/>
    </xf>
    <xf numFmtId="4" fontId="45" fillId="58" borderId="34" applyNumberFormat="0" applyProtection="0">
      <alignment horizontal="right" vertical="center"/>
    </xf>
    <xf numFmtId="4" fontId="45" fillId="27" borderId="32" applyNumberFormat="0" applyProtection="0">
      <alignment horizontal="right" vertical="center"/>
    </xf>
    <xf numFmtId="4" fontId="45" fillId="35" borderId="32" applyNumberFormat="0" applyProtection="0">
      <alignment horizontal="right" vertical="center"/>
    </xf>
    <xf numFmtId="4" fontId="45" fillId="59" borderId="32" applyNumberFormat="0" applyProtection="0">
      <alignment horizontal="right" vertical="center"/>
    </xf>
    <xf numFmtId="4" fontId="45" fillId="29" borderId="32" applyNumberFormat="0" applyProtection="0">
      <alignment horizontal="right" vertical="center"/>
    </xf>
    <xf numFmtId="4" fontId="45" fillId="22" borderId="32" applyNumberFormat="0" applyProtection="0">
      <alignment horizontal="right" vertical="center"/>
    </xf>
    <xf numFmtId="4" fontId="45" fillId="26" borderId="32" applyNumberFormat="0" applyProtection="0">
      <alignment horizontal="right" vertical="center"/>
    </xf>
    <xf numFmtId="4" fontId="45" fillId="80"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5" fillId="21" borderId="32" applyNumberFormat="0" applyProtection="0">
      <alignment horizontal="right" vertical="center"/>
    </xf>
    <xf numFmtId="4" fontId="45" fillId="20" borderId="34" applyNumberFormat="0" applyProtection="0">
      <alignment horizontal="left" vertical="center" indent="1"/>
    </xf>
    <xf numFmtId="4" fontId="45" fillId="21" borderId="34" applyNumberFormat="0" applyProtection="0">
      <alignment horizontal="left" vertical="center" indent="1"/>
    </xf>
    <xf numFmtId="0" fontId="45" fillId="28" borderId="32" applyNumberFormat="0" applyProtection="0">
      <alignment horizontal="left" vertical="center" indent="1"/>
    </xf>
    <xf numFmtId="0" fontId="45" fillId="88" borderId="32" applyNumberFormat="0" applyProtection="0">
      <alignment horizontal="left" vertical="center" indent="1"/>
    </xf>
    <xf numFmtId="0" fontId="45" fillId="24" borderId="32" applyNumberFormat="0" applyProtection="0">
      <alignment horizontal="left" vertical="center" indent="1"/>
    </xf>
    <xf numFmtId="0" fontId="45" fillId="20" borderId="32" applyNumberFormat="0" applyProtection="0">
      <alignment horizontal="left" vertical="center" indent="1"/>
    </xf>
    <xf numFmtId="4" fontId="4" fillId="31" borderId="40" applyNumberFormat="0" applyProtection="0">
      <alignment horizontal="left" vertical="center" indent="1"/>
    </xf>
    <xf numFmtId="4" fontId="45" fillId="0" borderId="32" applyNumberFormat="0" applyProtection="0">
      <alignment horizontal="right" vertical="center"/>
    </xf>
    <xf numFmtId="4" fontId="45" fillId="91" borderId="32" applyNumberFormat="0" applyProtection="0">
      <alignment horizontal="right" vertical="center"/>
    </xf>
    <xf numFmtId="0" fontId="35" fillId="31" borderId="41" applyBorder="0"/>
    <xf numFmtId="4" fontId="45" fillId="80" borderId="40" applyNumberFormat="0" applyProtection="0">
      <alignment horizontal="left" vertical="center" indent="1"/>
    </xf>
    <xf numFmtId="0" fontId="24" fillId="28" borderId="35" applyNumberForma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5" fillId="28" borderId="78" applyNumberFormat="0" applyProtection="0">
      <alignment horizontal="left" vertical="center" indent="1"/>
    </xf>
    <xf numFmtId="0" fontId="45" fillId="88" borderId="61" applyNumberFormat="0" applyProtection="0">
      <alignment horizontal="left" vertical="center" indent="1"/>
    </xf>
    <xf numFmtId="4" fontId="45" fillId="21" borderId="78" applyNumberFormat="0" applyProtection="0">
      <alignment horizontal="right" vertical="center"/>
    </xf>
    <xf numFmtId="4" fontId="45" fillId="35" borderId="53" applyNumberFormat="0" applyProtection="0">
      <alignment horizontal="right" vertical="center"/>
    </xf>
    <xf numFmtId="4" fontId="45" fillId="67" borderId="53" applyNumberFormat="0" applyProtection="0">
      <alignment horizontal="left" vertical="center" indent="1"/>
    </xf>
    <xf numFmtId="4" fontId="45" fillId="65" borderId="53" applyNumberFormat="0" applyProtection="0">
      <alignment vertical="center"/>
    </xf>
    <xf numFmtId="4" fontId="45" fillId="65" borderId="53" applyNumberFormat="0" applyProtection="0">
      <alignment vertical="center"/>
    </xf>
    <xf numFmtId="4" fontId="45" fillId="71" borderId="61" applyNumberFormat="0" applyProtection="0">
      <alignment horizontal="right" vertical="center"/>
    </xf>
    <xf numFmtId="4" fontId="55" fillId="91" borderId="36" applyNumberFormat="0" applyProtection="0">
      <alignment horizontal="right" vertical="center"/>
    </xf>
    <xf numFmtId="0" fontId="52" fillId="66" borderId="39" applyNumberFormat="0" applyProtection="0">
      <alignment horizontal="left" vertical="top" indent="1"/>
    </xf>
    <xf numFmtId="4" fontId="52" fillId="28" borderId="39" applyNumberFormat="0" applyProtection="0">
      <alignment horizontal="left" vertical="center" indent="1"/>
    </xf>
    <xf numFmtId="4" fontId="45" fillId="20" borderId="49" applyNumberFormat="0" applyProtection="0">
      <alignment horizontal="left" vertical="center" indent="1"/>
    </xf>
    <xf numFmtId="0" fontId="45" fillId="24" borderId="48" applyNumberFormat="0" applyProtection="0">
      <alignment horizontal="left" vertical="top" indent="1"/>
    </xf>
    <xf numFmtId="4" fontId="52" fillId="66" borderId="39" applyNumberFormat="0" applyProtection="0">
      <alignment vertical="center"/>
    </xf>
    <xf numFmtId="0" fontId="35" fillId="31" borderId="41" applyBorder="0"/>
    <xf numFmtId="4" fontId="45" fillId="20" borderId="73" applyNumberFormat="0" applyProtection="0">
      <alignment horizontal="left" vertical="center" indent="1"/>
    </xf>
    <xf numFmtId="4" fontId="45" fillId="15" borderId="61" applyNumberFormat="0" applyProtection="0">
      <alignment horizontal="right" vertical="center"/>
    </xf>
    <xf numFmtId="0" fontId="24" fillId="28" borderId="52" applyNumberFormat="0" applyAlignment="0" applyProtection="0"/>
    <xf numFmtId="4" fontId="45" fillId="21" borderId="65" applyNumberFormat="0" applyProtection="0">
      <alignment horizontal="left" vertical="center" indent="1"/>
    </xf>
    <xf numFmtId="0" fontId="45" fillId="28" borderId="61" applyNumberFormat="0" applyProtection="0">
      <alignment horizontal="left" vertical="center" indent="1"/>
    </xf>
    <xf numFmtId="0" fontId="45" fillId="20" borderId="61" applyNumberFormat="0" applyProtection="0">
      <alignment horizontal="left" vertical="center" indent="1"/>
    </xf>
    <xf numFmtId="0" fontId="21" fillId="28" borderId="23" applyNumberFormat="0" applyAlignment="0" applyProtection="0"/>
    <xf numFmtId="0" fontId="23" fillId="28" borderId="31" applyNumberFormat="0" applyAlignment="0" applyProtection="0"/>
    <xf numFmtId="0" fontId="24" fillId="28" borderId="31" applyNumberFormat="0" applyAlignment="0" applyProtection="0"/>
    <xf numFmtId="0" fontId="27" fillId="19" borderId="31" applyNumberFormat="0" applyAlignment="0" applyProtection="0"/>
    <xf numFmtId="0" fontId="29" fillId="0" borderId="28" applyNumberFormat="0" applyFill="0" applyAlignment="0" applyProtection="0"/>
    <xf numFmtId="4" fontId="45" fillId="67" borderId="78" applyNumberFormat="0" applyProtection="0">
      <alignment horizontal="left" vertical="center"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0" fontId="21" fillId="28" borderId="71" applyNumberFormat="0" applyAlignment="0" applyProtection="0"/>
    <xf numFmtId="4" fontId="4" fillId="31" borderId="65" applyNumberFormat="0" applyProtection="0">
      <alignment horizontal="left" vertical="center" indent="1"/>
    </xf>
    <xf numFmtId="4" fontId="45" fillId="59" borderId="61" applyNumberFormat="0" applyProtection="0">
      <alignment horizontal="right" vertical="center"/>
    </xf>
    <xf numFmtId="0" fontId="4" fillId="66" borderId="33" applyNumberFormat="0" applyFont="0" applyAlignment="0" applyProtection="0"/>
    <xf numFmtId="0" fontId="16" fillId="66" borderId="33" applyNumberFormat="0" applyFont="0" applyAlignment="0" applyProtection="0"/>
    <xf numFmtId="4" fontId="45" fillId="22" borderId="78" applyNumberFormat="0" applyProtection="0">
      <alignment horizontal="right" vertical="center"/>
    </xf>
    <xf numFmtId="4" fontId="45" fillId="20" borderId="91" applyNumberFormat="0" applyProtection="0">
      <alignment horizontal="left" vertical="center" indent="1"/>
    </xf>
    <xf numFmtId="0" fontId="45" fillId="20" borderId="36" applyNumberFormat="0" applyProtection="0">
      <alignment horizontal="left" vertical="center" indent="1"/>
    </xf>
    <xf numFmtId="4" fontId="4" fillId="31" borderId="82" applyNumberFormat="0" applyProtection="0">
      <alignment horizontal="left" vertical="center" indent="1"/>
    </xf>
    <xf numFmtId="4" fontId="55" fillId="91" borderId="87" applyNumberFormat="0" applyProtection="0">
      <alignment horizontal="right" vertical="center"/>
    </xf>
    <xf numFmtId="0" fontId="45" fillId="20" borderId="53" applyNumberFormat="0" applyProtection="0">
      <alignment horizontal="left" vertical="center" indent="1"/>
    </xf>
    <xf numFmtId="0" fontId="45" fillId="24" borderId="53" applyNumberFormat="0" applyProtection="0">
      <alignment horizontal="left" vertical="center" indent="1"/>
    </xf>
    <xf numFmtId="4" fontId="45" fillId="65" borderId="61" applyNumberFormat="0" applyProtection="0">
      <alignment vertical="center"/>
    </xf>
    <xf numFmtId="0" fontId="45" fillId="8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4" fontId="55" fillId="91" borderId="45" applyNumberFormat="0" applyProtection="0">
      <alignment horizontal="right" vertical="center"/>
    </xf>
    <xf numFmtId="4" fontId="45" fillId="67" borderId="53" applyNumberFormat="0" applyProtection="0">
      <alignment horizontal="left" vertical="center" indent="1"/>
    </xf>
    <xf numFmtId="4" fontId="45" fillId="26" borderId="36" applyNumberFormat="0" applyProtection="0">
      <alignment horizontal="right" vertical="center"/>
    </xf>
    <xf numFmtId="4" fontId="45" fillId="67" borderId="36" applyNumberFormat="0" applyProtection="0">
      <alignment horizontal="left" vertical="center" indent="1"/>
    </xf>
    <xf numFmtId="0" fontId="45" fillId="31" borderId="39" applyNumberFormat="0" applyProtection="0">
      <alignment horizontal="left" vertical="top"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1" borderId="36" applyNumberFormat="0" applyProtection="0">
      <alignment horizontal="right" vertical="center"/>
    </xf>
    <xf numFmtId="4" fontId="45" fillId="21" borderId="36" applyNumberFormat="0" applyProtection="0">
      <alignment horizontal="right" vertical="center"/>
    </xf>
    <xf numFmtId="4" fontId="4" fillId="31"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26" borderId="36" applyNumberFormat="0" applyProtection="0">
      <alignment horizontal="right" vertical="center"/>
    </xf>
    <xf numFmtId="4" fontId="45" fillId="26" borderId="36" applyNumberFormat="0" applyProtection="0">
      <alignment horizontal="right" vertical="center"/>
    </xf>
    <xf numFmtId="4" fontId="45" fillId="22" borderId="36" applyNumberFormat="0" applyProtection="0">
      <alignment horizontal="right" vertical="center"/>
    </xf>
    <xf numFmtId="4" fontId="45" fillId="35" borderId="36" applyNumberFormat="0" applyProtection="0">
      <alignment horizontal="right" vertical="center"/>
    </xf>
    <xf numFmtId="4" fontId="45" fillId="58" borderId="40"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34" borderId="36" applyNumberFormat="0" applyProtection="0">
      <alignment horizontal="left" vertical="center" indent="1"/>
    </xf>
    <xf numFmtId="4" fontId="45" fillId="67" borderId="36" applyNumberFormat="0" applyProtection="0">
      <alignment horizontal="left" vertical="center" indent="1"/>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52" fillId="28" borderId="48" applyNumberFormat="0" applyProtection="0">
      <alignment horizontal="left" vertical="center" indent="1"/>
    </xf>
    <xf numFmtId="4" fontId="45" fillId="91" borderId="45" applyNumberFormat="0" applyProtection="0">
      <alignment horizontal="right" vertical="center"/>
    </xf>
    <xf numFmtId="0" fontId="46" fillId="60" borderId="38" applyNumberFormat="0" applyAlignment="0" applyProtection="0"/>
    <xf numFmtId="0" fontId="4" fillId="66" borderId="37" applyNumberFormat="0" applyFont="0" applyAlignment="0" applyProtection="0"/>
    <xf numFmtId="0" fontId="4" fillId="66" borderId="37" applyNumberFormat="0" applyFont="0" applyAlignment="0" applyProtection="0"/>
    <xf numFmtId="0" fontId="45" fillId="53" borderId="36" applyNumberFormat="0" applyFont="0" applyAlignment="0" applyProtection="0"/>
    <xf numFmtId="4" fontId="45" fillId="34" borderId="45" applyNumberFormat="0" applyProtection="0">
      <alignment horizontal="left" vertical="center" indent="1"/>
    </xf>
    <xf numFmtId="0" fontId="46" fillId="28" borderId="55" applyNumberFormat="0" applyAlignment="0" applyProtection="0"/>
    <xf numFmtId="0" fontId="45" fillId="31" borderId="72" applyNumberFormat="0" applyProtection="0">
      <alignment horizontal="left" vertical="top" indent="1"/>
    </xf>
    <xf numFmtId="4" fontId="45" fillId="27" borderId="53" applyNumberFormat="0" applyProtection="0">
      <alignment horizontal="right" vertical="center"/>
    </xf>
    <xf numFmtId="0" fontId="42" fillId="19" borderId="35" applyNumberFormat="0" applyAlignment="0" applyProtection="0"/>
    <xf numFmtId="4" fontId="45" fillId="20" borderId="49" applyNumberFormat="0" applyProtection="0">
      <alignment horizontal="left" vertical="center" indent="1"/>
    </xf>
    <xf numFmtId="4" fontId="45" fillId="21" borderId="49" applyNumberFormat="0" applyProtection="0">
      <alignment horizontal="left" vertical="center" indent="1"/>
    </xf>
    <xf numFmtId="0" fontId="45" fillId="28" borderId="45" applyNumberFormat="0" applyProtection="0">
      <alignment horizontal="left" vertical="center" indent="1"/>
    </xf>
    <xf numFmtId="0" fontId="45" fillId="88" borderId="45" applyNumberFormat="0" applyProtection="0">
      <alignment horizontal="left" vertical="center" indent="1"/>
    </xf>
    <xf numFmtId="4" fontId="45" fillId="80" borderId="82" applyNumberFormat="0" applyProtection="0">
      <alignment horizontal="left" vertical="center" indent="1"/>
    </xf>
    <xf numFmtId="4" fontId="4" fillId="31" borderId="49" applyNumberFormat="0" applyProtection="0">
      <alignment horizontal="left" vertical="center" indent="1"/>
    </xf>
    <xf numFmtId="4" fontId="4" fillId="31" borderId="135" applyNumberFormat="0" applyProtection="0">
      <alignment horizontal="left" vertical="center" indent="1"/>
    </xf>
    <xf numFmtId="0" fontId="4" fillId="66" borderId="37" applyNumberFormat="0" applyFont="0" applyAlignment="0" applyProtection="0"/>
    <xf numFmtId="4" fontId="45" fillId="71" borderId="61" applyNumberFormat="0" applyProtection="0">
      <alignment horizontal="right" vertical="center"/>
    </xf>
    <xf numFmtId="0" fontId="46" fillId="28" borderId="47" applyNumberFormat="0" applyAlignment="0" applyProtection="0"/>
    <xf numFmtId="4" fontId="45" fillId="0" borderId="45" applyNumberFormat="0" applyProtection="0">
      <alignment horizontal="right" vertical="center"/>
    </xf>
    <xf numFmtId="4" fontId="4" fillId="31" borderId="40" applyNumberFormat="0" applyProtection="0">
      <alignment horizontal="left" vertical="center" indent="1"/>
    </xf>
    <xf numFmtId="0" fontId="46" fillId="28" borderId="38" applyNumberFormat="0" applyAlignment="0" applyProtection="0"/>
    <xf numFmtId="0" fontId="45" fillId="20" borderId="45" applyNumberFormat="0" applyProtection="0">
      <alignment horizontal="left" vertical="center" indent="1"/>
    </xf>
    <xf numFmtId="0" fontId="45" fillId="20" borderId="36" applyNumberFormat="0" applyProtection="0">
      <alignment horizontal="left" vertical="center" indent="1"/>
    </xf>
    <xf numFmtId="0" fontId="45" fillId="24" borderId="36" applyNumberFormat="0" applyProtection="0">
      <alignment horizontal="left" vertical="center" indent="1"/>
    </xf>
    <xf numFmtId="4" fontId="45" fillId="21" borderId="40" applyNumberFormat="0" applyProtection="0">
      <alignment horizontal="left" vertical="center" indent="1"/>
    </xf>
    <xf numFmtId="4" fontId="45" fillId="20" borderId="40" applyNumberFormat="0" applyProtection="0">
      <alignment horizontal="left" vertical="center" indent="1"/>
    </xf>
    <xf numFmtId="4" fontId="45" fillId="21" borderId="36" applyNumberFormat="0" applyProtection="0">
      <alignment horizontal="right" vertical="center"/>
    </xf>
    <xf numFmtId="4" fontId="45" fillId="80" borderId="40" applyNumberFormat="0" applyProtection="0">
      <alignment horizontal="left" vertical="center" indent="1"/>
    </xf>
    <xf numFmtId="4" fontId="45" fillId="26" borderId="36" applyNumberFormat="0" applyProtection="0">
      <alignment horizontal="right" vertical="center"/>
    </xf>
    <xf numFmtId="4" fontId="45" fillId="22" borderId="36" applyNumberFormat="0" applyProtection="0">
      <alignment horizontal="right" vertical="center"/>
    </xf>
    <xf numFmtId="4" fontId="45" fillId="29" borderId="36" applyNumberFormat="0" applyProtection="0">
      <alignment horizontal="right" vertical="center"/>
    </xf>
    <xf numFmtId="4" fontId="45" fillId="59" borderId="36" applyNumberFormat="0" applyProtection="0">
      <alignment horizontal="right" vertical="center"/>
    </xf>
    <xf numFmtId="4" fontId="45" fillId="58" borderId="40" applyNumberFormat="0" applyProtection="0">
      <alignment horizontal="right" vertical="center"/>
    </xf>
    <xf numFmtId="4" fontId="45" fillId="34" borderId="36" applyNumberFormat="0" applyProtection="0">
      <alignment horizontal="left" vertical="center" indent="1"/>
    </xf>
    <xf numFmtId="4" fontId="45" fillId="67" borderId="36" applyNumberFormat="0" applyProtection="0">
      <alignment horizontal="left" vertical="center" indent="1"/>
    </xf>
    <xf numFmtId="4" fontId="45" fillId="65" borderId="36" applyNumberFormat="0" applyProtection="0">
      <alignment vertical="center"/>
    </xf>
    <xf numFmtId="0" fontId="52" fillId="21" borderId="48" applyNumberFormat="0" applyProtection="0">
      <alignment horizontal="left" vertical="top" indent="1"/>
    </xf>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4" fontId="45" fillId="21" borderId="61" applyNumberFormat="0" applyProtection="0">
      <alignment horizontal="right" vertical="center"/>
    </xf>
    <xf numFmtId="4" fontId="45" fillId="58" borderId="57" applyNumberFormat="0" applyProtection="0">
      <alignment horizontal="right" vertical="center"/>
    </xf>
    <xf numFmtId="4" fontId="45" fillId="58" borderId="65" applyNumberFormat="0" applyProtection="0">
      <alignment horizontal="right" vertical="center"/>
    </xf>
    <xf numFmtId="4" fontId="45" fillId="80" borderId="73" applyNumberFormat="0" applyProtection="0">
      <alignment horizontal="left" vertical="center" indent="1"/>
    </xf>
    <xf numFmtId="0" fontId="45" fillId="88" borderId="78" applyNumberFormat="0" applyProtection="0">
      <alignment horizontal="left" vertical="center" indent="1"/>
    </xf>
    <xf numFmtId="0" fontId="4" fillId="66" borderId="46" applyNumberFormat="0" applyFont="0" applyAlignment="0" applyProtection="0"/>
    <xf numFmtId="0" fontId="42" fillId="19" borderId="35" applyNumberFormat="0" applyAlignment="0" applyProtection="0"/>
    <xf numFmtId="4" fontId="52" fillId="66" borderId="81" applyNumberFormat="0" applyProtection="0">
      <alignment vertical="center"/>
    </xf>
    <xf numFmtId="4" fontId="4" fillId="31" borderId="49" applyNumberFormat="0" applyProtection="0">
      <alignment horizontal="left" vertical="center" indent="1"/>
    </xf>
    <xf numFmtId="4" fontId="45" fillId="20" borderId="57" applyNumberFormat="0" applyProtection="0">
      <alignment horizontal="left" vertical="center" indent="1"/>
    </xf>
    <xf numFmtId="0" fontId="24" fillId="28" borderId="35" applyNumberFormat="0" applyAlignment="0" applyProtection="0"/>
    <xf numFmtId="4" fontId="45" fillId="59" borderId="45" applyNumberFormat="0" applyProtection="0">
      <alignment horizontal="right" vertical="center"/>
    </xf>
    <xf numFmtId="0" fontId="45" fillId="24" borderId="53" applyNumberFormat="0" applyProtection="0">
      <alignment horizontal="left" vertical="center" indent="1"/>
    </xf>
    <xf numFmtId="4" fontId="45" fillId="0" borderId="45" applyNumberFormat="0" applyProtection="0">
      <alignment horizontal="right" vertical="center"/>
    </xf>
    <xf numFmtId="4" fontId="45" fillId="15" borderId="53" applyNumberFormat="0" applyProtection="0">
      <alignment horizontal="right" vertical="center"/>
    </xf>
    <xf numFmtId="0" fontId="28" fillId="0" borderId="67" applyNumberFormat="0" applyFill="0" applyAlignment="0" applyProtection="0"/>
    <xf numFmtId="0" fontId="45" fillId="88" borderId="53" applyNumberFormat="0" applyProtection="0">
      <alignment horizontal="left" vertical="center" indent="1"/>
    </xf>
    <xf numFmtId="4" fontId="45" fillId="59" borderId="53" applyNumberFormat="0" applyProtection="0">
      <alignment horizontal="right" vertical="center"/>
    </xf>
    <xf numFmtId="4" fontId="45" fillId="67" borderId="53" applyNumberFormat="0" applyProtection="0">
      <alignment horizontal="left" vertical="center" indent="1"/>
    </xf>
    <xf numFmtId="4" fontId="45" fillId="65" borderId="53" applyNumberFormat="0" applyProtection="0">
      <alignment vertical="center"/>
    </xf>
    <xf numFmtId="4" fontId="4" fillId="31" borderId="57" applyNumberFormat="0" applyProtection="0">
      <alignment horizontal="left" vertical="center" indent="1"/>
    </xf>
    <xf numFmtId="0" fontId="27" fillId="19" borderId="44" applyNumberFormat="0" applyAlignment="0" applyProtection="0"/>
    <xf numFmtId="4" fontId="45" fillId="34" borderId="61" applyNumberFormat="0" applyProtection="0">
      <alignment horizontal="left" vertical="center" indent="1"/>
    </xf>
    <xf numFmtId="4" fontId="45" fillId="15" borderId="61" applyNumberFormat="0" applyProtection="0">
      <alignment horizontal="right" vertical="center"/>
    </xf>
    <xf numFmtId="4" fontId="45" fillId="15" borderId="148" applyNumberFormat="0" applyProtection="0">
      <alignment horizontal="right" vertical="center"/>
    </xf>
    <xf numFmtId="4" fontId="45" fillId="21" borderId="73" applyNumberFormat="0" applyProtection="0">
      <alignment horizontal="left" vertical="center" indent="1"/>
    </xf>
    <xf numFmtId="4" fontId="45" fillId="34" borderId="53" applyNumberFormat="0" applyProtection="0">
      <alignment horizontal="left" vertical="center" indent="1"/>
    </xf>
    <xf numFmtId="0" fontId="4" fillId="66" borderId="62" applyNumberFormat="0" applyFont="0" applyAlignment="0" applyProtection="0"/>
    <xf numFmtId="4" fontId="45" fillId="34" borderId="69" applyNumberFormat="0" applyProtection="0">
      <alignment horizontal="left" vertical="center" indent="1"/>
    </xf>
    <xf numFmtId="4" fontId="4" fillId="31" borderId="65" applyNumberFormat="0" applyProtection="0">
      <alignment horizontal="left" vertical="center" indent="1"/>
    </xf>
    <xf numFmtId="0" fontId="24" fillId="28" borderId="31" applyNumberFormat="0" applyAlignment="0" applyProtection="0"/>
    <xf numFmtId="4" fontId="4" fillId="31" borderId="73" applyNumberFormat="0" applyProtection="0">
      <alignment horizontal="left" vertical="center" indent="1"/>
    </xf>
    <xf numFmtId="4" fontId="45" fillId="65" borderId="78" applyNumberFormat="0" applyProtection="0">
      <alignment vertical="center"/>
    </xf>
    <xf numFmtId="0" fontId="42" fillId="19" borderId="31" applyNumberFormat="0" applyAlignment="0" applyProtection="0"/>
    <xf numFmtId="0" fontId="24" fillId="28" borderId="60" applyNumberFormat="0" applyAlignment="0" applyProtection="0"/>
    <xf numFmtId="0" fontId="4" fillId="66" borderId="70" applyNumberFormat="0" applyFont="0" applyAlignment="0" applyProtection="0"/>
    <xf numFmtId="4" fontId="45" fillId="20" borderId="65" applyNumberFormat="0" applyProtection="0">
      <alignment horizontal="left" vertical="center" indent="1"/>
    </xf>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4" fontId="45" fillId="65" borderId="32" applyNumberFormat="0" applyProtection="0">
      <alignment vertical="center"/>
    </xf>
    <xf numFmtId="4" fontId="45" fillId="65" borderId="32" applyNumberFormat="0" applyProtection="0">
      <alignment vertical="center"/>
    </xf>
    <xf numFmtId="4" fontId="45" fillId="67" borderId="32" applyNumberFormat="0" applyProtection="0">
      <alignment horizontal="left" vertical="center" indent="1"/>
    </xf>
    <xf numFmtId="4" fontId="45" fillId="34" borderId="32" applyNumberFormat="0" applyProtection="0">
      <alignment horizontal="left" vertical="center" indent="1"/>
    </xf>
    <xf numFmtId="4" fontId="45" fillId="15" borderId="32" applyNumberFormat="0" applyProtection="0">
      <alignment horizontal="right" vertical="center"/>
    </xf>
    <xf numFmtId="4" fontId="45" fillId="71" borderId="32" applyNumberFormat="0" applyProtection="0">
      <alignment horizontal="right" vertical="center"/>
    </xf>
    <xf numFmtId="4" fontId="45" fillId="58" borderId="34" applyNumberFormat="0" applyProtection="0">
      <alignment horizontal="right" vertical="center"/>
    </xf>
    <xf numFmtId="4" fontId="45" fillId="27" borderId="32" applyNumberFormat="0" applyProtection="0">
      <alignment horizontal="right" vertical="center"/>
    </xf>
    <xf numFmtId="4" fontId="45" fillId="35" borderId="32" applyNumberFormat="0" applyProtection="0">
      <alignment horizontal="right" vertical="center"/>
    </xf>
    <xf numFmtId="4" fontId="45" fillId="59" borderId="32" applyNumberFormat="0" applyProtection="0">
      <alignment horizontal="right" vertical="center"/>
    </xf>
    <xf numFmtId="4" fontId="45" fillId="29" borderId="32" applyNumberFormat="0" applyProtection="0">
      <alignment horizontal="right" vertical="center"/>
    </xf>
    <xf numFmtId="4" fontId="45" fillId="22" borderId="32" applyNumberFormat="0" applyProtection="0">
      <alignment horizontal="right" vertical="center"/>
    </xf>
    <xf numFmtId="4" fontId="45" fillId="26" borderId="32" applyNumberFormat="0" applyProtection="0">
      <alignment horizontal="right" vertical="center"/>
    </xf>
    <xf numFmtId="4" fontId="45" fillId="80" borderId="34" applyNumberFormat="0" applyProtection="0">
      <alignment horizontal="left" vertical="center" indent="1"/>
    </xf>
    <xf numFmtId="4" fontId="45" fillId="21" borderId="32" applyNumberFormat="0" applyProtection="0">
      <alignment horizontal="right" vertical="center"/>
    </xf>
    <xf numFmtId="4" fontId="45" fillId="20" borderId="34" applyNumberFormat="0" applyProtection="0">
      <alignment horizontal="left" vertical="center" indent="1"/>
    </xf>
    <xf numFmtId="4" fontId="45" fillId="21" borderId="34" applyNumberFormat="0" applyProtection="0">
      <alignment horizontal="left" vertical="center" indent="1"/>
    </xf>
    <xf numFmtId="0" fontId="45" fillId="28" borderId="32" applyNumberFormat="0" applyProtection="0">
      <alignment horizontal="left" vertical="center" indent="1"/>
    </xf>
    <xf numFmtId="0" fontId="45" fillId="88" borderId="32" applyNumberFormat="0" applyProtection="0">
      <alignment horizontal="left" vertical="center" indent="1"/>
    </xf>
    <xf numFmtId="0" fontId="45" fillId="24" borderId="32" applyNumberFormat="0" applyProtection="0">
      <alignment horizontal="left" vertical="center" indent="1"/>
    </xf>
    <xf numFmtId="0" fontId="45" fillId="20" borderId="32" applyNumberFormat="0" applyProtection="0">
      <alignment horizontal="left" vertical="center" indent="1"/>
    </xf>
    <xf numFmtId="4" fontId="45" fillId="71" borderId="45" applyNumberFormat="0" applyProtection="0">
      <alignment horizontal="right" vertical="center"/>
    </xf>
    <xf numFmtId="4" fontId="4" fillId="31" borderId="40" applyNumberFormat="0" applyProtection="0">
      <alignment horizontal="left" vertical="center" indent="1"/>
    </xf>
    <xf numFmtId="4" fontId="45" fillId="0" borderId="32" applyNumberFormat="0" applyProtection="0">
      <alignment horizontal="right" vertical="center"/>
    </xf>
    <xf numFmtId="4" fontId="45" fillId="91" borderId="32" applyNumberFormat="0" applyProtection="0">
      <alignment horizontal="right" vertical="center"/>
    </xf>
    <xf numFmtId="0" fontId="46" fillId="28" borderId="38" applyNumberFormat="0" applyAlignment="0" applyProtection="0"/>
    <xf numFmtId="4" fontId="45" fillId="67" borderId="61" applyNumberFormat="0" applyProtection="0">
      <alignment horizontal="left" vertical="center" indent="1"/>
    </xf>
    <xf numFmtId="0" fontId="42" fillId="19" borderId="35" applyNumberFormat="0" applyAlignment="0" applyProtection="0"/>
    <xf numFmtId="4" fontId="45" fillId="27" borderId="69" applyNumberFormat="0" applyProtection="0">
      <alignment horizontal="right" vertical="center"/>
    </xf>
    <xf numFmtId="4" fontId="45" fillId="21" borderId="57" applyNumberFormat="0" applyProtection="0">
      <alignment horizontal="left" vertical="center" indent="1"/>
    </xf>
    <xf numFmtId="0" fontId="24" fillId="28" borderId="35" applyNumberFormat="0" applyAlignment="0" applyProtection="0"/>
    <xf numFmtId="4" fontId="4" fillId="31" borderId="34" applyNumberFormat="0" applyProtection="0">
      <alignment horizontal="left" vertical="center" indent="1"/>
    </xf>
    <xf numFmtId="4" fontId="4" fillId="31" borderId="34" applyNumberFormat="0" applyProtection="0">
      <alignment horizontal="left" vertical="center" indent="1"/>
    </xf>
    <xf numFmtId="4" fontId="45" fillId="29" borderId="36" applyNumberFormat="0" applyProtection="0">
      <alignment horizontal="right" vertical="center"/>
    </xf>
    <xf numFmtId="0" fontId="24" fillId="28" borderId="35" applyNumberFormat="0" applyAlignment="0" applyProtection="0"/>
    <xf numFmtId="0" fontId="42" fillId="19" borderId="68" applyNumberFormat="0" applyAlignment="0" applyProtection="0"/>
    <xf numFmtId="4" fontId="45" fillId="21" borderId="61" applyNumberFormat="0" applyProtection="0">
      <alignment horizontal="right" vertical="center"/>
    </xf>
    <xf numFmtId="0" fontId="4" fillId="66" borderId="33" applyNumberFormat="0" applyFont="0" applyAlignment="0" applyProtection="0"/>
    <xf numFmtId="4" fontId="45" fillId="22" borderId="36" applyNumberFormat="0" applyProtection="0">
      <alignment horizontal="right" vertical="center"/>
    </xf>
    <xf numFmtId="4" fontId="55" fillId="91" borderId="78" applyNumberFormat="0" applyProtection="0">
      <alignment horizontal="right" vertical="center"/>
    </xf>
    <xf numFmtId="0" fontId="25" fillId="60" borderId="36" applyNumberFormat="0" applyAlignment="0" applyProtection="0"/>
    <xf numFmtId="0" fontId="25" fillId="60" borderId="36" applyNumberFormat="0" applyAlignment="0" applyProtection="0"/>
    <xf numFmtId="0" fontId="25" fillId="60" borderId="36" applyNumberFormat="0" applyAlignment="0" applyProtection="0"/>
    <xf numFmtId="0" fontId="25" fillId="60" borderId="36" applyNumberFormat="0" applyAlignment="0" applyProtection="0"/>
    <xf numFmtId="0" fontId="25" fillId="60" borderId="36" applyNumberFormat="0" applyAlignment="0" applyProtection="0"/>
    <xf numFmtId="0" fontId="24" fillId="28" borderId="35" applyNumberFormat="0" applyAlignment="0" applyProtection="0"/>
    <xf numFmtId="0" fontId="45" fillId="21" borderId="56" applyNumberFormat="0" applyProtection="0">
      <alignment horizontal="left" vertical="top" indent="1"/>
    </xf>
    <xf numFmtId="4" fontId="45" fillId="71" borderId="69" applyNumberFormat="0" applyProtection="0">
      <alignment horizontal="right" vertical="center"/>
    </xf>
    <xf numFmtId="4" fontId="52" fillId="28" borderId="81" applyNumberFormat="0" applyProtection="0">
      <alignment horizontal="left" vertical="center" indent="1"/>
    </xf>
    <xf numFmtId="0" fontId="46" fillId="28" borderId="38" applyNumberFormat="0" applyAlignment="0" applyProtection="0"/>
    <xf numFmtId="0" fontId="28" fillId="0" borderId="42" applyNumberFormat="0" applyFill="0" applyAlignment="0" applyProtection="0"/>
    <xf numFmtId="0" fontId="28" fillId="0" borderId="43" applyNumberFormat="0" applyFill="0" applyAlignment="0" applyProtection="0"/>
    <xf numFmtId="0" fontId="24" fillId="28" borderId="31" applyNumberFormat="0" applyAlignment="0" applyProtection="0"/>
    <xf numFmtId="0" fontId="25" fillId="60" borderId="32" applyNumberFormat="0" applyAlignment="0" applyProtection="0"/>
    <xf numFmtId="0" fontId="28" fillId="0" borderId="84" applyNumberFormat="0" applyFill="0" applyAlignment="0" applyProtection="0"/>
    <xf numFmtId="0" fontId="43" fillId="54" borderId="32" applyNumberFormat="0" applyAlignment="0" applyProtection="0"/>
    <xf numFmtId="0" fontId="42" fillId="19" borderId="31" applyNumberFormat="0" applyAlignment="0" applyProtection="0"/>
    <xf numFmtId="0" fontId="42" fillId="19" borderId="77" applyNumberFormat="0" applyAlignment="0" applyProtection="0"/>
    <xf numFmtId="0" fontId="23" fillId="28" borderId="68" applyNumberFormat="0" applyAlignment="0" applyProtection="0"/>
    <xf numFmtId="4" fontId="45" fillId="21" borderId="73" applyNumberFormat="0" applyProtection="0">
      <alignment horizontal="left" vertical="center" indent="1"/>
    </xf>
    <xf numFmtId="4" fontId="45" fillId="15" borderId="69" applyNumberFormat="0" applyProtection="0">
      <alignment horizontal="right" vertical="center"/>
    </xf>
    <xf numFmtId="4" fontId="45" fillId="59" borderId="78" applyNumberFormat="0" applyProtection="0">
      <alignment horizontal="right" vertical="center"/>
    </xf>
    <xf numFmtId="0" fontId="42" fillId="19" borderId="60" applyNumberFormat="0" applyAlignment="0" applyProtection="0"/>
    <xf numFmtId="4" fontId="4" fillId="31" borderId="73" applyNumberFormat="0" applyProtection="0">
      <alignment horizontal="left" vertical="center" indent="1"/>
    </xf>
    <xf numFmtId="0" fontId="46" fillId="28" borderId="63" applyNumberFormat="0" applyAlignment="0" applyProtection="0"/>
    <xf numFmtId="4" fontId="45" fillId="65" borderId="61" applyNumberFormat="0" applyProtection="0">
      <alignment vertical="center"/>
    </xf>
    <xf numFmtId="0" fontId="45" fillId="53" borderId="32"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6" fillId="60" borderId="23" applyNumberFormat="0" applyAlignment="0" applyProtection="0"/>
    <xf numFmtId="0" fontId="28" fillId="0" borderId="94" applyNumberFormat="0" applyFill="0" applyAlignment="0" applyProtection="0"/>
    <xf numFmtId="4" fontId="45" fillId="58" borderId="82" applyNumberFormat="0" applyProtection="0">
      <alignment horizontal="righ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7" borderId="32" applyNumberFormat="0" applyProtection="0">
      <alignment horizontal="left" vertical="center" indent="1"/>
    </xf>
    <xf numFmtId="4" fontId="45" fillId="67" borderId="32" applyNumberFormat="0" applyProtection="0">
      <alignment horizontal="left" vertical="center" indent="1"/>
    </xf>
    <xf numFmtId="0" fontId="50" fillId="65" borderId="24" applyNumberFormat="0" applyProtection="0">
      <alignment horizontal="left" vertical="top"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15" borderId="32" applyNumberFormat="0" applyProtection="0">
      <alignment horizontal="right" vertical="center"/>
    </xf>
    <xf numFmtId="4" fontId="45" fillId="15"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5" fillId="21" borderId="32" applyNumberFormat="0" applyProtection="0">
      <alignment horizontal="right" vertical="center"/>
    </xf>
    <xf numFmtId="4" fontId="45" fillId="21" borderId="32" applyNumberFormat="0" applyProtection="0">
      <alignment horizontal="right" vertical="center"/>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4" fontId="45" fillId="22" borderId="53" applyNumberFormat="0" applyProtection="0">
      <alignment horizontal="right" vertical="center"/>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2" fillId="19" borderId="44" applyNumberFormat="0" applyAlignment="0" applyProtection="0"/>
    <xf numFmtId="0" fontId="45" fillId="20" borderId="32" applyNumberFormat="0" applyProtection="0">
      <alignment horizontal="left" vertical="center" indent="1"/>
    </xf>
    <xf numFmtId="0" fontId="45" fillId="20" borderId="32" applyNumberFormat="0" applyProtection="0">
      <alignment horizontal="left" vertical="center" indent="1"/>
    </xf>
    <xf numFmtId="4" fontId="45" fillId="20" borderId="40" applyNumberFormat="0" applyProtection="0">
      <alignment horizontal="left" vertical="center" indent="1"/>
    </xf>
    <xf numFmtId="4" fontId="45" fillId="58" borderId="40" applyNumberFormat="0" applyProtection="0">
      <alignment horizontal="right" vertical="center"/>
    </xf>
    <xf numFmtId="4" fontId="45" fillId="58" borderId="49" applyNumberFormat="0" applyProtection="0">
      <alignment horizontal="right" vertical="center"/>
    </xf>
    <xf numFmtId="4" fontId="45" fillId="71" borderId="69" applyNumberFormat="0" applyProtection="0">
      <alignment horizontal="right" vertical="center"/>
    </xf>
    <xf numFmtId="0" fontId="42" fillId="19" borderId="52" applyNumberFormat="0" applyAlignment="0" applyProtection="0"/>
    <xf numFmtId="4" fontId="45" fillId="21" borderId="82" applyNumberFormat="0" applyProtection="0">
      <alignment horizontal="left" vertical="center" indent="1"/>
    </xf>
    <xf numFmtId="4" fontId="45" fillId="0" borderId="32" applyNumberFormat="0" applyProtection="0">
      <alignment horizontal="right" vertical="center"/>
    </xf>
    <xf numFmtId="4" fontId="45" fillId="0"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45" applyNumberFormat="0" applyProtection="0">
      <alignment horizontal="left" vertical="center" indent="1"/>
    </xf>
    <xf numFmtId="4" fontId="53" fillId="93" borderId="34" applyNumberFormat="0" applyProtection="0">
      <alignment horizontal="left" vertical="center" indent="1"/>
    </xf>
    <xf numFmtId="0" fontId="28" fillId="0" borderId="42" applyNumberFormat="0" applyFill="0" applyAlignment="0" applyProtection="0"/>
    <xf numFmtId="4" fontId="45" fillId="34" borderId="36" applyNumberFormat="0" applyProtection="0">
      <alignment horizontal="left" vertical="center" indent="1"/>
    </xf>
    <xf numFmtId="4" fontId="55" fillId="91" borderId="32" applyNumberFormat="0" applyProtection="0">
      <alignment horizontal="right" vertical="center"/>
    </xf>
    <xf numFmtId="0" fontId="45" fillId="24" borderId="36" applyNumberFormat="0" applyProtection="0">
      <alignment horizontal="left" vertical="center" indent="1"/>
    </xf>
    <xf numFmtId="0" fontId="45" fillId="21" borderId="39" applyNumberFormat="0" applyProtection="0">
      <alignment horizontal="left" vertical="top" indent="1"/>
    </xf>
    <xf numFmtId="0" fontId="45" fillId="88" borderId="36" applyNumberFormat="0" applyProtection="0">
      <alignment horizontal="left" vertical="center" indent="1"/>
    </xf>
    <xf numFmtId="0" fontId="45" fillId="31" borderId="39" applyNumberFormat="0" applyProtection="0">
      <alignment horizontal="left" vertical="top" indent="1"/>
    </xf>
    <xf numFmtId="0" fontId="45" fillId="28" borderId="36" applyNumberFormat="0" applyProtection="0">
      <alignment horizontal="left" vertical="center" indent="1"/>
    </xf>
    <xf numFmtId="4" fontId="45" fillId="21" borderId="40" applyNumberFormat="0" applyProtection="0">
      <alignment horizontal="left" vertical="center" indent="1"/>
    </xf>
    <xf numFmtId="4" fontId="45" fillId="20" borderId="40" applyNumberFormat="0" applyProtection="0">
      <alignment horizontal="left" vertical="center" indent="1"/>
    </xf>
    <xf numFmtId="4" fontId="45" fillId="21" borderId="36" applyNumberFormat="0" applyProtection="0">
      <alignment horizontal="right" vertical="center"/>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5" fillId="59" borderId="36" applyNumberFormat="0" applyProtection="0">
      <alignment horizontal="right" vertical="center"/>
    </xf>
    <xf numFmtId="4" fontId="45" fillId="35" borderId="36" applyNumberFormat="0" applyProtection="0">
      <alignment horizontal="right" vertical="center"/>
    </xf>
    <xf numFmtId="4" fontId="45" fillId="27" borderId="36" applyNumberFormat="0" applyProtection="0">
      <alignment horizontal="right" vertical="center"/>
    </xf>
    <xf numFmtId="4" fontId="45" fillId="58" borderId="40" applyNumberFormat="0" applyProtection="0">
      <alignment horizontal="right" vertical="center"/>
    </xf>
    <xf numFmtId="4" fontId="45" fillId="71" borderId="36" applyNumberFormat="0" applyProtection="0">
      <alignment horizontal="right" vertical="center"/>
    </xf>
    <xf numFmtId="4" fontId="45" fillId="15" borderId="36" applyNumberFormat="0" applyProtection="0">
      <alignment horizontal="right" vertical="center"/>
    </xf>
    <xf numFmtId="4" fontId="45" fillId="65" borderId="36" applyNumberFormat="0" applyProtection="0">
      <alignment vertical="center"/>
    </xf>
    <xf numFmtId="0" fontId="28" fillId="0" borderId="51" applyNumberFormat="0" applyFill="0" applyAlignment="0" applyProtection="0"/>
    <xf numFmtId="4" fontId="45" fillId="34" borderId="53" applyNumberFormat="0" applyProtection="0">
      <alignment horizontal="left" vertical="center" indent="1"/>
    </xf>
    <xf numFmtId="4" fontId="45" fillId="65" borderId="78" applyNumberFormat="0" applyProtection="0">
      <alignment vertical="center"/>
    </xf>
    <xf numFmtId="0" fontId="46" fillId="28" borderId="55" applyNumberFormat="0" applyAlignment="0" applyProtection="0"/>
    <xf numFmtId="4" fontId="45" fillId="20" borderId="82" applyNumberFormat="0" applyProtection="0">
      <alignment horizontal="left" vertical="center" indent="1"/>
    </xf>
    <xf numFmtId="4" fontId="45" fillId="21" borderId="65" applyNumberFormat="0" applyProtection="0">
      <alignment horizontal="left" vertical="center" indent="1"/>
    </xf>
    <xf numFmtId="0" fontId="45" fillId="28" borderId="53" applyNumberFormat="0" applyProtection="0">
      <alignment horizontal="left" vertical="center" indent="1"/>
    </xf>
    <xf numFmtId="0" fontId="45" fillId="24" borderId="81" applyNumberFormat="0" applyProtection="0">
      <alignment horizontal="left" vertical="top" indent="1"/>
    </xf>
    <xf numFmtId="0" fontId="24" fillId="28" borderId="44" applyNumberFormat="0" applyAlignment="0" applyProtection="0"/>
    <xf numFmtId="0" fontId="4" fillId="66" borderId="37" applyNumberFormat="0" applyFont="0" applyAlignment="0" applyProtection="0"/>
    <xf numFmtId="0" fontId="25" fillId="60" borderId="45" applyNumberFormat="0" applyAlignment="0" applyProtection="0"/>
    <xf numFmtId="0" fontId="24" fillId="28" borderId="35" applyNumberFormat="0" applyAlignment="0" applyProtection="0"/>
    <xf numFmtId="0" fontId="24" fillId="28" borderId="35" applyNumberFormat="0" applyAlignment="0" applyProtection="0"/>
    <xf numFmtId="0" fontId="45" fillId="24" borderId="45" applyNumberFormat="0" applyProtection="0">
      <alignment horizontal="left" vertical="center" indent="1"/>
    </xf>
    <xf numFmtId="0" fontId="24" fillId="28" borderId="31" applyNumberFormat="0" applyAlignment="0" applyProtection="0"/>
    <xf numFmtId="0" fontId="24" fillId="28" borderId="31" applyNumberFormat="0" applyAlignment="0" applyProtection="0"/>
    <xf numFmtId="0" fontId="24" fillId="28" borderId="31" applyNumberFormat="0" applyAlignment="0" applyProtection="0"/>
    <xf numFmtId="0" fontId="24" fillId="28" borderId="31" applyNumberFormat="0" applyAlignment="0" applyProtection="0"/>
    <xf numFmtId="0" fontId="24" fillId="28" borderId="31" applyNumberFormat="0" applyAlignment="0" applyProtection="0"/>
    <xf numFmtId="0" fontId="24" fillId="28" borderId="31" applyNumberFormat="0" applyAlignment="0" applyProtection="0"/>
    <xf numFmtId="0" fontId="24" fillId="28" borderId="31" applyNumberFormat="0" applyAlignment="0" applyProtection="0"/>
    <xf numFmtId="0" fontId="24" fillId="28" borderId="31" applyNumberFormat="0" applyAlignment="0" applyProtection="0"/>
    <xf numFmtId="0" fontId="24" fillId="28" borderId="31" applyNumberFormat="0" applyAlignment="0" applyProtection="0"/>
    <xf numFmtId="0" fontId="25" fillId="60" borderId="32" applyNumberFormat="0" applyAlignment="0" applyProtection="0"/>
    <xf numFmtId="0" fontId="25" fillId="60" borderId="32" applyNumberFormat="0" applyAlignment="0" applyProtection="0"/>
    <xf numFmtId="0" fontId="25" fillId="60" borderId="32" applyNumberFormat="0" applyAlignment="0" applyProtection="0"/>
    <xf numFmtId="0" fontId="25" fillId="60" borderId="32" applyNumberFormat="0" applyAlignment="0" applyProtection="0"/>
    <xf numFmtId="0" fontId="25" fillId="60" borderId="32" applyNumberFormat="0" applyAlignment="0" applyProtection="0"/>
    <xf numFmtId="0" fontId="25" fillId="60" borderId="32" applyNumberFormat="0" applyAlignment="0" applyProtection="0"/>
    <xf numFmtId="0" fontId="25" fillId="60" borderId="32" applyNumberFormat="0" applyAlignment="0" applyProtection="0"/>
    <xf numFmtId="0" fontId="25" fillId="60" borderId="32" applyNumberFormat="0" applyAlignment="0" applyProtection="0"/>
    <xf numFmtId="0" fontId="46" fillId="28" borderId="133" applyNumberFormat="0" applyAlignment="0" applyProtection="0"/>
    <xf numFmtId="4" fontId="4" fillId="31" borderId="82" applyNumberFormat="0" applyProtection="0">
      <alignment horizontal="left" vertical="center" indent="1"/>
    </xf>
    <xf numFmtId="4" fontId="45" fillId="34" borderId="78" applyNumberFormat="0" applyProtection="0">
      <alignment horizontal="left" vertical="center" indent="1"/>
    </xf>
    <xf numFmtId="0" fontId="43" fillId="54" borderId="32" applyNumberFormat="0" applyAlignment="0" applyProtection="0"/>
    <xf numFmtId="0" fontId="43" fillId="54" borderId="32" applyNumberFormat="0" applyAlignment="0" applyProtection="0"/>
    <xf numFmtId="0" fontId="43" fillId="54" borderId="32" applyNumberFormat="0" applyAlignment="0" applyProtection="0"/>
    <xf numFmtId="0" fontId="43" fillId="54" borderId="32" applyNumberFormat="0" applyAlignment="0" applyProtection="0"/>
    <xf numFmtId="0" fontId="43" fillId="54" borderId="32" applyNumberFormat="0" applyAlignment="0" applyProtection="0"/>
    <xf numFmtId="0" fontId="43" fillId="54" borderId="32" applyNumberFormat="0" applyAlignment="0" applyProtection="0"/>
    <xf numFmtId="0" fontId="43" fillId="54" borderId="32" applyNumberFormat="0" applyAlignment="0" applyProtection="0"/>
    <xf numFmtId="0" fontId="43" fillId="54" borderId="32" applyNumberFormat="0" applyAlignment="0" applyProtection="0"/>
    <xf numFmtId="0" fontId="42" fillId="19" borderId="31" applyNumberFormat="0" applyAlignment="0" applyProtection="0"/>
    <xf numFmtId="0" fontId="42" fillId="19" borderId="31" applyNumberFormat="0" applyAlignment="0" applyProtection="0"/>
    <xf numFmtId="0" fontId="42" fillId="19" borderId="31" applyNumberFormat="0" applyAlignment="0" applyProtection="0"/>
    <xf numFmtId="0" fontId="42" fillId="19" borderId="31" applyNumberFormat="0" applyAlignment="0" applyProtection="0"/>
    <xf numFmtId="0" fontId="42" fillId="19" borderId="31" applyNumberFormat="0" applyAlignment="0" applyProtection="0"/>
    <xf numFmtId="0" fontId="42" fillId="19" borderId="31" applyNumberFormat="0" applyAlignment="0" applyProtection="0"/>
    <xf numFmtId="0" fontId="42" fillId="19" borderId="31" applyNumberFormat="0" applyAlignment="0" applyProtection="0"/>
    <xf numFmtId="0" fontId="42" fillId="19" borderId="31" applyNumberFormat="0" applyAlignment="0" applyProtection="0"/>
    <xf numFmtId="0" fontId="42" fillId="19" borderId="31" applyNumberFormat="0" applyAlignment="0" applyProtection="0"/>
    <xf numFmtId="0" fontId="45" fillId="53" borderId="32" applyNumberFormat="0" applyFont="0" applyAlignment="0" applyProtection="0"/>
    <xf numFmtId="0" fontId="45" fillId="53" borderId="32" applyNumberFormat="0" applyFont="0" applyAlignment="0" applyProtection="0"/>
    <xf numFmtId="0" fontId="45" fillId="53" borderId="32" applyNumberFormat="0" applyFont="0" applyAlignment="0" applyProtection="0"/>
    <xf numFmtId="0" fontId="45" fillId="53" borderId="32" applyNumberFormat="0" applyFont="0" applyAlignment="0" applyProtection="0"/>
    <xf numFmtId="0" fontId="45" fillId="53" borderId="32" applyNumberFormat="0" applyFont="0" applyAlignment="0" applyProtection="0"/>
    <xf numFmtId="0" fontId="45" fillId="53" borderId="32" applyNumberFormat="0" applyFont="0" applyAlignment="0" applyProtection="0"/>
    <xf numFmtId="0" fontId="45" fillId="53" borderId="32" applyNumberFormat="0" applyFont="0" applyAlignment="0" applyProtection="0"/>
    <xf numFmtId="0" fontId="45" fillId="53" borderId="32"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 fillId="66" borderId="33" applyNumberFormat="0" applyFont="0" applyAlignment="0" applyProtection="0"/>
    <xf numFmtId="0" fontId="46" fillId="60" borderId="23" applyNumberFormat="0" applyAlignment="0" applyProtection="0"/>
    <xf numFmtId="0" fontId="46" fillId="60" borderId="23" applyNumberFormat="0" applyAlignment="0" applyProtection="0"/>
    <xf numFmtId="0" fontId="46" fillId="60" borderId="23" applyNumberFormat="0" applyAlignment="0" applyProtection="0"/>
    <xf numFmtId="0" fontId="46" fillId="60" borderId="23" applyNumberFormat="0" applyAlignment="0" applyProtection="0"/>
    <xf numFmtId="0" fontId="46" fillId="60" borderId="23" applyNumberFormat="0" applyAlignment="0" applyProtection="0"/>
    <xf numFmtId="0" fontId="46" fillId="60" borderId="23" applyNumberFormat="0" applyAlignment="0" applyProtection="0"/>
    <xf numFmtId="0" fontId="46" fillId="60" borderId="23" applyNumberFormat="0" applyAlignment="0" applyProtection="0"/>
    <xf numFmtId="0" fontId="46" fillId="60" borderId="23" applyNumberFormat="0" applyAlignment="0" applyProtection="0"/>
    <xf numFmtId="4" fontId="15" fillId="67" borderId="23"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8" fillId="67" borderId="23"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45" fillId="65" borderId="32" applyNumberFormat="0" applyProtection="0">
      <alignment vertical="center"/>
    </xf>
    <xf numFmtId="4" fontId="15" fillId="67" borderId="23"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45" fillId="67" borderId="32" applyNumberFormat="0" applyProtection="0">
      <alignment horizontal="left" vertical="center" indent="1"/>
    </xf>
    <xf numFmtId="4" fontId="15" fillId="67" borderId="23" applyNumberFormat="0" applyProtection="0">
      <alignment horizontal="left" vertical="center" indent="1"/>
    </xf>
    <xf numFmtId="0" fontId="50" fillId="65" borderId="24" applyNumberFormat="0" applyProtection="0">
      <alignment horizontal="left" vertical="top" indent="1"/>
    </xf>
    <xf numFmtId="0" fontId="50" fillId="65" borderId="24" applyNumberFormat="0" applyProtection="0">
      <alignment horizontal="left" vertical="top" indent="1"/>
    </xf>
    <xf numFmtId="0" fontId="50" fillId="65" borderId="24" applyNumberFormat="0" applyProtection="0">
      <alignment horizontal="left" vertical="top" indent="1"/>
    </xf>
    <xf numFmtId="0" fontId="50" fillId="65" borderId="24" applyNumberFormat="0" applyProtection="0">
      <alignment horizontal="left" vertical="top" indent="1"/>
    </xf>
    <xf numFmtId="0" fontId="50" fillId="65" borderId="24" applyNumberFormat="0" applyProtection="0">
      <alignment horizontal="left" vertical="top" indent="1"/>
    </xf>
    <xf numFmtId="0" fontId="50" fillId="65" borderId="24" applyNumberFormat="0" applyProtection="0">
      <alignment horizontal="left" vertical="top" indent="1"/>
    </xf>
    <xf numFmtId="0" fontId="50" fillId="65" borderId="24" applyNumberFormat="0" applyProtection="0">
      <alignment horizontal="left" vertical="top" indent="1"/>
    </xf>
    <xf numFmtId="0" fontId="50" fillId="65" borderId="24" applyNumberFormat="0" applyProtection="0">
      <alignment horizontal="left" vertical="top" indent="1"/>
    </xf>
    <xf numFmtId="0" fontId="50" fillId="65" borderId="24" applyNumberFormat="0" applyProtection="0">
      <alignment horizontal="left" vertical="top" indent="1"/>
    </xf>
    <xf numFmtId="0" fontId="50" fillId="65" borderId="24" applyNumberFormat="0" applyProtection="0">
      <alignment horizontal="left" vertical="top" indent="1"/>
    </xf>
    <xf numFmtId="4" fontId="45" fillId="69" borderId="32" applyNumberFormat="0" applyBorder="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15" fillId="70" borderId="23"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45" fillId="15" borderId="32" applyNumberFormat="0" applyProtection="0">
      <alignment horizontal="right" vertical="center"/>
    </xf>
    <xf numFmtId="4" fontId="15" fillId="72" borderId="23"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45" fillId="71" borderId="32" applyNumberFormat="0" applyProtection="0">
      <alignment horizontal="right" vertical="center"/>
    </xf>
    <xf numFmtId="4" fontId="15" fillId="73" borderId="23"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45" fillId="58" borderId="34" applyNumberFormat="0" applyProtection="0">
      <alignment horizontal="right" vertical="center"/>
    </xf>
    <xf numFmtId="4" fontId="15" fillId="74" borderId="23"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45" fillId="27" borderId="32" applyNumberFormat="0" applyProtection="0">
      <alignment horizontal="right" vertical="center"/>
    </xf>
    <xf numFmtId="4" fontId="15" fillId="75" borderId="23"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45" fillId="35" borderId="32" applyNumberFormat="0" applyProtection="0">
      <alignment horizontal="right" vertical="center"/>
    </xf>
    <xf numFmtId="4" fontId="15" fillId="76" borderId="23"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45" fillId="59" borderId="32" applyNumberFormat="0" applyProtection="0">
      <alignment horizontal="right" vertical="center"/>
    </xf>
    <xf numFmtId="4" fontId="15" fillId="77" borderId="23"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45" fillId="29" borderId="32" applyNumberFormat="0" applyProtection="0">
      <alignment horizontal="right" vertical="center"/>
    </xf>
    <xf numFmtId="4" fontId="15" fillId="78" borderId="23"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45" fillId="22" borderId="32" applyNumberFormat="0" applyProtection="0">
      <alignment horizontal="right" vertical="center"/>
    </xf>
    <xf numFmtId="4" fontId="15" fillId="79" borderId="23"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45" fillId="26" borderId="32" applyNumberFormat="0" applyProtection="0">
      <alignment horizontal="right" vertical="center"/>
    </xf>
    <xf numFmtId="4" fontId="10" fillId="81" borderId="23"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80" borderId="34" applyNumberFormat="0" applyProtection="0">
      <alignment horizontal="left" vertical="center" indent="1"/>
    </xf>
    <xf numFmtId="4" fontId="45" fillId="58" borderId="73" applyNumberFormat="0" applyProtection="0">
      <alignment horizontal="right" vertical="center"/>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5" fillId="34" borderId="61"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4" fontId="4" fillId="31" borderId="34" applyNumberFormat="0" applyProtection="0">
      <alignment horizontal="left" vertical="center" indent="1"/>
    </xf>
    <xf numFmtId="0" fontId="4" fillId="66" borderId="54" applyNumberFormat="0" applyFont="0" applyAlignment="0" applyProtection="0"/>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1" borderId="32" applyNumberFormat="0" applyProtection="0">
      <alignment horizontal="right" vertical="center"/>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0"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4" fontId="45" fillId="21" borderId="34"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0" fontId="45" fillId="28" borderId="32" applyNumberFormat="0" applyProtection="0">
      <alignment horizontal="left" vertical="center" indent="1"/>
    </xf>
    <xf numFmtId="4" fontId="45" fillId="71" borderId="53" applyNumberFormat="0" applyProtection="0">
      <alignment horizontal="right" vertical="center"/>
    </xf>
    <xf numFmtId="0" fontId="28" fillId="0" borderId="43" applyNumberFormat="0" applyFill="0" applyAlignment="0" applyProtection="0"/>
    <xf numFmtId="0" fontId="42" fillId="19" borderId="44" applyNumberFormat="0" applyAlignment="0" applyProtection="0"/>
    <xf numFmtId="4" fontId="45" fillId="21" borderId="49" applyNumberFormat="0" applyProtection="0">
      <alignment horizontal="left" vertical="center" indent="1"/>
    </xf>
    <xf numFmtId="4" fontId="45" fillId="0" borderId="45" applyNumberFormat="0" applyProtection="0">
      <alignment horizontal="right" vertical="center"/>
    </xf>
    <xf numFmtId="0" fontId="16" fillId="66" borderId="37" applyNumberFormat="0" applyFont="0" applyAlignment="0" applyProtection="0"/>
    <xf numFmtId="0" fontId="4" fillId="66" borderId="37" applyNumberFormat="0" applyFont="0" applyAlignment="0" applyProtection="0"/>
    <xf numFmtId="0" fontId="27" fillId="19" borderId="68" applyNumberFormat="0" applyAlignment="0" applyProtection="0"/>
    <xf numFmtId="4" fontId="45" fillId="34" borderId="78" applyNumberFormat="0" applyProtection="0">
      <alignment horizontal="left" vertical="center" indent="1"/>
    </xf>
    <xf numFmtId="4" fontId="48" fillId="68" borderId="80" applyNumberFormat="0" applyProtection="0">
      <alignment vertical="center"/>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0" fontId="45" fillId="88" borderId="32" applyNumberFormat="0" applyProtection="0">
      <alignment horizontal="left" vertical="center" indent="1"/>
    </xf>
    <xf numFmtId="4" fontId="45" fillId="67" borderId="45" applyNumberFormat="0" applyProtection="0">
      <alignment horizontal="left" vertical="center" indent="1"/>
    </xf>
    <xf numFmtId="0" fontId="29" fillId="0" borderId="43" applyNumberFormat="0" applyFill="0" applyAlignment="0" applyProtection="0"/>
    <xf numFmtId="0" fontId="27" fillId="19" borderId="35" applyNumberFormat="0" applyAlignment="0" applyProtection="0"/>
    <xf numFmtId="0" fontId="24" fillId="28" borderId="35" applyNumberFormat="0" applyAlignment="0" applyProtection="0"/>
    <xf numFmtId="0" fontId="23" fillId="28" borderId="35" applyNumberFormat="0" applyAlignment="0" applyProtection="0"/>
    <xf numFmtId="0" fontId="21" fillId="28" borderId="38" applyNumberFormat="0" applyAlignment="0" applyProtection="0"/>
    <xf numFmtId="4" fontId="45" fillId="15" borderId="53" applyNumberFormat="0" applyProtection="0">
      <alignment horizontal="right" vertical="center"/>
    </xf>
    <xf numFmtId="4" fontId="45" fillId="34" borderId="53" applyNumberFormat="0" applyProtection="0">
      <alignment horizontal="left" vertical="center" indent="1"/>
    </xf>
    <xf numFmtId="4" fontId="45" fillId="65" borderId="45" applyNumberFormat="0" applyProtection="0">
      <alignment vertical="center"/>
    </xf>
    <xf numFmtId="4" fontId="45" fillId="65" borderId="45" applyNumberFormat="0" applyProtection="0">
      <alignment vertical="center"/>
    </xf>
    <xf numFmtId="4" fontId="45" fillId="34" borderId="45"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0" fontId="45" fillId="24" borderId="32" applyNumberFormat="0" applyProtection="0">
      <alignment horizontal="left" vertical="center" indent="1"/>
    </xf>
    <xf numFmtId="4" fontId="45" fillId="22" borderId="45" applyNumberFormat="0" applyProtection="0">
      <alignment horizontal="right" vertical="center"/>
    </xf>
    <xf numFmtId="0" fontId="45" fillId="24" borderId="81" applyNumberFormat="0" applyProtection="0">
      <alignment horizontal="left" vertical="top" indent="1"/>
    </xf>
    <xf numFmtId="4" fontId="45" fillId="0" borderId="96" applyNumberFormat="0" applyProtection="0">
      <alignment horizontal="right" vertical="center"/>
    </xf>
    <xf numFmtId="0" fontId="45" fillId="88" borderId="78" applyNumberFormat="0" applyProtection="0">
      <alignment horizontal="left" vertical="center" indent="1"/>
    </xf>
    <xf numFmtId="4" fontId="45" fillId="0" borderId="78" applyNumberFormat="0" applyProtection="0">
      <alignment horizontal="right" vertical="center"/>
    </xf>
    <xf numFmtId="4" fontId="45" fillId="67" borderId="45" applyNumberFormat="0" applyProtection="0">
      <alignment horizontal="left" vertical="center" indent="1"/>
    </xf>
    <xf numFmtId="4" fontId="45" fillId="34" borderId="45" applyNumberFormat="0" applyProtection="0">
      <alignment horizontal="left" vertical="center" indent="1"/>
    </xf>
    <xf numFmtId="4" fontId="45" fillId="15" borderId="45" applyNumberFormat="0" applyProtection="0">
      <alignment horizontal="right" vertical="center"/>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20" borderId="32" applyNumberFormat="0" applyProtection="0">
      <alignment horizontal="left" vertical="center" indent="1"/>
    </xf>
    <xf numFmtId="0" fontId="45" fillId="88" borderId="36" applyNumberFormat="0" applyProtection="0">
      <alignment horizontal="left" vertical="center" indent="1"/>
    </xf>
    <xf numFmtId="4" fontId="45" fillId="80" borderId="49" applyNumberFormat="0" applyProtection="0">
      <alignment horizontal="left" vertical="center" indent="1"/>
    </xf>
    <xf numFmtId="0" fontId="45" fillId="20" borderId="45" applyNumberFormat="0" applyProtection="0">
      <alignment horizontal="left" vertical="center" indent="1"/>
    </xf>
    <xf numFmtId="4" fontId="45" fillId="34" borderId="78" applyNumberFormat="0" applyProtection="0">
      <alignment horizontal="left" vertical="center" indent="1"/>
    </xf>
    <xf numFmtId="0" fontId="45" fillId="24" borderId="87" applyNumberFormat="0" applyProtection="0">
      <alignment horizontal="left" vertical="center" indent="1"/>
    </xf>
    <xf numFmtId="4" fontId="45" fillId="91" borderId="36" applyNumberFormat="0" applyProtection="0">
      <alignment horizontal="right" vertical="center"/>
    </xf>
    <xf numFmtId="4" fontId="45" fillId="0" borderId="36" applyNumberFormat="0" applyProtection="0">
      <alignment horizontal="right" vertical="center"/>
    </xf>
    <xf numFmtId="4" fontId="45" fillId="29" borderId="45" applyNumberFormat="0" applyProtection="0">
      <alignment horizontal="right" vertical="center"/>
    </xf>
    <xf numFmtId="0" fontId="45" fillId="20" borderId="36" applyNumberFormat="0" applyProtection="0">
      <alignment horizontal="left" vertical="center" indent="1"/>
    </xf>
    <xf numFmtId="0" fontId="45" fillId="24" borderId="36" applyNumberFormat="0" applyProtection="0">
      <alignment horizontal="left" vertical="center" indent="1"/>
    </xf>
    <xf numFmtId="4" fontId="45" fillId="21" borderId="36" applyNumberFormat="0" applyProtection="0">
      <alignment horizontal="right" vertical="center"/>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5" fillId="80" borderId="40" applyNumberFormat="0" applyProtection="0">
      <alignment horizontal="left" vertical="center" indent="1"/>
    </xf>
    <xf numFmtId="4" fontId="45" fillId="26" borderId="36" applyNumberFormat="0" applyProtection="0">
      <alignment horizontal="right" vertical="center"/>
    </xf>
    <xf numFmtId="4" fontId="45" fillId="22" borderId="36" applyNumberFormat="0" applyProtection="0">
      <alignment horizontal="right" vertical="center"/>
    </xf>
    <xf numFmtId="4" fontId="45" fillId="29" borderId="36" applyNumberFormat="0" applyProtection="0">
      <alignment horizontal="right" vertical="center"/>
    </xf>
    <xf numFmtId="4" fontId="45" fillId="59" borderId="36" applyNumberFormat="0" applyProtection="0">
      <alignment horizontal="right" vertical="center"/>
    </xf>
    <xf numFmtId="4" fontId="45" fillId="35" borderId="36" applyNumberFormat="0" applyProtection="0">
      <alignment horizontal="right" vertical="center"/>
    </xf>
    <xf numFmtId="4" fontId="45" fillId="65" borderId="45" applyNumberFormat="0" applyProtection="0">
      <alignment vertical="center"/>
    </xf>
    <xf numFmtId="4" fontId="45" fillId="71" borderId="36" applyNumberFormat="0" applyProtection="0">
      <alignment horizontal="right" vertical="center"/>
    </xf>
    <xf numFmtId="4" fontId="45" fillId="15" borderId="36" applyNumberFormat="0" applyProtection="0">
      <alignment horizontal="right" vertical="center"/>
    </xf>
    <xf numFmtId="4" fontId="45" fillId="34" borderId="36" applyNumberFormat="0" applyProtection="0">
      <alignment horizontal="left" vertical="center" indent="1"/>
    </xf>
    <xf numFmtId="4" fontId="45" fillId="67" borderId="36" applyNumberFormat="0" applyProtection="0">
      <alignment horizontal="left" vertical="center" indent="1"/>
    </xf>
    <xf numFmtId="4" fontId="45" fillId="65" borderId="36" applyNumberFormat="0" applyProtection="0">
      <alignment vertical="center"/>
    </xf>
    <xf numFmtId="4" fontId="45" fillId="65" borderId="36" applyNumberFormat="0" applyProtection="0">
      <alignment vertical="center"/>
    </xf>
    <xf numFmtId="4" fontId="45" fillId="20" borderId="82" applyNumberFormat="0" applyProtection="0">
      <alignment horizontal="left" vertical="center" indent="1"/>
    </xf>
    <xf numFmtId="4" fontId="15" fillId="67" borderId="80" applyNumberFormat="0" applyProtection="0">
      <alignment horizontal="left" vertical="center" indent="1"/>
    </xf>
    <xf numFmtId="0" fontId="4" fillId="66" borderId="46" applyNumberFormat="0" applyFont="0" applyAlignment="0" applyProtection="0"/>
    <xf numFmtId="4" fontId="55" fillId="91" borderId="78" applyNumberFormat="0" applyProtection="0">
      <alignment horizontal="right" vertical="center"/>
    </xf>
    <xf numFmtId="4" fontId="55" fillId="91" borderId="78" applyNumberFormat="0" applyProtection="0">
      <alignment horizontal="right" vertical="center"/>
    </xf>
    <xf numFmtId="4" fontId="45" fillId="27" borderId="45" applyNumberFormat="0" applyProtection="0">
      <alignment horizontal="right" vertical="center"/>
    </xf>
    <xf numFmtId="4" fontId="45" fillId="35" borderId="45" applyNumberFormat="0" applyProtection="0">
      <alignment horizontal="right" vertical="center"/>
    </xf>
    <xf numFmtId="4" fontId="45" fillId="59" borderId="45" applyNumberFormat="0" applyProtection="0">
      <alignment horizontal="right" vertical="center"/>
    </xf>
    <xf numFmtId="4" fontId="45" fillId="29" borderId="45" applyNumberFormat="0" applyProtection="0">
      <alignment horizontal="right" vertical="center"/>
    </xf>
    <xf numFmtId="4" fontId="45" fillId="26" borderId="87" applyNumberFormat="0" applyProtection="0">
      <alignment horizontal="right" vertical="center"/>
    </xf>
    <xf numFmtId="4" fontId="45" fillId="22" borderId="69" applyNumberFormat="0" applyProtection="0">
      <alignment horizontal="right" vertical="center"/>
    </xf>
    <xf numFmtId="0" fontId="46" fillId="28" borderId="38" applyNumberFormat="0" applyAlignment="0" applyProtection="0"/>
    <xf numFmtId="0" fontId="28" fillId="0" borderId="42" applyNumberFormat="0" applyFill="0" applyAlignment="0" applyProtection="0"/>
    <xf numFmtId="0" fontId="23" fillId="28" borderId="52" applyNumberFormat="0" applyAlignment="0" applyProtection="0"/>
    <xf numFmtId="0" fontId="42" fillId="19" borderId="35" applyNumberFormat="0" applyAlignment="0" applyProtection="0"/>
    <xf numFmtId="0" fontId="21" fillId="28" borderId="47" applyNumberFormat="0" applyAlignment="0" applyProtection="0"/>
    <xf numFmtId="4" fontId="45" fillId="71" borderId="53" applyNumberFormat="0" applyProtection="0">
      <alignment horizontal="right" vertical="center"/>
    </xf>
    <xf numFmtId="0" fontId="4" fillId="66" borderId="37" applyNumberFormat="0" applyFont="0" applyAlignment="0" applyProtection="0"/>
    <xf numFmtId="0" fontId="46" fillId="28" borderId="47" applyNumberFormat="0" applyAlignment="0" applyProtection="0"/>
    <xf numFmtId="4" fontId="45" fillId="58" borderId="82" applyNumberFormat="0" applyProtection="0">
      <alignment horizontal="right" vertical="center"/>
    </xf>
    <xf numFmtId="4" fontId="4" fillId="31" borderId="49" applyNumberFormat="0" applyProtection="0">
      <alignment horizontal="left" vertical="center" indent="1"/>
    </xf>
    <xf numFmtId="0" fontId="42" fillId="19" borderId="44" applyNumberFormat="0" applyAlignment="0" applyProtection="0"/>
    <xf numFmtId="0" fontId="29" fillId="0" borderId="76" applyNumberFormat="0" applyFill="0" applyAlignment="0" applyProtection="0"/>
    <xf numFmtId="4" fontId="4" fillId="31" borderId="57" applyNumberFormat="0" applyProtection="0">
      <alignment horizontal="left" vertical="center" indent="1"/>
    </xf>
    <xf numFmtId="0" fontId="46" fillId="28" borderId="63" applyNumberFormat="0" applyAlignment="0" applyProtection="0"/>
    <xf numFmtId="4" fontId="45" fillId="0" borderId="78" applyNumberFormat="0" applyProtection="0">
      <alignment horizontal="right" vertical="center"/>
    </xf>
    <xf numFmtId="4" fontId="45" fillId="27" borderId="53" applyNumberFormat="0" applyProtection="0">
      <alignment horizontal="right" vertical="center"/>
    </xf>
    <xf numFmtId="0" fontId="25" fillId="60" borderId="36" applyNumberFormat="0" applyAlignment="0" applyProtection="0"/>
    <xf numFmtId="0" fontId="45" fillId="28" borderId="45" applyNumberFormat="0" applyProtection="0">
      <alignment horizontal="left" vertical="center" indent="1"/>
    </xf>
    <xf numFmtId="0" fontId="23" fillId="28" borderId="44" applyNumberFormat="0" applyAlignment="0" applyProtection="0"/>
    <xf numFmtId="0" fontId="45" fillId="28" borderId="69" applyNumberFormat="0" applyProtection="0">
      <alignment horizontal="left" vertical="center" indent="1"/>
    </xf>
    <xf numFmtId="0" fontId="45" fillId="28" borderId="78" applyNumberFormat="0" applyProtection="0">
      <alignment horizontal="left" vertical="center" indent="1"/>
    </xf>
    <xf numFmtId="4" fontId="55" fillId="91" borderId="78" applyNumberFormat="0" applyProtection="0">
      <alignment horizontal="right" vertical="center"/>
    </xf>
    <xf numFmtId="0" fontId="21" fillId="28" borderId="55" applyNumberFormat="0" applyAlignment="0" applyProtection="0"/>
    <xf numFmtId="4" fontId="45" fillId="91" borderId="45" applyNumberFormat="0" applyProtection="0">
      <alignment horizontal="right" vertical="center"/>
    </xf>
    <xf numFmtId="4" fontId="45" fillId="34" borderId="53" applyNumberFormat="0" applyProtection="0">
      <alignment horizontal="left" vertical="center" indent="1"/>
    </xf>
    <xf numFmtId="0" fontId="45" fillId="24" borderId="69" applyNumberFormat="0" applyProtection="0">
      <alignment horizontal="left" vertical="center" indent="1"/>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0" borderId="32" applyNumberFormat="0" applyProtection="0">
      <alignment horizontal="right" vertical="center"/>
    </xf>
    <xf numFmtId="4" fontId="45" fillId="26" borderId="53"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91" borderId="32" applyNumberFormat="0" applyProtection="0">
      <alignment horizontal="right" vertical="center"/>
    </xf>
    <xf numFmtId="4" fontId="45" fillId="21" borderId="45" applyNumberFormat="0" applyProtection="0">
      <alignment horizontal="right" vertical="center"/>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2" applyNumberFormat="0" applyProtection="0">
      <alignment horizontal="left" vertical="center" indent="1"/>
    </xf>
    <xf numFmtId="4" fontId="45" fillId="34" borderId="36" applyNumberFormat="0" applyProtection="0">
      <alignment horizontal="left" vertical="center" indent="1"/>
    </xf>
    <xf numFmtId="0" fontId="4" fillId="66" borderId="37" applyNumberFormat="0" applyFont="0" applyAlignment="0" applyProtection="0"/>
    <xf numFmtId="0" fontId="4" fillId="84" borderId="80" applyNumberFormat="0" applyProtection="0">
      <alignment horizontal="left" vertical="center" indent="1"/>
    </xf>
    <xf numFmtId="0" fontId="4" fillId="66" borderId="54" applyNumberFormat="0" applyFont="0" applyAlignment="0" applyProtection="0"/>
    <xf numFmtId="4" fontId="45" fillId="80" borderId="65" applyNumberFormat="0" applyProtection="0">
      <alignment horizontal="left" vertical="center" indent="1"/>
    </xf>
    <xf numFmtId="4" fontId="45" fillId="21" borderId="57" applyNumberFormat="0" applyProtection="0">
      <alignment horizontal="left" vertical="center" indent="1"/>
    </xf>
    <xf numFmtId="4" fontId="45" fillId="21" borderId="53" applyNumberFormat="0" applyProtection="0">
      <alignment horizontal="right" vertical="center"/>
    </xf>
    <xf numFmtId="0" fontId="45" fillId="31" borderId="56" applyNumberFormat="0" applyProtection="0">
      <alignment horizontal="left" vertical="top" indent="1"/>
    </xf>
    <xf numFmtId="4" fontId="45" fillId="80" borderId="57" applyNumberFormat="0" applyProtection="0">
      <alignment horizontal="left" vertical="center" indent="1"/>
    </xf>
    <xf numFmtId="4" fontId="45" fillId="34" borderId="69" applyNumberFormat="0" applyProtection="0">
      <alignment horizontal="left" vertical="center" indent="1"/>
    </xf>
    <xf numFmtId="4" fontId="53" fillId="93" borderId="34" applyNumberFormat="0" applyProtection="0">
      <alignment horizontal="left" vertical="center" indent="1"/>
    </xf>
    <xf numFmtId="4" fontId="53" fillId="93" borderId="34" applyNumberFormat="0" applyProtection="0">
      <alignment horizontal="left" vertical="center" indent="1"/>
    </xf>
    <xf numFmtId="4" fontId="53" fillId="93" borderId="34" applyNumberFormat="0" applyProtection="0">
      <alignment horizontal="left" vertical="center" indent="1"/>
    </xf>
    <xf numFmtId="4" fontId="53" fillId="93" borderId="34" applyNumberFormat="0" applyProtection="0">
      <alignment horizontal="left" vertical="center" indent="1"/>
    </xf>
    <xf numFmtId="4" fontId="53" fillId="93" borderId="34" applyNumberFormat="0" applyProtection="0">
      <alignment horizontal="left" vertical="center" indent="1"/>
    </xf>
    <xf numFmtId="4" fontId="53" fillId="93" borderId="34" applyNumberFormat="0" applyProtection="0">
      <alignment horizontal="left" vertical="center" indent="1"/>
    </xf>
    <xf numFmtId="4" fontId="53" fillId="93" borderId="34" applyNumberFormat="0" applyProtection="0">
      <alignment horizontal="left" vertical="center" indent="1"/>
    </xf>
    <xf numFmtId="4" fontId="53" fillId="93" borderId="34" applyNumberFormat="0" applyProtection="0">
      <alignment horizontal="left" vertical="center" indent="1"/>
    </xf>
    <xf numFmtId="4" fontId="53" fillId="93" borderId="34" applyNumberFormat="0" applyProtection="0">
      <alignment horizontal="left" vertical="center" indent="1"/>
    </xf>
    <xf numFmtId="4" fontId="53" fillId="93" borderId="34" applyNumberFormat="0" applyProtection="0">
      <alignment horizontal="left" vertical="center" indent="1"/>
    </xf>
    <xf numFmtId="0" fontId="45" fillId="24" borderId="105" applyNumberFormat="0" applyProtection="0">
      <alignment horizontal="left" vertical="center" indent="1"/>
    </xf>
    <xf numFmtId="4" fontId="55" fillId="91" borderId="36" applyNumberFormat="0" applyProtection="0">
      <alignment horizontal="right" vertical="center"/>
    </xf>
    <xf numFmtId="4" fontId="45" fillId="27" borderId="45" applyNumberFormat="0" applyProtection="0">
      <alignment horizontal="right" vertical="center"/>
    </xf>
    <xf numFmtId="4" fontId="53" fillId="93" borderId="40" applyNumberFormat="0" applyProtection="0">
      <alignment horizontal="left" vertical="center" indent="1"/>
    </xf>
    <xf numFmtId="0" fontId="52" fillId="21" borderId="39" applyNumberFormat="0" applyProtection="0">
      <alignment horizontal="left" vertical="top" indent="1"/>
    </xf>
    <xf numFmtId="4" fontId="45" fillId="91" borderId="36" applyNumberFormat="0" applyProtection="0">
      <alignment horizontal="right" vertical="center"/>
    </xf>
    <xf numFmtId="4" fontId="45" fillId="0" borderId="36" applyNumberFormat="0" applyProtection="0">
      <alignment horizontal="right" vertical="center"/>
    </xf>
    <xf numFmtId="0" fontId="52" fillId="66" borderId="39" applyNumberFormat="0" applyProtection="0">
      <alignment horizontal="left" vertical="top" indent="1"/>
    </xf>
    <xf numFmtId="4" fontId="52" fillId="28" borderId="39" applyNumberFormat="0" applyProtection="0">
      <alignment horizontal="left" vertical="center" indent="1"/>
    </xf>
    <xf numFmtId="0" fontId="45" fillId="20" borderId="48" applyNumberFormat="0" applyProtection="0">
      <alignment horizontal="left" vertical="top" indent="1"/>
    </xf>
    <xf numFmtId="4" fontId="52" fillId="66" borderId="39" applyNumberFormat="0" applyProtection="0">
      <alignment vertical="center"/>
    </xf>
    <xf numFmtId="0" fontId="45" fillId="20" borderId="39" applyNumberFormat="0" applyProtection="0">
      <alignment horizontal="left" vertical="top" indent="1"/>
    </xf>
    <xf numFmtId="4" fontId="55" fillId="91" borderId="32" applyNumberFormat="0" applyProtection="0">
      <alignment horizontal="right" vertical="center"/>
    </xf>
    <xf numFmtId="4" fontId="55" fillId="91" borderId="32" applyNumberFormat="0" applyProtection="0">
      <alignment horizontal="right" vertical="center"/>
    </xf>
    <xf numFmtId="4" fontId="55" fillId="91" borderId="32" applyNumberFormat="0" applyProtection="0">
      <alignment horizontal="right" vertical="center"/>
    </xf>
    <xf numFmtId="4" fontId="55" fillId="91" borderId="32" applyNumberFormat="0" applyProtection="0">
      <alignment horizontal="right" vertical="center"/>
    </xf>
    <xf numFmtId="4" fontId="55" fillId="91" borderId="32" applyNumberFormat="0" applyProtection="0">
      <alignment horizontal="right" vertical="center"/>
    </xf>
    <xf numFmtId="4" fontId="55" fillId="91" borderId="32" applyNumberFormat="0" applyProtection="0">
      <alignment horizontal="right" vertical="center"/>
    </xf>
    <xf numFmtId="4" fontId="55" fillId="91" borderId="32" applyNumberFormat="0" applyProtection="0">
      <alignment horizontal="right" vertical="center"/>
    </xf>
    <xf numFmtId="4" fontId="55" fillId="91" borderId="32" applyNumberFormat="0" applyProtection="0">
      <alignment horizontal="right" vertical="center"/>
    </xf>
    <xf numFmtId="4" fontId="55" fillId="91" borderId="32" applyNumberFormat="0" applyProtection="0">
      <alignment horizontal="right" vertical="center"/>
    </xf>
    <xf numFmtId="4" fontId="55" fillId="91" borderId="32" applyNumberFormat="0" applyProtection="0">
      <alignment horizontal="right" vertical="center"/>
    </xf>
    <xf numFmtId="0" fontId="45" fillId="21" borderId="64" applyNumberFormat="0" applyProtection="0">
      <alignment horizontal="left" vertical="top" indent="1"/>
    </xf>
    <xf numFmtId="4" fontId="45" fillId="35" borderId="53" applyNumberFormat="0" applyProtection="0">
      <alignment horizontal="right" vertical="center"/>
    </xf>
    <xf numFmtId="0" fontId="25" fillId="60" borderId="36" applyNumberFormat="0" applyAlignment="0" applyProtection="0"/>
    <xf numFmtId="4" fontId="45" fillId="22" borderId="53" applyNumberFormat="0" applyProtection="0">
      <alignment horizontal="right" vertical="center"/>
    </xf>
    <xf numFmtId="4" fontId="45" fillId="29" borderId="53" applyNumberFormat="0" applyProtection="0">
      <alignment horizontal="right" vertical="center"/>
    </xf>
    <xf numFmtId="4" fontId="45" fillId="91" borderId="45" applyNumberFormat="0" applyProtection="0">
      <alignment horizontal="right" vertical="center"/>
    </xf>
    <xf numFmtId="0" fontId="45" fillId="24" borderId="61" applyNumberFormat="0" applyProtection="0">
      <alignment horizontal="left" vertical="center" indent="1"/>
    </xf>
    <xf numFmtId="0" fontId="52" fillId="66" borderId="81" applyNumberFormat="0" applyProtection="0">
      <alignment horizontal="left" vertical="top" indent="1"/>
    </xf>
    <xf numFmtId="0" fontId="52" fillId="66" borderId="81" applyNumberFormat="0" applyProtection="0">
      <alignment horizontal="left" vertical="top" indent="1"/>
    </xf>
    <xf numFmtId="0" fontId="52" fillId="66" borderId="81" applyNumberFormat="0" applyProtection="0">
      <alignment horizontal="left" vertical="top" indent="1"/>
    </xf>
    <xf numFmtId="0" fontId="42" fillId="19" borderId="60" applyNumberFormat="0" applyAlignment="0" applyProtection="0"/>
    <xf numFmtId="4" fontId="55" fillId="91" borderId="78" applyNumberFormat="0" applyProtection="0">
      <alignment horizontal="right" vertical="center"/>
    </xf>
    <xf numFmtId="4" fontId="45" fillId="71" borderId="78" applyNumberFormat="0" applyProtection="0">
      <alignment horizontal="right" vertical="center"/>
    </xf>
    <xf numFmtId="0" fontId="4" fillId="66" borderId="79" applyNumberFormat="0" applyFont="0" applyAlignment="0" applyProtection="0"/>
    <xf numFmtId="0" fontId="45" fillId="24" borderId="61" applyNumberFormat="0" applyProtection="0">
      <alignment horizontal="left" vertical="center" indent="1"/>
    </xf>
    <xf numFmtId="4" fontId="45" fillId="15" borderId="53" applyNumberFormat="0" applyProtection="0">
      <alignment horizontal="right" vertical="center"/>
    </xf>
    <xf numFmtId="4" fontId="45" fillId="20" borderId="65" applyNumberFormat="0" applyProtection="0">
      <alignment horizontal="left" vertical="center" indent="1"/>
    </xf>
    <xf numFmtId="4" fontId="45" fillId="27" borderId="61" applyNumberFormat="0" applyProtection="0">
      <alignment horizontal="right" vertical="center"/>
    </xf>
    <xf numFmtId="0" fontId="4" fillId="66" borderId="46" applyNumberFormat="0" applyFont="0" applyAlignment="0" applyProtection="0"/>
    <xf numFmtId="0" fontId="4" fillId="66" borderId="46" applyNumberFormat="0" applyFont="0" applyAlignment="0" applyProtection="0"/>
    <xf numFmtId="0" fontId="45" fillId="20" borderId="81" applyNumberFormat="0" applyProtection="0">
      <alignment horizontal="left" vertical="top" indent="1"/>
    </xf>
    <xf numFmtId="4" fontId="45" fillId="65" borderId="36" applyNumberFormat="0" applyProtection="0">
      <alignment vertical="center"/>
    </xf>
    <xf numFmtId="4" fontId="45" fillId="58" borderId="57" applyNumberFormat="0" applyProtection="0">
      <alignment horizontal="right" vertical="center"/>
    </xf>
    <xf numFmtId="4" fontId="45" fillId="34" borderId="36" applyNumberFormat="0" applyProtection="0">
      <alignment horizontal="left" vertical="center" indent="1"/>
    </xf>
    <xf numFmtId="4" fontId="45" fillId="35" borderId="45" applyNumberFormat="0" applyProtection="0">
      <alignment horizontal="right" vertical="center"/>
    </xf>
    <xf numFmtId="0" fontId="45" fillId="20" borderId="45" applyNumberFormat="0" applyProtection="0">
      <alignment horizontal="left" vertical="center" indent="1"/>
    </xf>
    <xf numFmtId="0" fontId="45" fillId="88" borderId="45" applyNumberFormat="0" applyProtection="0">
      <alignment horizontal="left" vertical="center" indent="1"/>
    </xf>
    <xf numFmtId="4" fontId="45" fillId="29" borderId="36" applyNumberFormat="0" applyProtection="0">
      <alignment horizontal="right" vertical="center"/>
    </xf>
    <xf numFmtId="4" fontId="45" fillId="59" borderId="36" applyNumberFormat="0" applyProtection="0">
      <alignment horizontal="right" vertical="center"/>
    </xf>
    <xf numFmtId="4" fontId="45" fillId="15" borderId="36" applyNumberFormat="0" applyProtection="0">
      <alignment horizontal="right" vertical="center"/>
    </xf>
    <xf numFmtId="4" fontId="45" fillId="27" borderId="36" applyNumberFormat="0" applyProtection="0">
      <alignment horizontal="right" vertical="center"/>
    </xf>
    <xf numFmtId="4" fontId="45" fillId="58" borderId="40" applyNumberFormat="0" applyProtection="0">
      <alignment horizontal="right" vertical="center"/>
    </xf>
    <xf numFmtId="4" fontId="45" fillId="59" borderId="45" applyNumberFormat="0" applyProtection="0">
      <alignment horizontal="right" vertical="center"/>
    </xf>
    <xf numFmtId="4" fontId="45" fillId="27" borderId="36" applyNumberFormat="0" applyProtection="0">
      <alignment horizontal="right" vertical="center"/>
    </xf>
    <xf numFmtId="0" fontId="45" fillId="20" borderId="96" applyNumberFormat="0" applyProtection="0">
      <alignment horizontal="left" vertical="center" indent="1"/>
    </xf>
    <xf numFmtId="4" fontId="45" fillId="27" borderId="45" applyNumberFormat="0" applyProtection="0">
      <alignment horizontal="right" vertical="center"/>
    </xf>
    <xf numFmtId="0" fontId="4" fillId="66" borderId="46" applyNumberFormat="0" applyFont="0" applyAlignment="0" applyProtection="0"/>
    <xf numFmtId="4" fontId="45" fillId="71" borderId="36" applyNumberFormat="0" applyProtection="0">
      <alignment horizontal="right" vertical="center"/>
    </xf>
    <xf numFmtId="4" fontId="45" fillId="58" borderId="49" applyNumberFormat="0" applyProtection="0">
      <alignment horizontal="right" vertical="center"/>
    </xf>
    <xf numFmtId="0" fontId="24" fillId="28" borderId="35" applyNumberFormat="0" applyAlignment="0" applyProtection="0"/>
    <xf numFmtId="0" fontId="45" fillId="24" borderId="61" applyNumberFormat="0" applyProtection="0">
      <alignment horizontal="left" vertical="center" indent="1"/>
    </xf>
    <xf numFmtId="0" fontId="24" fillId="28" borderId="68" applyNumberFormat="0" applyAlignment="0" applyProtection="0"/>
    <xf numFmtId="0" fontId="50" fillId="65" borderId="56" applyNumberFormat="0" applyProtection="0">
      <alignment horizontal="left" vertical="top" indent="1"/>
    </xf>
    <xf numFmtId="0" fontId="16" fillId="66" borderId="46" applyNumberFormat="0" applyFont="0" applyAlignment="0" applyProtection="0"/>
    <xf numFmtId="0" fontId="43" fillId="54" borderId="36" applyNumberFormat="0" applyAlignment="0" applyProtection="0"/>
    <xf numFmtId="4" fontId="45" fillId="0" borderId="36" applyNumberFormat="0" applyProtection="0">
      <alignment horizontal="right" vertical="center"/>
    </xf>
    <xf numFmtId="4" fontId="45" fillId="35" borderId="36" applyNumberFormat="0" applyProtection="0">
      <alignment horizontal="right" vertical="center"/>
    </xf>
    <xf numFmtId="4" fontId="45" fillId="59" borderId="36" applyNumberFormat="0" applyProtection="0">
      <alignment horizontal="right" vertical="center"/>
    </xf>
    <xf numFmtId="4" fontId="45" fillId="27" borderId="36" applyNumberFormat="0" applyProtection="0">
      <alignment horizontal="right" vertical="center"/>
    </xf>
    <xf numFmtId="0" fontId="25" fillId="60" borderId="36" applyNumberFormat="0" applyAlignment="0" applyProtection="0"/>
    <xf numFmtId="4" fontId="4" fillId="31" borderId="49" applyNumberFormat="0" applyProtection="0">
      <alignment horizontal="left" vertical="center" indent="1"/>
    </xf>
    <xf numFmtId="0" fontId="45" fillId="24" borderId="45" applyNumberFormat="0" applyProtection="0">
      <alignment horizontal="left" vertical="center" indent="1"/>
    </xf>
    <xf numFmtId="4" fontId="45" fillId="59" borderId="53" applyNumberFormat="0" applyProtection="0">
      <alignment horizontal="right" vertical="center"/>
    </xf>
    <xf numFmtId="0" fontId="35" fillId="31" borderId="83" applyBorder="0"/>
    <xf numFmtId="4" fontId="45" fillId="58" borderId="49" applyNumberFormat="0" applyProtection="0">
      <alignment horizontal="right" vertical="center"/>
    </xf>
    <xf numFmtId="0" fontId="28" fillId="0" borderId="59" applyNumberFormat="0" applyFill="0" applyAlignment="0" applyProtection="0"/>
    <xf numFmtId="0" fontId="1" fillId="0" borderId="0"/>
    <xf numFmtId="0" fontId="43" fillId="54" borderId="36" applyNumberFormat="0" applyAlignment="0" applyProtection="0"/>
    <xf numFmtId="0" fontId="43" fillId="54" borderId="36" applyNumberFormat="0" applyAlignment="0" applyProtection="0"/>
    <xf numFmtId="0" fontId="43" fillId="54" borderId="36" applyNumberFormat="0" applyAlignment="0" applyProtection="0"/>
    <xf numFmtId="0" fontId="43" fillId="54" borderId="36" applyNumberFormat="0" applyAlignment="0" applyProtection="0"/>
    <xf numFmtId="0" fontId="43" fillId="54" borderId="36" applyNumberFormat="0" applyAlignment="0" applyProtection="0"/>
    <xf numFmtId="0" fontId="43" fillId="54" borderId="36" applyNumberFormat="0" applyAlignment="0" applyProtection="0"/>
    <xf numFmtId="0" fontId="43" fillId="54" borderId="36" applyNumberFormat="0" applyAlignment="0" applyProtection="0"/>
    <xf numFmtId="0" fontId="43" fillId="54" borderId="36" applyNumberFormat="0" applyAlignment="0" applyProtection="0"/>
    <xf numFmtId="0" fontId="42" fillId="19" borderId="35" applyNumberFormat="0" applyAlignment="0" applyProtection="0"/>
    <xf numFmtId="0" fontId="42" fillId="19" borderId="35" applyNumberFormat="0" applyAlignment="0" applyProtection="0"/>
    <xf numFmtId="0" fontId="42" fillId="19" borderId="35" applyNumberFormat="0" applyAlignment="0" applyProtection="0"/>
    <xf numFmtId="0" fontId="42" fillId="19" borderId="35" applyNumberFormat="0" applyAlignment="0" applyProtection="0"/>
    <xf numFmtId="0" fontId="42" fillId="19" borderId="35" applyNumberFormat="0" applyAlignment="0" applyProtection="0"/>
    <xf numFmtId="0" fontId="42" fillId="19" borderId="35" applyNumberFormat="0" applyAlignment="0" applyProtection="0"/>
    <xf numFmtId="0" fontId="42" fillId="19" borderId="35" applyNumberFormat="0" applyAlignment="0" applyProtection="0"/>
    <xf numFmtId="0" fontId="42" fillId="19" borderId="35" applyNumberFormat="0" applyAlignment="0" applyProtection="0"/>
    <xf numFmtId="0" fontId="42" fillId="19" borderId="35" applyNumberFormat="0" applyAlignment="0" applyProtection="0"/>
    <xf numFmtId="4" fontId="45" fillId="26" borderId="69" applyNumberFormat="0" applyProtection="0">
      <alignment horizontal="right" vertical="center"/>
    </xf>
    <xf numFmtId="0" fontId="45" fillId="53" borderId="36" applyNumberFormat="0" applyFont="0" applyAlignment="0" applyProtection="0"/>
    <xf numFmtId="0" fontId="45" fillId="53" borderId="36" applyNumberFormat="0" applyFont="0" applyAlignment="0" applyProtection="0"/>
    <xf numFmtId="0" fontId="45" fillId="53" borderId="36" applyNumberFormat="0" applyFont="0" applyAlignment="0" applyProtection="0"/>
    <xf numFmtId="0" fontId="45" fillId="53" borderId="36" applyNumberFormat="0" applyFont="0" applyAlignment="0" applyProtection="0"/>
    <xf numFmtId="0" fontId="45" fillId="53" borderId="36" applyNumberFormat="0" applyFont="0" applyAlignment="0" applyProtection="0"/>
    <xf numFmtId="0" fontId="45" fillId="53" borderId="36" applyNumberFormat="0" applyFont="0" applyAlignment="0" applyProtection="0"/>
    <xf numFmtId="0" fontId="45" fillId="53" borderId="36" applyNumberFormat="0" applyFont="0" applyAlignment="0" applyProtection="0"/>
    <xf numFmtId="0" fontId="45" fillId="53" borderId="36"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 fillId="66" borderId="37" applyNumberFormat="0" applyFont="0" applyAlignment="0" applyProtection="0"/>
    <xf numFmtId="0" fontId="46" fillId="60" borderId="38" applyNumberFormat="0" applyAlignment="0" applyProtection="0"/>
    <xf numFmtId="0" fontId="46" fillId="60" borderId="38" applyNumberFormat="0" applyAlignment="0" applyProtection="0"/>
    <xf numFmtId="0" fontId="46" fillId="60" borderId="38" applyNumberFormat="0" applyAlignment="0" applyProtection="0"/>
    <xf numFmtId="0" fontId="46" fillId="60" borderId="38" applyNumberFormat="0" applyAlignment="0" applyProtection="0"/>
    <xf numFmtId="0" fontId="46" fillId="60" borderId="38" applyNumberFormat="0" applyAlignment="0" applyProtection="0"/>
    <xf numFmtId="0" fontId="46" fillId="60" borderId="38" applyNumberFormat="0" applyAlignment="0" applyProtection="0"/>
    <xf numFmtId="0" fontId="46" fillId="60" borderId="38" applyNumberFormat="0" applyAlignment="0" applyProtection="0"/>
    <xf numFmtId="0" fontId="46" fillId="60" borderId="38" applyNumberFormat="0" applyAlignment="0" applyProtection="0"/>
    <xf numFmtId="4" fontId="15" fillId="67" borderId="38"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8" fillId="67" borderId="38"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45" fillId="65" borderId="36" applyNumberFormat="0" applyProtection="0">
      <alignment vertical="center"/>
    </xf>
    <xf numFmtId="4" fontId="15" fillId="67" borderId="38"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45" fillId="67" borderId="36" applyNumberFormat="0" applyProtection="0">
      <alignment horizontal="left" vertical="center" indent="1"/>
    </xf>
    <xf numFmtId="4" fontId="15" fillId="67" borderId="38" applyNumberFormat="0" applyProtection="0">
      <alignment horizontal="left" vertical="center" indent="1"/>
    </xf>
    <xf numFmtId="0" fontId="50" fillId="65" borderId="39" applyNumberFormat="0" applyProtection="0">
      <alignment horizontal="left" vertical="top" indent="1"/>
    </xf>
    <xf numFmtId="0" fontId="50" fillId="65" borderId="39" applyNumberFormat="0" applyProtection="0">
      <alignment horizontal="left" vertical="top" indent="1"/>
    </xf>
    <xf numFmtId="0" fontId="50" fillId="65" borderId="39" applyNumberFormat="0" applyProtection="0">
      <alignment horizontal="left" vertical="top" indent="1"/>
    </xf>
    <xf numFmtId="0" fontId="50" fillId="65" borderId="39" applyNumberFormat="0" applyProtection="0">
      <alignment horizontal="left" vertical="top" indent="1"/>
    </xf>
    <xf numFmtId="0" fontId="50" fillId="65" borderId="39" applyNumberFormat="0" applyProtection="0">
      <alignment horizontal="left" vertical="top" indent="1"/>
    </xf>
    <xf numFmtId="0" fontId="50" fillId="65" borderId="39" applyNumberFormat="0" applyProtection="0">
      <alignment horizontal="left" vertical="top" indent="1"/>
    </xf>
    <xf numFmtId="0" fontId="50" fillId="65" borderId="39" applyNumberFormat="0" applyProtection="0">
      <alignment horizontal="left" vertical="top" indent="1"/>
    </xf>
    <xf numFmtId="0" fontId="50" fillId="65" borderId="39" applyNumberFormat="0" applyProtection="0">
      <alignment horizontal="left" vertical="top" indent="1"/>
    </xf>
    <xf numFmtId="0" fontId="50" fillId="65" borderId="39" applyNumberFormat="0" applyProtection="0">
      <alignment horizontal="left" vertical="top" indent="1"/>
    </xf>
    <xf numFmtId="0" fontId="50" fillId="65" borderId="39" applyNumberFormat="0" applyProtection="0">
      <alignment horizontal="left" vertical="top" indent="1"/>
    </xf>
    <xf numFmtId="4" fontId="45" fillId="69" borderId="36" applyNumberFormat="0" applyBorder="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15" fillId="70" borderId="38"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45" fillId="15" borderId="36" applyNumberFormat="0" applyProtection="0">
      <alignment horizontal="right" vertical="center"/>
    </xf>
    <xf numFmtId="4" fontId="15" fillId="72" borderId="38"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45" fillId="71" borderId="36" applyNumberFormat="0" applyProtection="0">
      <alignment horizontal="right" vertical="center"/>
    </xf>
    <xf numFmtId="4" fontId="15" fillId="73" borderId="38"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45" fillId="58" borderId="40" applyNumberFormat="0" applyProtection="0">
      <alignment horizontal="right" vertical="center"/>
    </xf>
    <xf numFmtId="4" fontId="15" fillId="74" borderId="38"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45" fillId="27" borderId="36" applyNumberFormat="0" applyProtection="0">
      <alignment horizontal="right" vertical="center"/>
    </xf>
    <xf numFmtId="4" fontId="15" fillId="75" borderId="38"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45" fillId="35" borderId="36" applyNumberFormat="0" applyProtection="0">
      <alignment horizontal="right" vertical="center"/>
    </xf>
    <xf numFmtId="4" fontId="15" fillId="76" borderId="38"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45" fillId="59" borderId="36" applyNumberFormat="0" applyProtection="0">
      <alignment horizontal="right" vertical="center"/>
    </xf>
    <xf numFmtId="4" fontId="15" fillId="77" borderId="38"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45" fillId="29" borderId="36" applyNumberFormat="0" applyProtection="0">
      <alignment horizontal="right" vertical="center"/>
    </xf>
    <xf numFmtId="4" fontId="15" fillId="78" borderId="38"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45" fillId="22" borderId="36" applyNumberFormat="0" applyProtection="0">
      <alignment horizontal="right" vertical="center"/>
    </xf>
    <xf numFmtId="4" fontId="15" fillId="79" borderId="38"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45" fillId="26" borderId="36" applyNumberFormat="0" applyProtection="0">
      <alignment horizontal="right" vertical="center"/>
    </xf>
    <xf numFmtId="4" fontId="10" fillId="81" borderId="38"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45" fillId="80" borderId="40" applyNumberFormat="0" applyProtection="0">
      <alignment horizontal="left" vertical="center" indent="1"/>
    </xf>
    <xf numFmtId="4" fontId="52" fillId="66" borderId="48" applyNumberFormat="0" applyProtection="0">
      <alignment vertical="center"/>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0" fontId="35" fillId="31" borderId="50" applyBorder="0"/>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4" fontId="4" fillId="31" borderId="40" applyNumberFormat="0" applyProtection="0">
      <alignment horizontal="left" vertical="center" indent="1"/>
    </xf>
    <xf numFmtId="0" fontId="4" fillId="84" borderId="38" applyNumberFormat="0" applyProtection="0">
      <alignment horizontal="left" vertical="center" indent="1"/>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45" fillId="21" borderId="36" applyNumberFormat="0" applyProtection="0">
      <alignment horizontal="right" vertical="center"/>
    </xf>
    <xf numFmtId="4" fontId="15" fillId="82" borderId="38"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45" fillId="20" borderId="40" applyNumberFormat="0" applyProtection="0">
      <alignment horizontal="left" vertical="center" indent="1"/>
    </xf>
    <xf numFmtId="4" fontId="15" fillId="86" borderId="38"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4" fontId="45" fillId="21" borderId="40" applyNumberFormat="0" applyProtection="0">
      <alignment horizontal="left" vertical="center" indent="1"/>
    </xf>
    <xf numFmtId="0" fontId="4" fillId="86" borderId="38"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5" fillId="28" borderId="36" applyNumberFormat="0" applyProtection="0">
      <alignment horizontal="left" vertical="center" indent="1"/>
    </xf>
    <xf numFmtId="0" fontId="4" fillId="86" borderId="38" applyNumberFormat="0" applyProtection="0">
      <alignment horizontal="left" vertical="center" indent="1"/>
    </xf>
    <xf numFmtId="0" fontId="45" fillId="31" borderId="39" applyNumberFormat="0" applyProtection="0">
      <alignment horizontal="left" vertical="top" indent="1"/>
    </xf>
    <xf numFmtId="0" fontId="45" fillId="31" borderId="39" applyNumberFormat="0" applyProtection="0">
      <alignment horizontal="left" vertical="top" indent="1"/>
    </xf>
    <xf numFmtId="0" fontId="45" fillId="31" borderId="39" applyNumberFormat="0" applyProtection="0">
      <alignment horizontal="left" vertical="top" indent="1"/>
    </xf>
    <xf numFmtId="0" fontId="45" fillId="31" borderId="39" applyNumberFormat="0" applyProtection="0">
      <alignment horizontal="left" vertical="top" indent="1"/>
    </xf>
    <xf numFmtId="0" fontId="45" fillId="31" borderId="39" applyNumberFormat="0" applyProtection="0">
      <alignment horizontal="left" vertical="top" indent="1"/>
    </xf>
    <xf numFmtId="0" fontId="45" fillId="31" borderId="39" applyNumberFormat="0" applyProtection="0">
      <alignment horizontal="left" vertical="top" indent="1"/>
    </xf>
    <xf numFmtId="0" fontId="45" fillId="31" borderId="39" applyNumberFormat="0" applyProtection="0">
      <alignment horizontal="left" vertical="top" indent="1"/>
    </xf>
    <xf numFmtId="0" fontId="45" fillId="31" borderId="39" applyNumberFormat="0" applyProtection="0">
      <alignment horizontal="left" vertical="top" indent="1"/>
    </xf>
    <xf numFmtId="0" fontId="45" fillId="31" borderId="39" applyNumberFormat="0" applyProtection="0">
      <alignment horizontal="left" vertical="top" indent="1"/>
    </xf>
    <xf numFmtId="0" fontId="45" fillId="31" borderId="39" applyNumberFormat="0" applyProtection="0">
      <alignment horizontal="left" vertical="top" indent="1"/>
    </xf>
    <xf numFmtId="0" fontId="4" fillId="89" borderId="38"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5" fillId="88" borderId="36" applyNumberFormat="0" applyProtection="0">
      <alignment horizontal="left" vertical="center" indent="1"/>
    </xf>
    <xf numFmtId="0" fontId="4" fillId="89" borderId="38" applyNumberFormat="0" applyProtection="0">
      <alignment horizontal="left" vertical="center" indent="1"/>
    </xf>
    <xf numFmtId="0" fontId="45" fillId="21" borderId="39" applyNumberFormat="0" applyProtection="0">
      <alignment horizontal="left" vertical="top" indent="1"/>
    </xf>
    <xf numFmtId="0" fontId="45" fillId="21" borderId="39" applyNumberFormat="0" applyProtection="0">
      <alignment horizontal="left" vertical="top" indent="1"/>
    </xf>
    <xf numFmtId="0" fontId="45" fillId="21" borderId="39" applyNumberFormat="0" applyProtection="0">
      <alignment horizontal="left" vertical="top" indent="1"/>
    </xf>
    <xf numFmtId="0" fontId="45" fillId="21" borderId="39" applyNumberFormat="0" applyProtection="0">
      <alignment horizontal="left" vertical="top" indent="1"/>
    </xf>
    <xf numFmtId="0" fontId="45" fillId="21" borderId="39" applyNumberFormat="0" applyProtection="0">
      <alignment horizontal="left" vertical="top" indent="1"/>
    </xf>
    <xf numFmtId="0" fontId="45" fillId="21" borderId="39" applyNumberFormat="0" applyProtection="0">
      <alignment horizontal="left" vertical="top" indent="1"/>
    </xf>
    <xf numFmtId="0" fontId="45" fillId="21" borderId="39" applyNumberFormat="0" applyProtection="0">
      <alignment horizontal="left" vertical="top" indent="1"/>
    </xf>
    <xf numFmtId="0" fontId="45" fillId="21" borderId="39" applyNumberFormat="0" applyProtection="0">
      <alignment horizontal="left" vertical="top" indent="1"/>
    </xf>
    <xf numFmtId="0" fontId="45" fillId="21" borderId="39" applyNumberFormat="0" applyProtection="0">
      <alignment horizontal="left" vertical="top" indent="1"/>
    </xf>
    <xf numFmtId="0" fontId="45" fillId="21" borderId="39" applyNumberFormat="0" applyProtection="0">
      <alignment horizontal="left" vertical="top" indent="1"/>
    </xf>
    <xf numFmtId="0" fontId="4" fillId="90" borderId="38"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5" fillId="24" borderId="36" applyNumberFormat="0" applyProtection="0">
      <alignment horizontal="left" vertical="center" indent="1"/>
    </xf>
    <xf numFmtId="0" fontId="4" fillId="90" borderId="38" applyNumberFormat="0" applyProtection="0">
      <alignment horizontal="left" vertical="center" indent="1"/>
    </xf>
    <xf numFmtId="0" fontId="45" fillId="24" borderId="39" applyNumberFormat="0" applyProtection="0">
      <alignment horizontal="left" vertical="top" indent="1"/>
    </xf>
    <xf numFmtId="0" fontId="45" fillId="24" borderId="39" applyNumberFormat="0" applyProtection="0">
      <alignment horizontal="left" vertical="top" indent="1"/>
    </xf>
    <xf numFmtId="0" fontId="45" fillId="24" borderId="39" applyNumberFormat="0" applyProtection="0">
      <alignment horizontal="left" vertical="top" indent="1"/>
    </xf>
    <xf numFmtId="0" fontId="45" fillId="24" borderId="39" applyNumberFormat="0" applyProtection="0">
      <alignment horizontal="left" vertical="top" indent="1"/>
    </xf>
    <xf numFmtId="0" fontId="45" fillId="24" borderId="39" applyNumberFormat="0" applyProtection="0">
      <alignment horizontal="left" vertical="top" indent="1"/>
    </xf>
    <xf numFmtId="0" fontId="45" fillId="24" borderId="39" applyNumberFormat="0" applyProtection="0">
      <alignment horizontal="left" vertical="top" indent="1"/>
    </xf>
    <xf numFmtId="0" fontId="45" fillId="24" borderId="39" applyNumberFormat="0" applyProtection="0">
      <alignment horizontal="left" vertical="top" indent="1"/>
    </xf>
    <xf numFmtId="0" fontId="45" fillId="24" borderId="39" applyNumberFormat="0" applyProtection="0">
      <alignment horizontal="left" vertical="top" indent="1"/>
    </xf>
    <xf numFmtId="0" fontId="45" fillId="24" borderId="39" applyNumberFormat="0" applyProtection="0">
      <alignment horizontal="left" vertical="top" indent="1"/>
    </xf>
    <xf numFmtId="0" fontId="45" fillId="24" borderId="39" applyNumberFormat="0" applyProtection="0">
      <alignment horizontal="left" vertical="top" indent="1"/>
    </xf>
    <xf numFmtId="0" fontId="4" fillId="84" borderId="38"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5" fillId="20" borderId="36" applyNumberFormat="0" applyProtection="0">
      <alignment horizontal="left" vertical="center" indent="1"/>
    </xf>
    <xf numFmtId="0" fontId="4" fillId="84" borderId="38" applyNumberFormat="0" applyProtection="0">
      <alignment horizontal="left" vertical="center" indent="1"/>
    </xf>
    <xf numFmtId="0" fontId="45" fillId="20" borderId="39" applyNumberFormat="0" applyProtection="0">
      <alignment horizontal="left" vertical="top" indent="1"/>
    </xf>
    <xf numFmtId="0" fontId="45" fillId="20" borderId="39" applyNumberFormat="0" applyProtection="0">
      <alignment horizontal="left" vertical="top" indent="1"/>
    </xf>
    <xf numFmtId="0" fontId="45" fillId="20" borderId="39" applyNumberFormat="0" applyProtection="0">
      <alignment horizontal="left" vertical="top" indent="1"/>
    </xf>
    <xf numFmtId="0" fontId="45" fillId="20" borderId="39" applyNumberFormat="0" applyProtection="0">
      <alignment horizontal="left" vertical="top" indent="1"/>
    </xf>
    <xf numFmtId="0" fontId="45" fillId="20" borderId="39" applyNumberFormat="0" applyProtection="0">
      <alignment horizontal="left" vertical="top" indent="1"/>
    </xf>
    <xf numFmtId="0" fontId="45" fillId="20" borderId="39" applyNumberFormat="0" applyProtection="0">
      <alignment horizontal="left" vertical="top" indent="1"/>
    </xf>
    <xf numFmtId="0" fontId="45" fillId="20" borderId="39" applyNumberFormat="0" applyProtection="0">
      <alignment horizontal="left" vertical="top" indent="1"/>
    </xf>
    <xf numFmtId="0" fontId="45" fillId="20" borderId="39" applyNumberFormat="0" applyProtection="0">
      <alignment horizontal="left" vertical="top" indent="1"/>
    </xf>
    <xf numFmtId="0" fontId="45" fillId="20" borderId="39" applyNumberFormat="0" applyProtection="0">
      <alignment horizontal="left" vertical="top" indent="1"/>
    </xf>
    <xf numFmtId="0" fontId="45" fillId="20" borderId="39" applyNumberFormat="0" applyProtection="0">
      <alignment horizontal="left" vertical="top" indent="1"/>
    </xf>
    <xf numFmtId="0" fontId="35" fillId="31" borderId="41" applyBorder="0"/>
    <xf numFmtId="0" fontId="35" fillId="31" borderId="41" applyBorder="0"/>
    <xf numFmtId="0" fontId="35" fillId="31" borderId="41" applyBorder="0"/>
    <xf numFmtId="0" fontId="35" fillId="31" borderId="41" applyBorder="0"/>
    <xf numFmtId="0" fontId="35" fillId="31" borderId="41" applyBorder="0"/>
    <xf numFmtId="0" fontId="35" fillId="31" borderId="41" applyBorder="0"/>
    <xf numFmtId="0" fontId="35" fillId="31" borderId="41" applyBorder="0"/>
    <xf numFmtId="0" fontId="35" fillId="31" borderId="41" applyBorder="0"/>
    <xf numFmtId="0" fontId="35" fillId="31" borderId="41" applyBorder="0"/>
    <xf numFmtId="4" fontId="15" fillId="68" borderId="38" applyNumberFormat="0" applyProtection="0">
      <alignment vertical="center"/>
    </xf>
    <xf numFmtId="4" fontId="52" fillId="66" borderId="39" applyNumberFormat="0" applyProtection="0">
      <alignment vertical="center"/>
    </xf>
    <xf numFmtId="4" fontId="52" fillId="66" borderId="39" applyNumberFormat="0" applyProtection="0">
      <alignment vertical="center"/>
    </xf>
    <xf numFmtId="4" fontId="52" fillId="66" borderId="39" applyNumberFormat="0" applyProtection="0">
      <alignment vertical="center"/>
    </xf>
    <xf numFmtId="4" fontId="52" fillId="66" borderId="39" applyNumberFormat="0" applyProtection="0">
      <alignment vertical="center"/>
    </xf>
    <xf numFmtId="4" fontId="52" fillId="66" borderId="39" applyNumberFormat="0" applyProtection="0">
      <alignment vertical="center"/>
    </xf>
    <xf numFmtId="4" fontId="52" fillId="66" borderId="39" applyNumberFormat="0" applyProtection="0">
      <alignment vertical="center"/>
    </xf>
    <xf numFmtId="4" fontId="52" fillId="66" borderId="39" applyNumberFormat="0" applyProtection="0">
      <alignment vertical="center"/>
    </xf>
    <xf numFmtId="4" fontId="52" fillId="66" borderId="39" applyNumberFormat="0" applyProtection="0">
      <alignment vertical="center"/>
    </xf>
    <xf numFmtId="4" fontId="52" fillId="66" borderId="39" applyNumberFormat="0" applyProtection="0">
      <alignment vertical="center"/>
    </xf>
    <xf numFmtId="4" fontId="52" fillId="66" borderId="39" applyNumberFormat="0" applyProtection="0">
      <alignment vertical="center"/>
    </xf>
    <xf numFmtId="4" fontId="48" fillId="68" borderId="38" applyNumberFormat="0" applyProtection="0">
      <alignment vertical="center"/>
    </xf>
    <xf numFmtId="0" fontId="45" fillId="24" borderId="45" applyNumberFormat="0" applyProtection="0">
      <alignment horizontal="left" vertical="center" indent="1"/>
    </xf>
    <xf numFmtId="0" fontId="45" fillId="21" borderId="48" applyNumberFormat="0" applyProtection="0">
      <alignment horizontal="left" vertical="top" indent="1"/>
    </xf>
    <xf numFmtId="0" fontId="45" fillId="88" borderId="45" applyNumberFormat="0" applyProtection="0">
      <alignment horizontal="left" vertical="center" indent="1"/>
    </xf>
    <xf numFmtId="0" fontId="45" fillId="31" borderId="48" applyNumberFormat="0" applyProtection="0">
      <alignment horizontal="left" vertical="top" indent="1"/>
    </xf>
    <xf numFmtId="0" fontId="45" fillId="28" borderId="45" applyNumberFormat="0" applyProtection="0">
      <alignment horizontal="left" vertical="center" indent="1"/>
    </xf>
    <xf numFmtId="4" fontId="45" fillId="21" borderId="49" applyNumberFormat="0" applyProtection="0">
      <alignment horizontal="left" vertical="center" indent="1"/>
    </xf>
    <xf numFmtId="4" fontId="45" fillId="21" borderId="45" applyNumberFormat="0" applyProtection="0">
      <alignment horizontal="right" vertical="center"/>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5" fillId="80" borderId="49" applyNumberFormat="0" applyProtection="0">
      <alignment horizontal="left" vertical="center" indent="1"/>
    </xf>
    <xf numFmtId="4" fontId="45" fillId="26" borderId="45" applyNumberFormat="0" applyProtection="0">
      <alignment horizontal="right" vertical="center"/>
    </xf>
    <xf numFmtId="4" fontId="45" fillId="22" borderId="45" applyNumberFormat="0" applyProtection="0">
      <alignment horizontal="right" vertical="center"/>
    </xf>
    <xf numFmtId="4" fontId="15" fillId="68" borderId="38" applyNumberFormat="0" applyProtection="0">
      <alignment horizontal="left" vertical="center" indent="1"/>
    </xf>
    <xf numFmtId="4" fontId="52" fillId="28" borderId="39" applyNumberFormat="0" applyProtection="0">
      <alignment horizontal="left" vertical="center" indent="1"/>
    </xf>
    <xf numFmtId="4" fontId="52" fillId="28" borderId="39" applyNumberFormat="0" applyProtection="0">
      <alignment horizontal="left" vertical="center" indent="1"/>
    </xf>
    <xf numFmtId="4" fontId="52" fillId="28" borderId="39" applyNumberFormat="0" applyProtection="0">
      <alignment horizontal="left" vertical="center" indent="1"/>
    </xf>
    <xf numFmtId="4" fontId="52" fillId="28" borderId="39" applyNumberFormat="0" applyProtection="0">
      <alignment horizontal="left" vertical="center" indent="1"/>
    </xf>
    <xf numFmtId="4" fontId="52" fillId="28" borderId="39" applyNumberFormat="0" applyProtection="0">
      <alignment horizontal="left" vertical="center" indent="1"/>
    </xf>
    <xf numFmtId="4" fontId="52" fillId="28" borderId="39" applyNumberFormat="0" applyProtection="0">
      <alignment horizontal="left" vertical="center" indent="1"/>
    </xf>
    <xf numFmtId="4" fontId="52" fillId="28" borderId="39" applyNumberFormat="0" applyProtection="0">
      <alignment horizontal="left" vertical="center" indent="1"/>
    </xf>
    <xf numFmtId="4" fontId="52" fillId="28" borderId="39" applyNumberFormat="0" applyProtection="0">
      <alignment horizontal="left" vertical="center" indent="1"/>
    </xf>
    <xf numFmtId="4" fontId="52" fillId="28" borderId="39" applyNumberFormat="0" applyProtection="0">
      <alignment horizontal="left" vertical="center" indent="1"/>
    </xf>
    <xf numFmtId="4" fontId="52" fillId="28" borderId="39" applyNumberFormat="0" applyProtection="0">
      <alignment horizontal="left" vertical="center" indent="1"/>
    </xf>
    <xf numFmtId="4" fontId="15" fillId="68" borderId="38" applyNumberFormat="0" applyProtection="0">
      <alignment horizontal="left" vertical="center" indent="1"/>
    </xf>
    <xf numFmtId="0" fontId="52" fillId="66" borderId="39" applyNumberFormat="0" applyProtection="0">
      <alignment horizontal="left" vertical="top" indent="1"/>
    </xf>
    <xf numFmtId="0" fontId="52" fillId="66" borderId="39" applyNumberFormat="0" applyProtection="0">
      <alignment horizontal="left" vertical="top" indent="1"/>
    </xf>
    <xf numFmtId="0" fontId="52" fillId="66" borderId="39" applyNumberFormat="0" applyProtection="0">
      <alignment horizontal="left" vertical="top" indent="1"/>
    </xf>
    <xf numFmtId="0" fontId="52" fillId="66" borderId="39" applyNumberFormat="0" applyProtection="0">
      <alignment horizontal="left" vertical="top" indent="1"/>
    </xf>
    <xf numFmtId="0" fontId="52" fillId="66" borderId="39" applyNumberFormat="0" applyProtection="0">
      <alignment horizontal="left" vertical="top" indent="1"/>
    </xf>
    <xf numFmtId="0" fontId="52" fillId="66" borderId="39" applyNumberFormat="0" applyProtection="0">
      <alignment horizontal="left" vertical="top" indent="1"/>
    </xf>
    <xf numFmtId="0" fontId="52" fillId="66" borderId="39" applyNumberFormat="0" applyProtection="0">
      <alignment horizontal="left" vertical="top" indent="1"/>
    </xf>
    <xf numFmtId="0" fontId="52" fillId="66" borderId="39" applyNumberFormat="0" applyProtection="0">
      <alignment horizontal="left" vertical="top" indent="1"/>
    </xf>
    <xf numFmtId="0" fontId="52" fillId="66" borderId="39" applyNumberFormat="0" applyProtection="0">
      <alignment horizontal="left" vertical="top" indent="1"/>
    </xf>
    <xf numFmtId="0" fontId="52" fillId="66" borderId="39" applyNumberFormat="0" applyProtection="0">
      <alignment horizontal="left" vertical="top" indent="1"/>
    </xf>
    <xf numFmtId="4" fontId="15" fillId="82" borderId="38"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5" fillId="0" borderId="36" applyNumberFormat="0" applyProtection="0">
      <alignment horizontal="right" vertical="center"/>
    </xf>
    <xf numFmtId="4" fontId="48" fillId="82" borderId="38"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4" fontId="45" fillId="91" borderId="36" applyNumberFormat="0" applyProtection="0">
      <alignment horizontal="right" vertical="center"/>
    </xf>
    <xf numFmtId="0" fontId="4" fillId="84" borderId="38"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4" fontId="45" fillId="34" borderId="36" applyNumberFormat="0" applyProtection="0">
      <alignment horizontal="left" vertical="center" indent="1"/>
    </xf>
    <xf numFmtId="0" fontId="4" fillId="84" borderId="38" applyNumberFormat="0" applyProtection="0">
      <alignment horizontal="left" vertical="center" indent="1"/>
    </xf>
    <xf numFmtId="0" fontId="52" fillId="21" borderId="39" applyNumberFormat="0" applyProtection="0">
      <alignment horizontal="left" vertical="top" indent="1"/>
    </xf>
    <xf numFmtId="0" fontId="52" fillId="21" borderId="39" applyNumberFormat="0" applyProtection="0">
      <alignment horizontal="left" vertical="top" indent="1"/>
    </xf>
    <xf numFmtId="0" fontId="52" fillId="21" borderId="39" applyNumberFormat="0" applyProtection="0">
      <alignment horizontal="left" vertical="top" indent="1"/>
    </xf>
    <xf numFmtId="0" fontId="52" fillId="21" borderId="39" applyNumberFormat="0" applyProtection="0">
      <alignment horizontal="left" vertical="top" indent="1"/>
    </xf>
    <xf numFmtId="0" fontId="52" fillId="21" borderId="39" applyNumberFormat="0" applyProtection="0">
      <alignment horizontal="left" vertical="top" indent="1"/>
    </xf>
    <xf numFmtId="0" fontId="52" fillId="21" borderId="39" applyNumberFormat="0" applyProtection="0">
      <alignment horizontal="left" vertical="top" indent="1"/>
    </xf>
    <xf numFmtId="0" fontId="52" fillId="21" borderId="39" applyNumberFormat="0" applyProtection="0">
      <alignment horizontal="left" vertical="top" indent="1"/>
    </xf>
    <xf numFmtId="0" fontId="52" fillId="21" borderId="39" applyNumberFormat="0" applyProtection="0">
      <alignment horizontal="left" vertical="top" indent="1"/>
    </xf>
    <xf numFmtId="0" fontId="52" fillId="21" borderId="39" applyNumberFormat="0" applyProtection="0">
      <alignment horizontal="left" vertical="top" indent="1"/>
    </xf>
    <xf numFmtId="0" fontId="52" fillId="21" borderId="39" applyNumberFormat="0" applyProtection="0">
      <alignment horizontal="left" vertical="top" indent="1"/>
    </xf>
    <xf numFmtId="4" fontId="45" fillId="35" borderId="45" applyNumberFormat="0" applyProtection="0">
      <alignment horizontal="right" vertical="center"/>
    </xf>
    <xf numFmtId="4" fontId="53" fillId="93" borderId="40" applyNumberFormat="0" applyProtection="0">
      <alignment horizontal="left" vertical="center" indent="1"/>
    </xf>
    <xf numFmtId="4" fontId="53" fillId="93" borderId="40" applyNumberFormat="0" applyProtection="0">
      <alignment horizontal="left" vertical="center" indent="1"/>
    </xf>
    <xf numFmtId="4" fontId="53" fillId="93" borderId="40" applyNumberFormat="0" applyProtection="0">
      <alignment horizontal="left" vertical="center" indent="1"/>
    </xf>
    <xf numFmtId="4" fontId="53" fillId="93" borderId="40" applyNumberFormat="0" applyProtection="0">
      <alignment horizontal="left" vertical="center" indent="1"/>
    </xf>
    <xf numFmtId="4" fontId="53" fillId="93" borderId="40" applyNumberFormat="0" applyProtection="0">
      <alignment horizontal="left" vertical="center" indent="1"/>
    </xf>
    <xf numFmtId="4" fontId="53" fillId="93" borderId="40" applyNumberFormat="0" applyProtection="0">
      <alignment horizontal="left" vertical="center" indent="1"/>
    </xf>
    <xf numFmtId="4" fontId="53" fillId="93" borderId="40" applyNumberFormat="0" applyProtection="0">
      <alignment horizontal="left" vertical="center" indent="1"/>
    </xf>
    <xf numFmtId="4" fontId="53" fillId="93" borderId="40" applyNumberFormat="0" applyProtection="0">
      <alignment horizontal="left" vertical="center" indent="1"/>
    </xf>
    <xf numFmtId="4" fontId="53" fillId="93" borderId="40" applyNumberFormat="0" applyProtection="0">
      <alignment horizontal="left" vertical="center" indent="1"/>
    </xf>
    <xf numFmtId="4" fontId="53" fillId="93" borderId="40" applyNumberFormat="0" applyProtection="0">
      <alignment horizontal="left" vertical="center" indent="1"/>
    </xf>
    <xf numFmtId="4" fontId="45" fillId="15" borderId="45" applyNumberFormat="0" applyProtection="0">
      <alignment horizontal="right" vertical="center"/>
    </xf>
    <xf numFmtId="4" fontId="45" fillId="34" borderId="45" applyNumberFormat="0" applyProtection="0">
      <alignment horizontal="left" vertical="center" indent="1"/>
    </xf>
    <xf numFmtId="0" fontId="50" fillId="65" borderId="48" applyNumberFormat="0" applyProtection="0">
      <alignment horizontal="left" vertical="top" indent="1"/>
    </xf>
    <xf numFmtId="4" fontId="45" fillId="67" borderId="45" applyNumberFormat="0" applyProtection="0">
      <alignment horizontal="left" vertical="center" indent="1"/>
    </xf>
    <xf numFmtId="4" fontId="45" fillId="65" borderId="45" applyNumberFormat="0" applyProtection="0">
      <alignment vertical="center"/>
    </xf>
    <xf numFmtId="4" fontId="45" fillId="65" borderId="45" applyNumberFormat="0" applyProtection="0">
      <alignment vertical="center"/>
    </xf>
    <xf numFmtId="0" fontId="4" fillId="66" borderId="46" applyNumberFormat="0" applyFont="0" applyAlignment="0" applyProtection="0"/>
    <xf numFmtId="0" fontId="45" fillId="24" borderId="78" applyNumberFormat="0" applyProtection="0">
      <alignment horizontal="left" vertical="center" indent="1"/>
    </xf>
    <xf numFmtId="4" fontId="45" fillId="80" borderId="91" applyNumberFormat="0" applyProtection="0">
      <alignment horizontal="left" vertical="center" indent="1"/>
    </xf>
    <xf numFmtId="4" fontId="45" fillId="34" borderId="105" applyNumberFormat="0" applyProtection="0">
      <alignment horizontal="left" vertical="center" indent="1"/>
    </xf>
    <xf numFmtId="4" fontId="45" fillId="0" borderId="78" applyNumberFormat="0" applyProtection="0">
      <alignment horizontal="right" vertical="center"/>
    </xf>
    <xf numFmtId="4" fontId="4" fillId="31" borderId="57" applyNumberFormat="0" applyProtection="0">
      <alignment horizontal="left" vertical="center" indent="1"/>
    </xf>
    <xf numFmtId="4" fontId="56" fillId="82" borderId="38" applyNumberFormat="0" applyProtection="0">
      <alignment horizontal="right" vertical="center"/>
    </xf>
    <xf numFmtId="4" fontId="55" fillId="91" borderId="36" applyNumberFormat="0" applyProtection="0">
      <alignment horizontal="right" vertical="center"/>
    </xf>
    <xf numFmtId="4" fontId="55" fillId="91" borderId="36" applyNumberFormat="0" applyProtection="0">
      <alignment horizontal="right" vertical="center"/>
    </xf>
    <xf numFmtId="4" fontId="55" fillId="91" borderId="36" applyNumberFormat="0" applyProtection="0">
      <alignment horizontal="right" vertical="center"/>
    </xf>
    <xf numFmtId="4" fontId="55" fillId="91" borderId="36" applyNumberFormat="0" applyProtection="0">
      <alignment horizontal="right" vertical="center"/>
    </xf>
    <xf numFmtId="4" fontId="55" fillId="91" borderId="36" applyNumberFormat="0" applyProtection="0">
      <alignment horizontal="right" vertical="center"/>
    </xf>
    <xf numFmtId="4" fontId="55" fillId="91" borderId="36" applyNumberFormat="0" applyProtection="0">
      <alignment horizontal="right" vertical="center"/>
    </xf>
    <xf numFmtId="4" fontId="55" fillId="91" borderId="36" applyNumberFormat="0" applyProtection="0">
      <alignment horizontal="right" vertical="center"/>
    </xf>
    <xf numFmtId="4" fontId="55" fillId="91" borderId="36" applyNumberFormat="0" applyProtection="0">
      <alignment horizontal="right" vertical="center"/>
    </xf>
    <xf numFmtId="4" fontId="55" fillId="91" borderId="36" applyNumberFormat="0" applyProtection="0">
      <alignment horizontal="right" vertical="center"/>
    </xf>
    <xf numFmtId="4" fontId="55" fillId="91" borderId="36" applyNumberFormat="0" applyProtection="0">
      <alignment horizontal="right" vertical="center"/>
    </xf>
    <xf numFmtId="4" fontId="45" fillId="27" borderId="69" applyNumberFormat="0" applyProtection="0">
      <alignment horizontal="right" vertical="center"/>
    </xf>
    <xf numFmtId="0" fontId="28" fillId="0" borderId="43"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8" fillId="0" borderId="43" applyNumberFormat="0" applyFill="0" applyAlignment="0" applyProtection="0"/>
    <xf numFmtId="0" fontId="28" fillId="0" borderId="42" applyNumberFormat="0" applyFill="0" applyAlignment="0" applyProtection="0"/>
    <xf numFmtId="0" fontId="28" fillId="0" borderId="42" applyNumberFormat="0" applyFill="0" applyAlignment="0" applyProtection="0"/>
    <xf numFmtId="0" fontId="28" fillId="0" borderId="42" applyNumberFormat="0" applyFill="0" applyAlignment="0" applyProtection="0"/>
    <xf numFmtId="0" fontId="28" fillId="0" borderId="42" applyNumberFormat="0" applyFill="0" applyAlignment="0" applyProtection="0"/>
    <xf numFmtId="0" fontId="28" fillId="0" borderId="42" applyNumberFormat="0" applyFill="0" applyAlignment="0" applyProtection="0"/>
    <xf numFmtId="0" fontId="28" fillId="0" borderId="42" applyNumberFormat="0" applyFill="0" applyAlignment="0" applyProtection="0"/>
    <xf numFmtId="0" fontId="28" fillId="0" borderId="42" applyNumberFormat="0" applyFill="0" applyAlignment="0" applyProtection="0"/>
    <xf numFmtId="0" fontId="28" fillId="0" borderId="42" applyNumberFormat="0" applyFill="0" applyAlignment="0" applyProtection="0"/>
    <xf numFmtId="0" fontId="28" fillId="0" borderId="42" applyNumberFormat="0" applyFill="0" applyAlignment="0" applyProtection="0"/>
    <xf numFmtId="0" fontId="46" fillId="28" borderId="38" applyNumberFormat="0" applyAlignment="0" applyProtection="0"/>
    <xf numFmtId="0" fontId="46" fillId="28" borderId="38" applyNumberFormat="0" applyAlignment="0" applyProtection="0"/>
    <xf numFmtId="0" fontId="46" fillId="28" borderId="38" applyNumberFormat="0" applyAlignment="0" applyProtection="0"/>
    <xf numFmtId="0" fontId="46" fillId="28" borderId="38" applyNumberFormat="0" applyAlignment="0" applyProtection="0"/>
    <xf numFmtId="0" fontId="46" fillId="28" borderId="38" applyNumberFormat="0" applyAlignment="0" applyProtection="0"/>
    <xf numFmtId="0" fontId="46" fillId="28" borderId="38" applyNumberFormat="0" applyAlignment="0" applyProtection="0"/>
    <xf numFmtId="0" fontId="46" fillId="28" borderId="38" applyNumberFormat="0" applyAlignment="0" applyProtection="0"/>
    <xf numFmtId="0" fontId="46" fillId="28" borderId="38" applyNumberFormat="0" applyAlignment="0" applyProtection="0"/>
    <xf numFmtId="0" fontId="46" fillId="28" borderId="38" applyNumberFormat="0" applyAlignment="0" applyProtection="0"/>
    <xf numFmtId="0" fontId="24" fillId="28" borderId="60" applyNumberFormat="0" applyAlignment="0" applyProtection="0"/>
    <xf numFmtId="4" fontId="45" fillId="80" borderId="82" applyNumberFormat="0" applyProtection="0">
      <alignment horizontal="left" vertical="center" indent="1"/>
    </xf>
    <xf numFmtId="4" fontId="45" fillId="27" borderId="96" applyNumberFormat="0" applyProtection="0">
      <alignment horizontal="right" vertical="center"/>
    </xf>
    <xf numFmtId="4" fontId="4" fillId="31" borderId="57" applyNumberFormat="0" applyProtection="0">
      <alignment horizontal="left" vertical="center" indent="1"/>
    </xf>
    <xf numFmtId="4" fontId="45" fillId="20" borderId="57" applyNumberFormat="0" applyProtection="0">
      <alignment horizontal="left" vertical="center" indent="1"/>
    </xf>
    <xf numFmtId="0" fontId="45" fillId="24" borderId="78" applyNumberFormat="0" applyProtection="0">
      <alignment horizontal="left" vertical="center" indent="1"/>
    </xf>
    <xf numFmtId="0" fontId="24" fillId="28" borderId="52" applyNumberFormat="0" applyAlignment="0" applyProtection="0"/>
    <xf numFmtId="4" fontId="45" fillId="34" borderId="69" applyNumberFormat="0" applyProtection="0">
      <alignment horizontal="left" vertical="center" indent="1"/>
    </xf>
    <xf numFmtId="4" fontId="45" fillId="67" borderId="78" applyNumberFormat="0" applyProtection="0">
      <alignment horizontal="left" vertical="center" indent="1"/>
    </xf>
    <xf numFmtId="0" fontId="50" fillId="65" borderId="64" applyNumberFormat="0" applyProtection="0">
      <alignment horizontal="left" vertical="top" indent="1"/>
    </xf>
    <xf numFmtId="0" fontId="45" fillId="24" borderId="90" applyNumberFormat="0" applyProtection="0">
      <alignment horizontal="left" vertical="top" indent="1"/>
    </xf>
    <xf numFmtId="0" fontId="45" fillId="28" borderId="78" applyNumberFormat="0" applyProtection="0">
      <alignment horizontal="left" vertical="center" indent="1"/>
    </xf>
    <xf numFmtId="0" fontId="28" fillId="0" borderId="85" applyNumberFormat="0" applyFill="0" applyAlignment="0" applyProtection="0"/>
    <xf numFmtId="4" fontId="45" fillId="80" borderId="57" applyNumberFormat="0" applyProtection="0">
      <alignment horizontal="left" vertical="center" indent="1"/>
    </xf>
    <xf numFmtId="4" fontId="45" fillId="21" borderId="45" applyNumberFormat="0" applyProtection="0">
      <alignment horizontal="right" vertical="center"/>
    </xf>
    <xf numFmtId="0" fontId="28" fillId="0" borderId="85" applyNumberFormat="0" applyFill="0" applyAlignment="0" applyProtection="0"/>
    <xf numFmtId="4" fontId="45" fillId="34" borderId="78" applyNumberFormat="0" applyProtection="0">
      <alignment horizontal="left" vertical="center" indent="1"/>
    </xf>
    <xf numFmtId="0" fontId="46" fillId="28" borderId="71" applyNumberFormat="0" applyAlignment="0" applyProtection="0"/>
    <xf numFmtId="0" fontId="45" fillId="24" borderId="81" applyNumberFormat="0" applyProtection="0">
      <alignment horizontal="left" vertical="top" indent="1"/>
    </xf>
    <xf numFmtId="4" fontId="45" fillId="80" borderId="49" applyNumberFormat="0" applyProtection="0">
      <alignment horizontal="left" vertical="center" indent="1"/>
    </xf>
    <xf numFmtId="4" fontId="45" fillId="22" borderId="45" applyNumberFormat="0" applyProtection="0">
      <alignment horizontal="right" vertical="center"/>
    </xf>
    <xf numFmtId="4" fontId="45" fillId="29" borderId="45" applyNumberFormat="0" applyProtection="0">
      <alignment horizontal="right" vertical="center"/>
    </xf>
    <xf numFmtId="4" fontId="45" fillId="26" borderId="45" applyNumberFormat="0" applyProtection="0">
      <alignment horizontal="right" vertical="center"/>
    </xf>
    <xf numFmtId="0" fontId="45" fillId="28" borderId="78" applyNumberFormat="0" applyProtection="0">
      <alignment horizontal="left" vertical="center" indent="1"/>
    </xf>
    <xf numFmtId="4" fontId="4" fillId="31" borderId="49" applyNumberFormat="0" applyProtection="0">
      <alignment horizontal="left" vertical="center" indent="1"/>
    </xf>
    <xf numFmtId="4" fontId="45" fillId="80" borderId="82" applyNumberFormat="0" applyProtection="0">
      <alignment horizontal="left" vertical="center" indent="1"/>
    </xf>
    <xf numFmtId="0" fontId="46" fillId="28" borderId="55" applyNumberFormat="0" applyAlignment="0" applyProtection="0"/>
    <xf numFmtId="0" fontId="45" fillId="88" borderId="78" applyNumberFormat="0" applyProtection="0">
      <alignment horizontal="left" vertical="center" indent="1"/>
    </xf>
    <xf numFmtId="0" fontId="27" fillId="19" borderId="52" applyNumberFormat="0" applyAlignment="0" applyProtection="0"/>
    <xf numFmtId="0" fontId="46" fillId="28" borderId="80" applyNumberFormat="0" applyAlignment="0" applyProtection="0"/>
    <xf numFmtId="0" fontId="42" fillId="19" borderId="52" applyNumberFormat="0" applyAlignment="0" applyProtection="0"/>
    <xf numFmtId="4" fontId="45" fillId="20" borderId="82" applyNumberFormat="0" applyProtection="0">
      <alignment horizontal="left" vertical="center" indent="1"/>
    </xf>
    <xf numFmtId="4" fontId="45" fillId="21" borderId="53" applyNumberFormat="0" applyProtection="0">
      <alignment horizontal="right" vertical="center"/>
    </xf>
    <xf numFmtId="0" fontId="28" fillId="0" borderId="84" applyNumberFormat="0" applyFill="0" applyAlignment="0" applyProtection="0"/>
    <xf numFmtId="4" fontId="45" fillId="65" borderId="53" applyNumberFormat="0" applyProtection="0">
      <alignment vertical="center"/>
    </xf>
    <xf numFmtId="4" fontId="45" fillId="80" borderId="82" applyNumberFormat="0" applyProtection="0">
      <alignment horizontal="left" vertical="center" indent="1"/>
    </xf>
    <xf numFmtId="4" fontId="45" fillId="20" borderId="49" applyNumberFormat="0" applyProtection="0">
      <alignment horizontal="left" vertical="center" indent="1"/>
    </xf>
    <xf numFmtId="4" fontId="45" fillId="26" borderId="53" applyNumberFormat="0" applyProtection="0">
      <alignment horizontal="right" vertical="center"/>
    </xf>
    <xf numFmtId="0" fontId="24" fillId="28" borderId="68" applyNumberFormat="0" applyAlignment="0" applyProtection="0"/>
    <xf numFmtId="4" fontId="45" fillId="27" borderId="105" applyNumberFormat="0" applyProtection="0">
      <alignment horizontal="right" vertical="center"/>
    </xf>
    <xf numFmtId="4" fontId="53" fillId="93" borderId="49" applyNumberFormat="0" applyProtection="0">
      <alignment horizontal="left" vertical="center" indent="1"/>
    </xf>
    <xf numFmtId="4" fontId="4" fillId="31" borderId="57" applyNumberFormat="0" applyProtection="0">
      <alignment horizontal="left" vertical="center" indent="1"/>
    </xf>
    <xf numFmtId="4" fontId="45" fillId="27" borderId="61" applyNumberFormat="0" applyProtection="0">
      <alignment horizontal="right" vertical="center"/>
    </xf>
    <xf numFmtId="0" fontId="4" fillId="66" borderId="70" applyNumberFormat="0" applyFont="0" applyAlignment="0" applyProtection="0"/>
    <xf numFmtId="0" fontId="4" fillId="66" borderId="46" applyNumberFormat="0" applyFont="0" applyAlignment="0" applyProtection="0"/>
    <xf numFmtId="0" fontId="27" fillId="19" borderId="95" applyNumberFormat="0" applyAlignment="0" applyProtection="0"/>
    <xf numFmtId="4" fontId="45" fillId="21" borderId="78" applyNumberFormat="0" applyProtection="0">
      <alignment horizontal="right" vertical="center"/>
    </xf>
    <xf numFmtId="4" fontId="4" fillId="31" borderId="91" applyNumberFormat="0" applyProtection="0">
      <alignment horizontal="left" vertical="center" indent="1"/>
    </xf>
    <xf numFmtId="4" fontId="45" fillId="35" borderId="131" applyNumberFormat="0" applyProtection="0">
      <alignment horizontal="right" vertical="center"/>
    </xf>
    <xf numFmtId="4" fontId="45" fillId="26" borderId="87" applyNumberFormat="0" applyProtection="0">
      <alignment horizontal="right" vertical="center"/>
    </xf>
    <xf numFmtId="4" fontId="45" fillId="29" borderId="87" applyNumberFormat="0" applyProtection="0">
      <alignment horizontal="right" vertical="center"/>
    </xf>
    <xf numFmtId="4" fontId="45" fillId="22" borderId="87" applyNumberFormat="0" applyProtection="0">
      <alignment horizontal="right" vertical="center"/>
    </xf>
    <xf numFmtId="4" fontId="4" fillId="31" borderId="82" applyNumberFormat="0" applyProtection="0">
      <alignment horizontal="left" vertical="center" indent="1"/>
    </xf>
    <xf numFmtId="4" fontId="45" fillId="34" borderId="61" applyNumberFormat="0" applyProtection="0">
      <alignment horizontal="left" vertical="center" indent="1"/>
    </xf>
    <xf numFmtId="4" fontId="45" fillId="91" borderId="53" applyNumberFormat="0" applyProtection="0">
      <alignment horizontal="right" vertical="center"/>
    </xf>
    <xf numFmtId="4" fontId="45" fillId="0" borderId="53" applyNumberFormat="0" applyProtection="0">
      <alignment horizontal="right" vertical="center"/>
    </xf>
    <xf numFmtId="0" fontId="24" fillId="28" borderId="44" applyNumberFormat="0" applyAlignment="0" applyProtection="0"/>
    <xf numFmtId="0" fontId="25" fillId="60" borderId="45" applyNumberFormat="0" applyAlignment="0" applyProtection="0"/>
    <xf numFmtId="4" fontId="45" fillId="34" borderId="69" applyNumberFormat="0" applyProtection="0">
      <alignment horizontal="left" vertical="center" indent="1"/>
    </xf>
    <xf numFmtId="0" fontId="43" fillId="54" borderId="45" applyNumberFormat="0" applyAlignment="0" applyProtection="0"/>
    <xf numFmtId="0" fontId="42" fillId="19" borderId="44" applyNumberFormat="0" applyAlignment="0" applyProtection="0"/>
    <xf numFmtId="0" fontId="4" fillId="66" borderId="54" applyNumberFormat="0" applyFont="0" applyAlignment="0" applyProtection="0"/>
    <xf numFmtId="0" fontId="46" fillId="28" borderId="71" applyNumberFormat="0" applyAlignment="0" applyProtection="0"/>
    <xf numFmtId="4" fontId="53" fillId="93" borderId="82" applyNumberFormat="0" applyProtection="0">
      <alignment horizontal="left" vertical="center" indent="1"/>
    </xf>
    <xf numFmtId="0" fontId="46" fillId="28" borderId="63" applyNumberFormat="0" applyAlignment="0" applyProtection="0"/>
    <xf numFmtId="0" fontId="28" fillId="0" borderId="85" applyNumberFormat="0" applyFill="0" applyAlignment="0" applyProtection="0"/>
    <xf numFmtId="4" fontId="45" fillId="91" borderId="78" applyNumberFormat="0" applyProtection="0">
      <alignment horizontal="right" vertical="center"/>
    </xf>
    <xf numFmtId="4" fontId="45" fillId="59" borderId="61" applyNumberFormat="0" applyProtection="0">
      <alignment horizontal="right" vertical="center"/>
    </xf>
    <xf numFmtId="0" fontId="25" fillId="60" borderId="53" applyNumberFormat="0" applyAlignment="0" applyProtection="0"/>
    <xf numFmtId="0" fontId="45" fillId="53" borderId="45"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6" fillId="60" borderId="47" applyNumberFormat="0" applyAlignment="0" applyProtection="0"/>
    <xf numFmtId="4" fontId="45" fillId="58" borderId="65" applyNumberFormat="0" applyProtection="0">
      <alignment horizontal="right" vertical="center"/>
    </xf>
    <xf numFmtId="4" fontId="45" fillId="21" borderId="69" applyNumberFormat="0" applyProtection="0">
      <alignment horizontal="righ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7" borderId="45" applyNumberFormat="0" applyProtection="0">
      <alignment horizontal="left" vertical="center" indent="1"/>
    </xf>
    <xf numFmtId="4" fontId="45" fillId="67" borderId="45" applyNumberFormat="0" applyProtection="0">
      <alignment horizontal="left" vertical="center" indent="1"/>
    </xf>
    <xf numFmtId="0" fontId="50" fillId="65" borderId="48" applyNumberFormat="0" applyProtection="0">
      <alignment horizontal="left" vertical="top"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15" borderId="45" applyNumberFormat="0" applyProtection="0">
      <alignment horizontal="right" vertical="center"/>
    </xf>
    <xf numFmtId="4" fontId="45" fillId="15"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5" fillId="21" borderId="45" applyNumberFormat="0" applyProtection="0">
      <alignment horizontal="right" vertical="center"/>
    </xf>
    <xf numFmtId="4" fontId="45" fillId="21" borderId="45" applyNumberFormat="0" applyProtection="0">
      <alignment horizontal="right" vertical="center"/>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31" borderId="48" applyNumberFormat="0" applyProtection="0">
      <alignment horizontal="left" vertical="top"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21" borderId="48" applyNumberFormat="0" applyProtection="0">
      <alignment horizontal="left" vertical="top"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8" applyNumberFormat="0" applyProtection="0">
      <alignment horizontal="left" vertical="top"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8" applyNumberFormat="0" applyProtection="0">
      <alignment horizontal="left" vertical="top" indent="1"/>
    </xf>
    <xf numFmtId="0" fontId="35" fillId="31" borderId="50" applyBorder="0"/>
    <xf numFmtId="4" fontId="52" fillId="66" borderId="48" applyNumberFormat="0" applyProtection="0">
      <alignment vertical="center"/>
    </xf>
    <xf numFmtId="4" fontId="53" fillId="93" borderId="57" applyNumberFormat="0" applyProtection="0">
      <alignment horizontal="left" vertical="center" indent="1"/>
    </xf>
    <xf numFmtId="4" fontId="55" fillId="91" borderId="61" applyNumberFormat="0" applyProtection="0">
      <alignment horizontal="right" vertical="center"/>
    </xf>
    <xf numFmtId="4" fontId="52" fillId="28" borderId="48" applyNumberFormat="0" applyProtection="0">
      <alignment horizontal="left" vertical="center" indent="1"/>
    </xf>
    <xf numFmtId="0" fontId="52" fillId="66" borderId="48" applyNumberFormat="0" applyProtection="0">
      <alignment horizontal="left" vertical="top" indent="1"/>
    </xf>
    <xf numFmtId="4" fontId="45" fillId="0" borderId="45" applyNumberFormat="0" applyProtection="0">
      <alignment horizontal="right" vertical="center"/>
    </xf>
    <xf numFmtId="4" fontId="45" fillId="0"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0" fontId="52" fillId="21" borderId="48" applyNumberFormat="0" applyProtection="0">
      <alignment horizontal="left" vertical="top" indent="1"/>
    </xf>
    <xf numFmtId="4" fontId="53" fillId="93" borderId="49" applyNumberFormat="0" applyProtection="0">
      <alignment horizontal="left" vertical="center" indent="1"/>
    </xf>
    <xf numFmtId="4" fontId="45" fillId="21" borderId="57" applyNumberFormat="0" applyProtection="0">
      <alignment horizontal="left" vertical="center" indent="1"/>
    </xf>
    <xf numFmtId="4" fontId="45" fillId="22" borderId="53" applyNumberFormat="0" applyProtection="0">
      <alignment horizontal="right" vertical="center"/>
    </xf>
    <xf numFmtId="4" fontId="55" fillId="91" borderId="45" applyNumberFormat="0" applyProtection="0">
      <alignment horizontal="right" vertical="center"/>
    </xf>
    <xf numFmtId="4" fontId="45" fillId="65" borderId="53" applyNumberFormat="0" applyProtection="0">
      <alignment vertical="center"/>
    </xf>
    <xf numFmtId="4" fontId="45" fillId="65" borderId="53" applyNumberFormat="0" applyProtection="0">
      <alignment vertical="center"/>
    </xf>
    <xf numFmtId="4" fontId="45" fillId="29" borderId="61" applyNumberFormat="0" applyProtection="0">
      <alignment horizontal="right" vertical="center"/>
    </xf>
    <xf numFmtId="0" fontId="4" fillId="66" borderId="54" applyNumberFormat="0" applyFont="0" applyAlignment="0" applyProtection="0"/>
    <xf numFmtId="4" fontId="45" fillId="34" borderId="78" applyNumberFormat="0" applyProtection="0">
      <alignment horizontal="left" vertical="center" indent="1"/>
    </xf>
    <xf numFmtId="4" fontId="45" fillId="21" borderId="82" applyNumberFormat="0" applyProtection="0">
      <alignment horizontal="left" vertical="center" indent="1"/>
    </xf>
    <xf numFmtId="0" fontId="28" fillId="0" borderId="85" applyNumberFormat="0" applyFill="0" applyAlignment="0" applyProtection="0"/>
    <xf numFmtId="4" fontId="52" fillId="28" borderId="81" applyNumberFormat="0" applyProtection="0">
      <alignment horizontal="left" vertical="center" indent="1"/>
    </xf>
    <xf numFmtId="4" fontId="4" fillId="31" borderId="65" applyNumberFormat="0" applyProtection="0">
      <alignment horizontal="left" vertical="center" indent="1"/>
    </xf>
    <xf numFmtId="0" fontId="28" fillId="0" borderId="85" applyNumberFormat="0" applyFill="0" applyAlignment="0" applyProtection="0"/>
    <xf numFmtId="4" fontId="45" fillId="65" borderId="61" applyNumberFormat="0" applyProtection="0">
      <alignment vertical="center"/>
    </xf>
    <xf numFmtId="4" fontId="45" fillId="65" borderId="61" applyNumberFormat="0" applyProtection="0">
      <alignment vertical="center"/>
    </xf>
    <xf numFmtId="4" fontId="45" fillId="67" borderId="61" applyNumberFormat="0" applyProtection="0">
      <alignment horizontal="left" vertical="center" indent="1"/>
    </xf>
    <xf numFmtId="4" fontId="45" fillId="35" borderId="61" applyNumberFormat="0" applyProtection="0">
      <alignment horizontal="right" vertical="center"/>
    </xf>
    <xf numFmtId="0" fontId="25" fillId="60" borderId="53" applyNumberFormat="0" applyAlignment="0" applyProtection="0"/>
    <xf numFmtId="4" fontId="4" fillId="31" borderId="73" applyNumberFormat="0" applyProtection="0">
      <alignment horizontal="left" vertical="center" indent="1"/>
    </xf>
    <xf numFmtId="4" fontId="52" fillId="66" borderId="81" applyNumberFormat="0" applyProtection="0">
      <alignment vertical="center"/>
    </xf>
    <xf numFmtId="0" fontId="21" fillId="28" borderId="98" applyNumberFormat="0" applyAlignment="0" applyProtection="0"/>
    <xf numFmtId="4" fontId="53" fillId="93" borderId="82" applyNumberFormat="0" applyProtection="0">
      <alignment horizontal="left" vertical="center" indent="1"/>
    </xf>
    <xf numFmtId="4" fontId="45" fillId="26" borderId="78" applyNumberFormat="0" applyProtection="0">
      <alignment horizontal="right" vertical="center"/>
    </xf>
    <xf numFmtId="0" fontId="45" fillId="20" borderId="78" applyNumberFormat="0" applyProtection="0">
      <alignment horizontal="left" vertical="center" indent="1"/>
    </xf>
    <xf numFmtId="0" fontId="45" fillId="20" borderId="78" applyNumberFormat="0" applyProtection="0">
      <alignment horizontal="left" vertical="center" indent="1"/>
    </xf>
    <xf numFmtId="0" fontId="45" fillId="20" borderId="78" applyNumberFormat="0" applyProtection="0">
      <alignment horizontal="left" vertical="center" indent="1"/>
    </xf>
    <xf numFmtId="0" fontId="52" fillId="66" borderId="81" applyNumberFormat="0" applyProtection="0">
      <alignment horizontal="left" vertical="top" indent="1"/>
    </xf>
    <xf numFmtId="0" fontId="28" fillId="0" borderId="51" applyNumberFormat="0" applyFill="0" applyAlignment="0" applyProtection="0"/>
    <xf numFmtId="0" fontId="46" fillId="28" borderId="47" applyNumberFormat="0" applyAlignment="0" applyProtection="0"/>
    <xf numFmtId="4" fontId="45" fillId="65" borderId="78" applyNumberFormat="0" applyProtection="0">
      <alignment vertical="center"/>
    </xf>
    <xf numFmtId="4" fontId="4" fillId="31" borderId="57" applyNumberFormat="0" applyProtection="0">
      <alignment horizontal="left" vertical="center" indent="1"/>
    </xf>
    <xf numFmtId="4" fontId="45" fillId="0" borderId="78" applyNumberFormat="0" applyProtection="0">
      <alignment horizontal="right" vertical="center"/>
    </xf>
    <xf numFmtId="4" fontId="45" fillId="58" borderId="100" applyNumberFormat="0" applyProtection="0">
      <alignment horizontal="right" vertical="center"/>
    </xf>
    <xf numFmtId="0" fontId="45" fillId="28" borderId="61" applyNumberFormat="0" applyProtection="0">
      <alignment horizontal="left" vertical="center" indent="1"/>
    </xf>
    <xf numFmtId="0" fontId="24" fillId="28" borderId="44" applyNumberFormat="0" applyAlignment="0" applyProtection="0"/>
    <xf numFmtId="0" fontId="24" fillId="28" borderId="44" applyNumberFormat="0" applyAlignment="0" applyProtection="0"/>
    <xf numFmtId="0" fontId="24" fillId="28" borderId="44" applyNumberFormat="0" applyAlignment="0" applyProtection="0"/>
    <xf numFmtId="0" fontId="24" fillId="28" borderId="44" applyNumberFormat="0" applyAlignment="0" applyProtection="0"/>
    <xf numFmtId="0" fontId="24" fillId="28" borderId="44" applyNumberFormat="0" applyAlignment="0" applyProtection="0"/>
    <xf numFmtId="0" fontId="24" fillId="28" borderId="44" applyNumberFormat="0" applyAlignment="0" applyProtection="0"/>
    <xf numFmtId="0" fontId="24" fillId="28" borderId="44" applyNumberFormat="0" applyAlignment="0" applyProtection="0"/>
    <xf numFmtId="0" fontId="24" fillId="28" borderId="44" applyNumberFormat="0" applyAlignment="0" applyProtection="0"/>
    <xf numFmtId="0" fontId="24" fillId="28" borderId="44" applyNumberFormat="0" applyAlignment="0" applyProtection="0"/>
    <xf numFmtId="0" fontId="25" fillId="60" borderId="45" applyNumberFormat="0" applyAlignment="0" applyProtection="0"/>
    <xf numFmtId="0" fontId="25" fillId="60" borderId="45" applyNumberFormat="0" applyAlignment="0" applyProtection="0"/>
    <xf numFmtId="0" fontId="25" fillId="60" borderId="45" applyNumberFormat="0" applyAlignment="0" applyProtection="0"/>
    <xf numFmtId="0" fontId="25" fillId="60" borderId="45" applyNumberFormat="0" applyAlignment="0" applyProtection="0"/>
    <xf numFmtId="0" fontId="25" fillId="60" borderId="45" applyNumberFormat="0" applyAlignment="0" applyProtection="0"/>
    <xf numFmtId="0" fontId="25" fillId="60" borderId="45" applyNumberFormat="0" applyAlignment="0" applyProtection="0"/>
    <xf numFmtId="0" fontId="25" fillId="60" borderId="45" applyNumberFormat="0" applyAlignment="0" applyProtection="0"/>
    <xf numFmtId="0" fontId="25" fillId="60" borderId="45" applyNumberFormat="0" applyAlignment="0" applyProtection="0"/>
    <xf numFmtId="4" fontId="45" fillId="26" borderId="61" applyNumberFormat="0" applyProtection="0">
      <alignment horizontal="right" vertical="center"/>
    </xf>
    <xf numFmtId="4" fontId="45" fillId="35" borderId="61" applyNumberFormat="0" applyProtection="0">
      <alignment horizontal="right" vertical="center"/>
    </xf>
    <xf numFmtId="4" fontId="45" fillId="22" borderId="61" applyNumberFormat="0" applyProtection="0">
      <alignment horizontal="right" vertical="center"/>
    </xf>
    <xf numFmtId="0" fontId="43" fillId="54" borderId="45" applyNumberFormat="0" applyAlignment="0" applyProtection="0"/>
    <xf numFmtId="0" fontId="43" fillId="54" borderId="45" applyNumberFormat="0" applyAlignment="0" applyProtection="0"/>
    <xf numFmtId="0" fontId="43" fillId="54" borderId="45" applyNumberFormat="0" applyAlignment="0" applyProtection="0"/>
    <xf numFmtId="0" fontId="43" fillId="54" borderId="45" applyNumberFormat="0" applyAlignment="0" applyProtection="0"/>
    <xf numFmtId="0" fontId="43" fillId="54" borderId="45" applyNumberFormat="0" applyAlignment="0" applyProtection="0"/>
    <xf numFmtId="0" fontId="43" fillId="54" borderId="45" applyNumberFormat="0" applyAlignment="0" applyProtection="0"/>
    <xf numFmtId="0" fontId="43" fillId="54" borderId="45" applyNumberFormat="0" applyAlignment="0" applyProtection="0"/>
    <xf numFmtId="0" fontId="43" fillId="54" borderId="45" applyNumberFormat="0" applyAlignment="0" applyProtection="0"/>
    <xf numFmtId="0" fontId="42" fillId="19" borderId="44" applyNumberFormat="0" applyAlignment="0" applyProtection="0"/>
    <xf numFmtId="0" fontId="42" fillId="19" borderId="44" applyNumberFormat="0" applyAlignment="0" applyProtection="0"/>
    <xf numFmtId="0" fontId="42" fillId="19" borderId="44" applyNumberFormat="0" applyAlignment="0" applyProtection="0"/>
    <xf numFmtId="0" fontId="42" fillId="19" borderId="44" applyNumberFormat="0" applyAlignment="0" applyProtection="0"/>
    <xf numFmtId="0" fontId="42" fillId="19" borderId="44" applyNumberFormat="0" applyAlignment="0" applyProtection="0"/>
    <xf numFmtId="0" fontId="42" fillId="19" borderId="44" applyNumberFormat="0" applyAlignment="0" applyProtection="0"/>
    <xf numFmtId="0" fontId="42" fillId="19" borderId="44" applyNumberFormat="0" applyAlignment="0" applyProtection="0"/>
    <xf numFmtId="0" fontId="42" fillId="19" borderId="44" applyNumberFormat="0" applyAlignment="0" applyProtection="0"/>
    <xf numFmtId="0" fontId="42" fillId="19" borderId="44" applyNumberFormat="0" applyAlignment="0" applyProtection="0"/>
    <xf numFmtId="0" fontId="42" fillId="19" borderId="52" applyNumberFormat="0" applyAlignment="0" applyProtection="0"/>
    <xf numFmtId="0" fontId="45" fillId="53" borderId="45" applyNumberFormat="0" applyFont="0" applyAlignment="0" applyProtection="0"/>
    <xf numFmtId="0" fontId="45" fillId="53" borderId="45" applyNumberFormat="0" applyFont="0" applyAlignment="0" applyProtection="0"/>
    <xf numFmtId="0" fontId="45" fillId="53" borderId="45" applyNumberFormat="0" applyFont="0" applyAlignment="0" applyProtection="0"/>
    <xf numFmtId="0" fontId="45" fillId="53" borderId="45" applyNumberFormat="0" applyFont="0" applyAlignment="0" applyProtection="0"/>
    <xf numFmtId="0" fontId="45" fillId="53" borderId="45" applyNumberFormat="0" applyFont="0" applyAlignment="0" applyProtection="0"/>
    <xf numFmtId="0" fontId="45" fillId="53" borderId="45" applyNumberFormat="0" applyFont="0" applyAlignment="0" applyProtection="0"/>
    <xf numFmtId="0" fontId="45" fillId="53" borderId="45" applyNumberFormat="0" applyFont="0" applyAlignment="0" applyProtection="0"/>
    <xf numFmtId="0" fontId="45" fillId="53" borderId="45"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 fillId="66" borderId="46" applyNumberFormat="0" applyFont="0" applyAlignment="0" applyProtection="0"/>
    <xf numFmtId="0" fontId="46" fillId="60" borderId="47" applyNumberFormat="0" applyAlignment="0" applyProtection="0"/>
    <xf numFmtId="0" fontId="46" fillId="60" borderId="47" applyNumberFormat="0" applyAlignment="0" applyProtection="0"/>
    <xf numFmtId="0" fontId="46" fillId="60" borderId="47" applyNumberFormat="0" applyAlignment="0" applyProtection="0"/>
    <xf numFmtId="0" fontId="46" fillId="60" borderId="47" applyNumberFormat="0" applyAlignment="0" applyProtection="0"/>
    <xf numFmtId="0" fontId="46" fillId="60" borderId="47" applyNumberFormat="0" applyAlignment="0" applyProtection="0"/>
    <xf numFmtId="0" fontId="46" fillId="60" borderId="47" applyNumberFormat="0" applyAlignment="0" applyProtection="0"/>
    <xf numFmtId="0" fontId="46" fillId="60" borderId="47" applyNumberFormat="0" applyAlignment="0" applyProtection="0"/>
    <xf numFmtId="0" fontId="46" fillId="60" borderId="47" applyNumberFormat="0" applyAlignment="0" applyProtection="0"/>
    <xf numFmtId="4" fontId="15" fillId="67" borderId="47"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8" fillId="67" borderId="47"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45" fillId="65" borderId="45" applyNumberFormat="0" applyProtection="0">
      <alignment vertical="center"/>
    </xf>
    <xf numFmtId="4" fontId="15" fillId="67" borderId="47"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45" fillId="67" borderId="45" applyNumberFormat="0" applyProtection="0">
      <alignment horizontal="left" vertical="center" indent="1"/>
    </xf>
    <xf numFmtId="4" fontId="15" fillId="67" borderId="47" applyNumberFormat="0" applyProtection="0">
      <alignment horizontal="left" vertical="center" indent="1"/>
    </xf>
    <xf numFmtId="0" fontId="50" fillId="65" borderId="48" applyNumberFormat="0" applyProtection="0">
      <alignment horizontal="left" vertical="top" indent="1"/>
    </xf>
    <xf numFmtId="0" fontId="50" fillId="65" borderId="48" applyNumberFormat="0" applyProtection="0">
      <alignment horizontal="left" vertical="top" indent="1"/>
    </xf>
    <xf numFmtId="0" fontId="50" fillId="65" borderId="48" applyNumberFormat="0" applyProtection="0">
      <alignment horizontal="left" vertical="top" indent="1"/>
    </xf>
    <xf numFmtId="0" fontId="50" fillId="65" borderId="48" applyNumberFormat="0" applyProtection="0">
      <alignment horizontal="left" vertical="top" indent="1"/>
    </xf>
    <xf numFmtId="0" fontId="50" fillId="65" borderId="48" applyNumberFormat="0" applyProtection="0">
      <alignment horizontal="left" vertical="top" indent="1"/>
    </xf>
    <xf numFmtId="0" fontId="50" fillId="65" borderId="48" applyNumberFormat="0" applyProtection="0">
      <alignment horizontal="left" vertical="top" indent="1"/>
    </xf>
    <xf numFmtId="0" fontId="50" fillId="65" borderId="48" applyNumberFormat="0" applyProtection="0">
      <alignment horizontal="left" vertical="top" indent="1"/>
    </xf>
    <xf numFmtId="0" fontId="50" fillId="65" borderId="48" applyNumberFormat="0" applyProtection="0">
      <alignment horizontal="left" vertical="top" indent="1"/>
    </xf>
    <xf numFmtId="0" fontId="50" fillId="65" borderId="48" applyNumberFormat="0" applyProtection="0">
      <alignment horizontal="left" vertical="top" indent="1"/>
    </xf>
    <xf numFmtId="0" fontId="50" fillId="65" borderId="48" applyNumberFormat="0" applyProtection="0">
      <alignment horizontal="left" vertical="top" indent="1"/>
    </xf>
    <xf numFmtId="4" fontId="45" fillId="69" borderId="45" applyNumberFormat="0" applyBorder="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15" fillId="70" borderId="47"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45" fillId="15" borderId="45" applyNumberFormat="0" applyProtection="0">
      <alignment horizontal="right" vertical="center"/>
    </xf>
    <xf numFmtId="4" fontId="15" fillId="72" borderId="47"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45" fillId="71" borderId="45" applyNumberFormat="0" applyProtection="0">
      <alignment horizontal="right" vertical="center"/>
    </xf>
    <xf numFmtId="4" fontId="15" fillId="73" borderId="47"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45" fillId="58" borderId="49" applyNumberFormat="0" applyProtection="0">
      <alignment horizontal="right" vertical="center"/>
    </xf>
    <xf numFmtId="4" fontId="15" fillId="74" borderId="47"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45" fillId="27" borderId="45" applyNumberFormat="0" applyProtection="0">
      <alignment horizontal="right" vertical="center"/>
    </xf>
    <xf numFmtId="4" fontId="15" fillId="75" borderId="47"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45" fillId="35" borderId="45" applyNumberFormat="0" applyProtection="0">
      <alignment horizontal="right" vertical="center"/>
    </xf>
    <xf numFmtId="4" fontId="15" fillId="76" borderId="47"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45" fillId="59" borderId="45" applyNumberFormat="0" applyProtection="0">
      <alignment horizontal="right" vertical="center"/>
    </xf>
    <xf numFmtId="4" fontId="15" fillId="77" borderId="47"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45" fillId="29" borderId="45" applyNumberFormat="0" applyProtection="0">
      <alignment horizontal="right" vertical="center"/>
    </xf>
    <xf numFmtId="4" fontId="15" fillId="78" borderId="47"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45" fillId="22" borderId="45" applyNumberFormat="0" applyProtection="0">
      <alignment horizontal="right" vertical="center"/>
    </xf>
    <xf numFmtId="4" fontId="15" fillId="79" borderId="47"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45" fillId="26" borderId="45" applyNumberFormat="0" applyProtection="0">
      <alignment horizontal="right" vertical="center"/>
    </xf>
    <xf numFmtId="4" fontId="10" fillId="81" borderId="47"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4" fontId="45" fillId="80" borderId="49" applyNumberFormat="0" applyProtection="0">
      <alignment horizontal="left" vertical="center" indent="1"/>
    </xf>
    <xf numFmtId="0" fontId="28" fillId="0" borderId="59" applyNumberFormat="0" applyFill="0" applyAlignment="0" applyProtection="0"/>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0" fontId="45" fillId="28" borderId="78"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4" fontId="4" fillId="31" borderId="49" applyNumberFormat="0" applyProtection="0">
      <alignment horizontal="left" vertical="center" indent="1"/>
    </xf>
    <xf numFmtId="0" fontId="4" fillId="84" borderId="47" applyNumberFormat="0" applyProtection="0">
      <alignment horizontal="left" vertical="center" indent="1"/>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45" fillId="21" borderId="45" applyNumberFormat="0" applyProtection="0">
      <alignment horizontal="right" vertical="center"/>
    </xf>
    <xf numFmtId="4" fontId="15" fillId="82" borderId="47"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15" fillId="86" borderId="47"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4" fontId="45" fillId="21" borderId="49" applyNumberFormat="0" applyProtection="0">
      <alignment horizontal="left" vertical="center" indent="1"/>
    </xf>
    <xf numFmtId="0" fontId="4" fillId="86" borderId="47"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5" fillId="28" borderId="45" applyNumberFormat="0" applyProtection="0">
      <alignment horizontal="left" vertical="center" indent="1"/>
    </xf>
    <xf numFmtId="0" fontId="4" fillId="86" borderId="47" applyNumberFormat="0" applyProtection="0">
      <alignment horizontal="left" vertical="center" indent="1"/>
    </xf>
    <xf numFmtId="0" fontId="45" fillId="31" borderId="48" applyNumberFormat="0" applyProtection="0">
      <alignment horizontal="left" vertical="top" indent="1"/>
    </xf>
    <xf numFmtId="0" fontId="45" fillId="31" borderId="48" applyNumberFormat="0" applyProtection="0">
      <alignment horizontal="left" vertical="top" indent="1"/>
    </xf>
    <xf numFmtId="0" fontId="45" fillId="31" borderId="48" applyNumberFormat="0" applyProtection="0">
      <alignment horizontal="left" vertical="top" indent="1"/>
    </xf>
    <xf numFmtId="0" fontId="45" fillId="31" borderId="48" applyNumberFormat="0" applyProtection="0">
      <alignment horizontal="left" vertical="top" indent="1"/>
    </xf>
    <xf numFmtId="0" fontId="45" fillId="31" borderId="48" applyNumberFormat="0" applyProtection="0">
      <alignment horizontal="left" vertical="top" indent="1"/>
    </xf>
    <xf numFmtId="0" fontId="45" fillId="31" borderId="48" applyNumberFormat="0" applyProtection="0">
      <alignment horizontal="left" vertical="top" indent="1"/>
    </xf>
    <xf numFmtId="0" fontId="45" fillId="31" borderId="48" applyNumberFormat="0" applyProtection="0">
      <alignment horizontal="left" vertical="top" indent="1"/>
    </xf>
    <xf numFmtId="0" fontId="45" fillId="31" borderId="48" applyNumberFormat="0" applyProtection="0">
      <alignment horizontal="left" vertical="top" indent="1"/>
    </xf>
    <xf numFmtId="0" fontId="45" fillId="31" borderId="48" applyNumberFormat="0" applyProtection="0">
      <alignment horizontal="left" vertical="top" indent="1"/>
    </xf>
    <xf numFmtId="0" fontId="45" fillId="31" borderId="48" applyNumberFormat="0" applyProtection="0">
      <alignment horizontal="left" vertical="top" indent="1"/>
    </xf>
    <xf numFmtId="0" fontId="4" fillId="89" borderId="47"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5" fillId="88" borderId="45" applyNumberFormat="0" applyProtection="0">
      <alignment horizontal="left" vertical="center" indent="1"/>
    </xf>
    <xf numFmtId="0" fontId="4" fillId="89" borderId="47" applyNumberFormat="0" applyProtection="0">
      <alignment horizontal="left" vertical="center" indent="1"/>
    </xf>
    <xf numFmtId="0" fontId="45" fillId="21" borderId="48" applyNumberFormat="0" applyProtection="0">
      <alignment horizontal="left" vertical="top" indent="1"/>
    </xf>
    <xf numFmtId="0" fontId="45" fillId="21" borderId="48" applyNumberFormat="0" applyProtection="0">
      <alignment horizontal="left" vertical="top" indent="1"/>
    </xf>
    <xf numFmtId="0" fontId="45" fillId="21" borderId="48" applyNumberFormat="0" applyProtection="0">
      <alignment horizontal="left" vertical="top" indent="1"/>
    </xf>
    <xf numFmtId="0" fontId="45" fillId="21" borderId="48" applyNumberFormat="0" applyProtection="0">
      <alignment horizontal="left" vertical="top" indent="1"/>
    </xf>
    <xf numFmtId="0" fontId="45" fillId="21" borderId="48" applyNumberFormat="0" applyProtection="0">
      <alignment horizontal="left" vertical="top" indent="1"/>
    </xf>
    <xf numFmtId="0" fontId="45" fillId="21" borderId="48" applyNumberFormat="0" applyProtection="0">
      <alignment horizontal="left" vertical="top" indent="1"/>
    </xf>
    <xf numFmtId="0" fontId="45" fillId="21" borderId="48" applyNumberFormat="0" applyProtection="0">
      <alignment horizontal="left" vertical="top" indent="1"/>
    </xf>
    <xf numFmtId="0" fontId="45" fillId="21" borderId="48" applyNumberFormat="0" applyProtection="0">
      <alignment horizontal="left" vertical="top" indent="1"/>
    </xf>
    <xf numFmtId="0" fontId="45" fillId="21" borderId="48" applyNumberFormat="0" applyProtection="0">
      <alignment horizontal="left" vertical="top" indent="1"/>
    </xf>
    <xf numFmtId="0" fontId="45" fillId="21" borderId="48" applyNumberFormat="0" applyProtection="0">
      <alignment horizontal="left" vertical="top" indent="1"/>
    </xf>
    <xf numFmtId="0" fontId="4" fillId="90" borderId="47"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5" fillId="24" borderId="45" applyNumberFormat="0" applyProtection="0">
      <alignment horizontal="left" vertical="center" indent="1"/>
    </xf>
    <xf numFmtId="0" fontId="4" fillId="90" borderId="47" applyNumberFormat="0" applyProtection="0">
      <alignment horizontal="left" vertical="center" indent="1"/>
    </xf>
    <xf numFmtId="0" fontId="45" fillId="24" borderId="48" applyNumberFormat="0" applyProtection="0">
      <alignment horizontal="left" vertical="top" indent="1"/>
    </xf>
    <xf numFmtId="0" fontId="45" fillId="24" borderId="48" applyNumberFormat="0" applyProtection="0">
      <alignment horizontal="left" vertical="top" indent="1"/>
    </xf>
    <xf numFmtId="0" fontId="45" fillId="24" borderId="48" applyNumberFormat="0" applyProtection="0">
      <alignment horizontal="left" vertical="top" indent="1"/>
    </xf>
    <xf numFmtId="0" fontId="45" fillId="24" borderId="48" applyNumberFormat="0" applyProtection="0">
      <alignment horizontal="left" vertical="top" indent="1"/>
    </xf>
    <xf numFmtId="0" fontId="45" fillId="24" borderId="48" applyNumberFormat="0" applyProtection="0">
      <alignment horizontal="left" vertical="top" indent="1"/>
    </xf>
    <xf numFmtId="0" fontId="45" fillId="24" borderId="48" applyNumberFormat="0" applyProtection="0">
      <alignment horizontal="left" vertical="top" indent="1"/>
    </xf>
    <xf numFmtId="0" fontId="45" fillId="24" borderId="48" applyNumberFormat="0" applyProtection="0">
      <alignment horizontal="left" vertical="top" indent="1"/>
    </xf>
    <xf numFmtId="0" fontId="45" fillId="24" borderId="48" applyNumberFormat="0" applyProtection="0">
      <alignment horizontal="left" vertical="top" indent="1"/>
    </xf>
    <xf numFmtId="0" fontId="45" fillId="24" borderId="48" applyNumberFormat="0" applyProtection="0">
      <alignment horizontal="left" vertical="top" indent="1"/>
    </xf>
    <xf numFmtId="0" fontId="45" fillId="24" borderId="48" applyNumberFormat="0" applyProtection="0">
      <alignment horizontal="left" vertical="top" indent="1"/>
    </xf>
    <xf numFmtId="0" fontId="4" fillId="84" borderId="47"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5" fillId="20" borderId="45" applyNumberFormat="0" applyProtection="0">
      <alignment horizontal="left" vertical="center" indent="1"/>
    </xf>
    <xf numFmtId="0" fontId="4" fillId="84" borderId="47" applyNumberFormat="0" applyProtection="0">
      <alignment horizontal="left" vertical="center" indent="1"/>
    </xf>
    <xf numFmtId="0" fontId="45" fillId="20" borderId="48" applyNumberFormat="0" applyProtection="0">
      <alignment horizontal="left" vertical="top" indent="1"/>
    </xf>
    <xf numFmtId="0" fontId="45" fillId="20" borderId="48" applyNumberFormat="0" applyProtection="0">
      <alignment horizontal="left" vertical="top" indent="1"/>
    </xf>
    <xf numFmtId="0" fontId="45" fillId="20" borderId="48" applyNumberFormat="0" applyProtection="0">
      <alignment horizontal="left" vertical="top" indent="1"/>
    </xf>
    <xf numFmtId="0" fontId="45" fillId="20" borderId="48" applyNumberFormat="0" applyProtection="0">
      <alignment horizontal="left" vertical="top" indent="1"/>
    </xf>
    <xf numFmtId="0" fontId="45" fillId="20" borderId="48" applyNumberFormat="0" applyProtection="0">
      <alignment horizontal="left" vertical="top" indent="1"/>
    </xf>
    <xf numFmtId="0" fontId="45" fillId="20" borderId="48" applyNumberFormat="0" applyProtection="0">
      <alignment horizontal="left" vertical="top" indent="1"/>
    </xf>
    <xf numFmtId="0" fontId="45" fillId="20" borderId="48" applyNumberFormat="0" applyProtection="0">
      <alignment horizontal="left" vertical="top" indent="1"/>
    </xf>
    <xf numFmtId="0" fontId="45" fillId="20" borderId="48" applyNumberFormat="0" applyProtection="0">
      <alignment horizontal="left" vertical="top" indent="1"/>
    </xf>
    <xf numFmtId="0" fontId="45" fillId="20" borderId="48" applyNumberFormat="0" applyProtection="0">
      <alignment horizontal="left" vertical="top" indent="1"/>
    </xf>
    <xf numFmtId="0" fontId="45" fillId="20" borderId="48" applyNumberFormat="0" applyProtection="0">
      <alignment horizontal="left" vertical="top" indent="1"/>
    </xf>
    <xf numFmtId="0" fontId="35" fillId="31" borderId="50" applyBorder="0"/>
    <xf numFmtId="0" fontId="35" fillId="31" borderId="50" applyBorder="0"/>
    <xf numFmtId="0" fontId="35" fillId="31" borderId="50" applyBorder="0"/>
    <xf numFmtId="0" fontId="35" fillId="31" borderId="50" applyBorder="0"/>
    <xf numFmtId="0" fontId="35" fillId="31" borderId="50" applyBorder="0"/>
    <xf numFmtId="0" fontId="35" fillId="31" borderId="50" applyBorder="0"/>
    <xf numFmtId="0" fontId="35" fillId="31" borderId="50" applyBorder="0"/>
    <xf numFmtId="0" fontId="35" fillId="31" borderId="50" applyBorder="0"/>
    <xf numFmtId="0" fontId="35" fillId="31" borderId="50" applyBorder="0"/>
    <xf numFmtId="4" fontId="15" fillId="68" borderId="47" applyNumberFormat="0" applyProtection="0">
      <alignment vertical="center"/>
    </xf>
    <xf numFmtId="4" fontId="52" fillId="66" borderId="48" applyNumberFormat="0" applyProtection="0">
      <alignment vertical="center"/>
    </xf>
    <xf numFmtId="4" fontId="52" fillId="66" borderId="48" applyNumberFormat="0" applyProtection="0">
      <alignment vertical="center"/>
    </xf>
    <xf numFmtId="4" fontId="52" fillId="66" borderId="48" applyNumberFormat="0" applyProtection="0">
      <alignment vertical="center"/>
    </xf>
    <xf numFmtId="4" fontId="52" fillId="66" borderId="48" applyNumberFormat="0" applyProtection="0">
      <alignment vertical="center"/>
    </xf>
    <xf numFmtId="4" fontId="52" fillId="66" borderId="48" applyNumberFormat="0" applyProtection="0">
      <alignment vertical="center"/>
    </xf>
    <xf numFmtId="4" fontId="52" fillId="66" borderId="48" applyNumberFormat="0" applyProtection="0">
      <alignment vertical="center"/>
    </xf>
    <xf numFmtId="4" fontId="52" fillId="66" borderId="48" applyNumberFormat="0" applyProtection="0">
      <alignment vertical="center"/>
    </xf>
    <xf numFmtId="4" fontId="52" fillId="66" borderId="48" applyNumberFormat="0" applyProtection="0">
      <alignment vertical="center"/>
    </xf>
    <xf numFmtId="4" fontId="52" fillId="66" borderId="48" applyNumberFormat="0" applyProtection="0">
      <alignment vertical="center"/>
    </xf>
    <xf numFmtId="4" fontId="52" fillId="66" borderId="48" applyNumberFormat="0" applyProtection="0">
      <alignment vertical="center"/>
    </xf>
    <xf numFmtId="4" fontId="48" fillId="68" borderId="47" applyNumberFormat="0" applyProtection="0">
      <alignment vertical="center"/>
    </xf>
    <xf numFmtId="0" fontId="52" fillId="21" borderId="56" applyNumberFormat="0" applyProtection="0">
      <alignment horizontal="left" vertical="top" indent="1"/>
    </xf>
    <xf numFmtId="4" fontId="45" fillId="34" borderId="53" applyNumberFormat="0" applyProtection="0">
      <alignment horizontal="left" vertical="center" indent="1"/>
    </xf>
    <xf numFmtId="4" fontId="45" fillId="91" borderId="53" applyNumberFormat="0" applyProtection="0">
      <alignment horizontal="right" vertical="center"/>
    </xf>
    <xf numFmtId="4" fontId="45" fillId="0" borderId="53" applyNumberFormat="0" applyProtection="0">
      <alignment horizontal="right" vertical="center"/>
    </xf>
    <xf numFmtId="0" fontId="52" fillId="66" borderId="56" applyNumberFormat="0" applyProtection="0">
      <alignment horizontal="left" vertical="top" indent="1"/>
    </xf>
    <xf numFmtId="4" fontId="52" fillId="28" borderId="56" applyNumberFormat="0" applyProtection="0">
      <alignment horizontal="left" vertical="center" indent="1"/>
    </xf>
    <xf numFmtId="4" fontId="52" fillId="66" borderId="56" applyNumberFormat="0" applyProtection="0">
      <alignment vertical="center"/>
    </xf>
    <xf numFmtId="0" fontId="35" fillId="31" borderId="58" applyBorder="0"/>
    <xf numFmtId="4" fontId="45" fillId="67" borderId="69" applyNumberFormat="0" applyProtection="0">
      <alignment horizontal="left" vertical="center" indent="1"/>
    </xf>
    <xf numFmtId="0" fontId="45" fillId="20" borderId="56" applyNumberFormat="0" applyProtection="0">
      <alignment horizontal="left" vertical="top" indent="1"/>
    </xf>
    <xf numFmtId="0" fontId="45" fillId="20" borderId="53" applyNumberFormat="0" applyProtection="0">
      <alignment horizontal="left" vertical="center" indent="1"/>
    </xf>
    <xf numFmtId="0" fontId="45" fillId="24" borderId="56" applyNumberFormat="0" applyProtection="0">
      <alignment horizontal="left" vertical="top" indent="1"/>
    </xf>
    <xf numFmtId="4" fontId="15" fillId="68" borderId="47" applyNumberFormat="0" applyProtection="0">
      <alignment horizontal="left" vertical="center" indent="1"/>
    </xf>
    <xf numFmtId="4" fontId="52" fillId="28" borderId="48" applyNumberFormat="0" applyProtection="0">
      <alignment horizontal="left" vertical="center" indent="1"/>
    </xf>
    <xf numFmtId="4" fontId="52" fillId="28" borderId="48" applyNumberFormat="0" applyProtection="0">
      <alignment horizontal="left" vertical="center" indent="1"/>
    </xf>
    <xf numFmtId="4" fontId="52" fillId="28" borderId="48" applyNumberFormat="0" applyProtection="0">
      <alignment horizontal="left" vertical="center" indent="1"/>
    </xf>
    <xf numFmtId="4" fontId="52" fillId="28" borderId="48" applyNumberFormat="0" applyProtection="0">
      <alignment horizontal="left" vertical="center" indent="1"/>
    </xf>
    <xf numFmtId="4" fontId="52" fillId="28" borderId="48" applyNumberFormat="0" applyProtection="0">
      <alignment horizontal="left" vertical="center" indent="1"/>
    </xf>
    <xf numFmtId="4" fontId="52" fillId="28" borderId="48" applyNumberFormat="0" applyProtection="0">
      <alignment horizontal="left" vertical="center" indent="1"/>
    </xf>
    <xf numFmtId="4" fontId="52" fillId="28" borderId="48" applyNumberFormat="0" applyProtection="0">
      <alignment horizontal="left" vertical="center" indent="1"/>
    </xf>
    <xf numFmtId="4" fontId="52" fillId="28" borderId="48" applyNumberFormat="0" applyProtection="0">
      <alignment horizontal="left" vertical="center" indent="1"/>
    </xf>
    <xf numFmtId="4" fontId="52" fillId="28" borderId="48" applyNumberFormat="0" applyProtection="0">
      <alignment horizontal="left" vertical="center" indent="1"/>
    </xf>
    <xf numFmtId="4" fontId="52" fillId="28" borderId="48" applyNumberFormat="0" applyProtection="0">
      <alignment horizontal="left" vertical="center" indent="1"/>
    </xf>
    <xf numFmtId="4" fontId="15" fillId="68" borderId="47" applyNumberFormat="0" applyProtection="0">
      <alignment horizontal="left" vertical="center" indent="1"/>
    </xf>
    <xf numFmtId="0" fontId="52" fillId="66" borderId="48" applyNumberFormat="0" applyProtection="0">
      <alignment horizontal="left" vertical="top" indent="1"/>
    </xf>
    <xf numFmtId="0" fontId="52" fillId="66" borderId="48" applyNumberFormat="0" applyProtection="0">
      <alignment horizontal="left" vertical="top" indent="1"/>
    </xf>
    <xf numFmtId="0" fontId="52" fillId="66" borderId="48" applyNumberFormat="0" applyProtection="0">
      <alignment horizontal="left" vertical="top" indent="1"/>
    </xf>
    <xf numFmtId="0" fontId="52" fillId="66" borderId="48" applyNumberFormat="0" applyProtection="0">
      <alignment horizontal="left" vertical="top" indent="1"/>
    </xf>
    <xf numFmtId="0" fontId="52" fillId="66" borderId="48" applyNumberFormat="0" applyProtection="0">
      <alignment horizontal="left" vertical="top" indent="1"/>
    </xf>
    <xf numFmtId="0" fontId="52" fillId="66" borderId="48" applyNumberFormat="0" applyProtection="0">
      <alignment horizontal="left" vertical="top" indent="1"/>
    </xf>
    <xf numFmtId="0" fontId="52" fillId="66" borderId="48" applyNumberFormat="0" applyProtection="0">
      <alignment horizontal="left" vertical="top" indent="1"/>
    </xf>
    <xf numFmtId="0" fontId="52" fillId="66" borderId="48" applyNumberFormat="0" applyProtection="0">
      <alignment horizontal="left" vertical="top" indent="1"/>
    </xf>
    <xf numFmtId="0" fontId="52" fillId="66" borderId="48" applyNumberFormat="0" applyProtection="0">
      <alignment horizontal="left" vertical="top" indent="1"/>
    </xf>
    <xf numFmtId="0" fontId="52" fillId="66" borderId="48" applyNumberFormat="0" applyProtection="0">
      <alignment horizontal="left" vertical="top" indent="1"/>
    </xf>
    <xf numFmtId="4" fontId="15" fillId="82" borderId="47"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5" fillId="0" borderId="45" applyNumberFormat="0" applyProtection="0">
      <alignment horizontal="right" vertical="center"/>
    </xf>
    <xf numFmtId="4" fontId="48" fillId="82" borderId="47"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4" fontId="45" fillId="91" borderId="45" applyNumberFormat="0" applyProtection="0">
      <alignment horizontal="right" vertical="center"/>
    </xf>
    <xf numFmtId="0" fontId="4" fillId="84" borderId="47"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4" fontId="45" fillId="34" borderId="45" applyNumberFormat="0" applyProtection="0">
      <alignment horizontal="left" vertical="center" indent="1"/>
    </xf>
    <xf numFmtId="0" fontId="4" fillId="84" borderId="47" applyNumberFormat="0" applyProtection="0">
      <alignment horizontal="left" vertical="center" indent="1"/>
    </xf>
    <xf numFmtId="0" fontId="52" fillId="21" borderId="48" applyNumberFormat="0" applyProtection="0">
      <alignment horizontal="left" vertical="top" indent="1"/>
    </xf>
    <xf numFmtId="0" fontId="52" fillId="21" borderId="48" applyNumberFormat="0" applyProtection="0">
      <alignment horizontal="left" vertical="top" indent="1"/>
    </xf>
    <xf numFmtId="0" fontId="52" fillId="21" borderId="48" applyNumberFormat="0" applyProtection="0">
      <alignment horizontal="left" vertical="top" indent="1"/>
    </xf>
    <xf numFmtId="0" fontId="52" fillId="21" borderId="48" applyNumberFormat="0" applyProtection="0">
      <alignment horizontal="left" vertical="top" indent="1"/>
    </xf>
    <xf numFmtId="0" fontId="52" fillId="21" borderId="48" applyNumberFormat="0" applyProtection="0">
      <alignment horizontal="left" vertical="top" indent="1"/>
    </xf>
    <xf numFmtId="0" fontId="52" fillId="21" borderId="48" applyNumberFormat="0" applyProtection="0">
      <alignment horizontal="left" vertical="top" indent="1"/>
    </xf>
    <xf numFmtId="0" fontId="52" fillId="21" borderId="48" applyNumberFormat="0" applyProtection="0">
      <alignment horizontal="left" vertical="top" indent="1"/>
    </xf>
    <xf numFmtId="0" fontId="52" fillId="21" borderId="48" applyNumberFormat="0" applyProtection="0">
      <alignment horizontal="left" vertical="top" indent="1"/>
    </xf>
    <xf numFmtId="0" fontId="52" fillId="21" borderId="48" applyNumberFormat="0" applyProtection="0">
      <alignment horizontal="left" vertical="top" indent="1"/>
    </xf>
    <xf numFmtId="0" fontId="52" fillId="21" borderId="48" applyNumberFormat="0" applyProtection="0">
      <alignment horizontal="left" vertical="top" indent="1"/>
    </xf>
    <xf numFmtId="0" fontId="45" fillId="88" borderId="53" applyNumberFormat="0" applyProtection="0">
      <alignment horizontal="left" vertical="center" indent="1"/>
    </xf>
    <xf numFmtId="4" fontId="53" fillId="93" borderId="49" applyNumberFormat="0" applyProtection="0">
      <alignment horizontal="left" vertical="center" indent="1"/>
    </xf>
    <xf numFmtId="4" fontId="53" fillId="93" borderId="49" applyNumberFormat="0" applyProtection="0">
      <alignment horizontal="left" vertical="center" indent="1"/>
    </xf>
    <xf numFmtId="4" fontId="53" fillId="93" borderId="49" applyNumberFormat="0" applyProtection="0">
      <alignment horizontal="left" vertical="center" indent="1"/>
    </xf>
    <xf numFmtId="4" fontId="53" fillId="93" borderId="49" applyNumberFormat="0" applyProtection="0">
      <alignment horizontal="left" vertical="center" indent="1"/>
    </xf>
    <xf numFmtId="4" fontId="53" fillId="93" borderId="49" applyNumberFormat="0" applyProtection="0">
      <alignment horizontal="left" vertical="center" indent="1"/>
    </xf>
    <xf numFmtId="4" fontId="53" fillId="93" borderId="49" applyNumberFormat="0" applyProtection="0">
      <alignment horizontal="left" vertical="center" indent="1"/>
    </xf>
    <xf numFmtId="4" fontId="53" fillId="93" borderId="49" applyNumberFormat="0" applyProtection="0">
      <alignment horizontal="left" vertical="center" indent="1"/>
    </xf>
    <xf numFmtId="4" fontId="53" fillId="93" borderId="49" applyNumberFormat="0" applyProtection="0">
      <alignment horizontal="left" vertical="center" indent="1"/>
    </xf>
    <xf numFmtId="4" fontId="53" fillId="93" borderId="49" applyNumberFormat="0" applyProtection="0">
      <alignment horizontal="left" vertical="center" indent="1"/>
    </xf>
    <xf numFmtId="4" fontId="53" fillId="93" borderId="49" applyNumberFormat="0" applyProtection="0">
      <alignment horizontal="left" vertical="center" indent="1"/>
    </xf>
    <xf numFmtId="4" fontId="45" fillId="20" borderId="57" applyNumberFormat="0" applyProtection="0">
      <alignment horizontal="left" vertical="center" indent="1"/>
    </xf>
    <xf numFmtId="4" fontId="45" fillId="21" borderId="53" applyNumberFormat="0" applyProtection="0">
      <alignment horizontal="right" vertical="center"/>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5" fillId="80" borderId="57" applyNumberFormat="0" applyProtection="0">
      <alignment horizontal="left" vertical="center" indent="1"/>
    </xf>
    <xf numFmtId="4" fontId="45" fillId="26" borderId="53" applyNumberFormat="0" applyProtection="0">
      <alignment horizontal="right" vertical="center"/>
    </xf>
    <xf numFmtId="4" fontId="45" fillId="29" borderId="53" applyNumberFormat="0" applyProtection="0">
      <alignment horizontal="right" vertical="center"/>
    </xf>
    <xf numFmtId="4" fontId="45" fillId="59" borderId="53" applyNumberFormat="0" applyProtection="0">
      <alignment horizontal="right" vertical="center"/>
    </xf>
    <xf numFmtId="4" fontId="45" fillId="35" borderId="53" applyNumberFormat="0" applyProtection="0">
      <alignment horizontal="right" vertical="center"/>
    </xf>
    <xf numFmtId="4" fontId="45" fillId="27" borderId="53" applyNumberFormat="0" applyProtection="0">
      <alignment horizontal="right" vertical="center"/>
    </xf>
    <xf numFmtId="4" fontId="45" fillId="58" borderId="57" applyNumberFormat="0" applyProtection="0">
      <alignment horizontal="right" vertical="center"/>
    </xf>
    <xf numFmtId="4" fontId="45" fillId="71" borderId="53" applyNumberFormat="0" applyProtection="0">
      <alignment horizontal="right" vertical="center"/>
    </xf>
    <xf numFmtId="4" fontId="56" fillId="82" borderId="47" applyNumberFormat="0" applyProtection="0">
      <alignment horizontal="right" vertical="center"/>
    </xf>
    <xf numFmtId="4" fontId="55" fillId="91" borderId="45" applyNumberFormat="0" applyProtection="0">
      <alignment horizontal="right" vertical="center"/>
    </xf>
    <xf numFmtId="4" fontId="55" fillId="91" borderId="45" applyNumberFormat="0" applyProtection="0">
      <alignment horizontal="right" vertical="center"/>
    </xf>
    <xf numFmtId="4" fontId="55" fillId="91" borderId="45" applyNumberFormat="0" applyProtection="0">
      <alignment horizontal="right" vertical="center"/>
    </xf>
    <xf numFmtId="4" fontId="55" fillId="91" borderId="45" applyNumberFormat="0" applyProtection="0">
      <alignment horizontal="right" vertical="center"/>
    </xf>
    <xf numFmtId="4" fontId="55" fillId="91" borderId="45" applyNumberFormat="0" applyProtection="0">
      <alignment horizontal="right" vertical="center"/>
    </xf>
    <xf numFmtId="4" fontId="55" fillId="91" borderId="45" applyNumberFormat="0" applyProtection="0">
      <alignment horizontal="right" vertical="center"/>
    </xf>
    <xf numFmtId="4" fontId="55" fillId="91" borderId="45" applyNumberFormat="0" applyProtection="0">
      <alignment horizontal="right" vertical="center"/>
    </xf>
    <xf numFmtId="4" fontId="55" fillId="91" borderId="45" applyNumberFormat="0" applyProtection="0">
      <alignment horizontal="right" vertical="center"/>
    </xf>
    <xf numFmtId="4" fontId="55" fillId="91" borderId="45" applyNumberFormat="0" applyProtection="0">
      <alignment horizontal="right" vertical="center"/>
    </xf>
    <xf numFmtId="4" fontId="55" fillId="91" borderId="45" applyNumberFormat="0" applyProtection="0">
      <alignment horizontal="right" vertical="center"/>
    </xf>
    <xf numFmtId="0" fontId="24" fillId="28" borderId="95" applyNumberFormat="0" applyAlignment="0" applyProtection="0"/>
    <xf numFmtId="0" fontId="45" fillId="20" borderId="81" applyNumberFormat="0" applyProtection="0">
      <alignment horizontal="left" vertical="top" indent="1"/>
    </xf>
    <xf numFmtId="4" fontId="45" fillId="65" borderId="78" applyNumberFormat="0" applyProtection="0">
      <alignment vertical="center"/>
    </xf>
    <xf numFmtId="0" fontId="45" fillId="88" borderId="69" applyNumberFormat="0" applyProtection="0">
      <alignment horizontal="left" vertical="center" indent="1"/>
    </xf>
    <xf numFmtId="4" fontId="45" fillId="80" borderId="82" applyNumberFormat="0" applyProtection="0">
      <alignment horizontal="left" vertical="center" indent="1"/>
    </xf>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79" applyNumberFormat="0" applyFont="0" applyAlignment="0" applyProtection="0"/>
    <xf numFmtId="0" fontId="42" fillId="19" borderId="121" applyNumberFormat="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46" fillId="28" borderId="47" applyNumberFormat="0" applyAlignment="0" applyProtection="0"/>
    <xf numFmtId="0" fontId="46" fillId="28" borderId="47" applyNumberFormat="0" applyAlignment="0" applyProtection="0"/>
    <xf numFmtId="0" fontId="46" fillId="28" borderId="47" applyNumberFormat="0" applyAlignment="0" applyProtection="0"/>
    <xf numFmtId="0" fontId="46" fillId="28" borderId="47" applyNumberFormat="0" applyAlignment="0" applyProtection="0"/>
    <xf numFmtId="0" fontId="46" fillId="28" borderId="47" applyNumberFormat="0" applyAlignment="0" applyProtection="0"/>
    <xf numFmtId="0" fontId="46" fillId="28" borderId="47" applyNumberFormat="0" applyAlignment="0" applyProtection="0"/>
    <xf numFmtId="0" fontId="46" fillId="28" borderId="47" applyNumberFormat="0" applyAlignment="0" applyProtection="0"/>
    <xf numFmtId="0" fontId="46" fillId="28" borderId="47" applyNumberFormat="0" applyAlignment="0" applyProtection="0"/>
    <xf numFmtId="0" fontId="46" fillId="28" borderId="47" applyNumberFormat="0" applyAlignment="0" applyProtection="0"/>
    <xf numFmtId="0" fontId="45" fillId="20" borderId="78" applyNumberFormat="0" applyProtection="0">
      <alignment horizontal="left" vertical="center" indent="1"/>
    </xf>
    <xf numFmtId="4" fontId="45" fillId="21" borderId="82" applyNumberFormat="0" applyProtection="0">
      <alignment horizontal="left" vertical="center" indent="1"/>
    </xf>
    <xf numFmtId="4" fontId="45" fillId="80" borderId="73" applyNumberFormat="0" applyProtection="0">
      <alignment horizontal="left" vertical="center" indent="1"/>
    </xf>
    <xf numFmtId="0" fontId="28" fillId="0" borderId="84" applyNumberFormat="0" applyFill="0" applyAlignment="0" applyProtection="0"/>
    <xf numFmtId="0" fontId="46" fillId="28" borderId="80" applyNumberFormat="0" applyAlignment="0" applyProtection="0"/>
    <xf numFmtId="4" fontId="45" fillId="59" borderId="87" applyNumberFormat="0" applyProtection="0">
      <alignment horizontal="right" vertical="center"/>
    </xf>
    <xf numFmtId="4" fontId="45" fillId="58" borderId="91" applyNumberFormat="0" applyProtection="0">
      <alignment horizontal="right" vertical="center"/>
    </xf>
    <xf numFmtId="4" fontId="45" fillId="59" borderId="69" applyNumberFormat="0" applyProtection="0">
      <alignment horizontal="right" vertical="center"/>
    </xf>
    <xf numFmtId="0" fontId="45" fillId="28" borderId="69" applyNumberFormat="0" applyProtection="0">
      <alignment horizontal="left" vertical="center" indent="1"/>
    </xf>
    <xf numFmtId="0" fontId="45" fillId="20" borderId="78" applyNumberFormat="0" applyProtection="0">
      <alignment horizontal="left" vertical="center" indent="1"/>
    </xf>
    <xf numFmtId="4" fontId="45" fillId="65" borderId="69" applyNumberFormat="0" applyProtection="0">
      <alignment vertical="center"/>
    </xf>
    <xf numFmtId="0" fontId="28" fillId="0" borderId="84" applyNumberFormat="0" applyFill="0" applyAlignment="0" applyProtection="0"/>
    <xf numFmtId="0" fontId="4" fillId="66" borderId="54" applyNumberFormat="0" applyFont="0" applyAlignment="0" applyProtection="0"/>
    <xf numFmtId="0" fontId="45" fillId="20" borderId="61" applyNumberFormat="0" applyProtection="0">
      <alignment horizontal="left" vertical="center" indent="1"/>
    </xf>
    <xf numFmtId="0" fontId="45" fillId="20" borderId="69" applyNumberFormat="0" applyProtection="0">
      <alignment horizontal="left" vertical="center" indent="1"/>
    </xf>
    <xf numFmtId="4" fontId="52" fillId="66" borderId="81" applyNumberFormat="0" applyProtection="0">
      <alignment vertical="center"/>
    </xf>
    <xf numFmtId="4" fontId="45" fillId="29" borderId="78" applyNumberFormat="0" applyProtection="0">
      <alignment horizontal="right" vertical="center"/>
    </xf>
    <xf numFmtId="4" fontId="52" fillId="66" borderId="81" applyNumberFormat="0" applyProtection="0">
      <alignment vertical="center"/>
    </xf>
    <xf numFmtId="0" fontId="45" fillId="88" borderId="78" applyNumberFormat="0" applyProtection="0">
      <alignment horizontal="left" vertical="center" indent="1"/>
    </xf>
    <xf numFmtId="0" fontId="28" fillId="0" borderId="75" applyNumberFormat="0" applyFill="0" applyAlignment="0" applyProtection="0"/>
    <xf numFmtId="4" fontId="45" fillId="91" borderId="53" applyNumberFormat="0" applyProtection="0">
      <alignment horizontal="right" vertical="center"/>
    </xf>
    <xf numFmtId="4" fontId="45" fillId="0" borderId="53" applyNumberFormat="0" applyProtection="0">
      <alignment horizontal="right" vertical="center"/>
    </xf>
    <xf numFmtId="4" fontId="45" fillId="15" borderId="61" applyNumberFormat="0" applyProtection="0">
      <alignment horizontal="right" vertical="center"/>
    </xf>
    <xf numFmtId="0" fontId="45" fillId="20" borderId="78" applyNumberFormat="0" applyProtection="0">
      <alignment horizontal="left" vertical="center" indent="1"/>
    </xf>
    <xf numFmtId="0" fontId="45" fillId="20" borderId="78" applyNumberFormat="0" applyProtection="0">
      <alignment horizontal="left" vertical="center" indent="1"/>
    </xf>
    <xf numFmtId="0" fontId="16" fillId="66" borderId="88" applyNumberFormat="0" applyFont="0" applyAlignment="0" applyProtection="0"/>
    <xf numFmtId="4" fontId="45" fillId="67" borderId="69" applyNumberFormat="0" applyProtection="0">
      <alignment horizontal="left" vertical="center" indent="1"/>
    </xf>
    <xf numFmtId="4" fontId="45" fillId="29" borderId="69" applyNumberFormat="0" applyProtection="0">
      <alignment horizontal="right" vertical="center"/>
    </xf>
    <xf numFmtId="4" fontId="15" fillId="74" borderId="80" applyNumberFormat="0" applyProtection="0">
      <alignment horizontal="right" vertical="center"/>
    </xf>
    <xf numFmtId="0" fontId="45" fillId="24" borderId="69" applyNumberFormat="0" applyProtection="0">
      <alignment horizontal="left" vertical="center" indent="1"/>
    </xf>
    <xf numFmtId="0" fontId="45" fillId="88" borderId="78" applyNumberFormat="0" applyProtection="0">
      <alignment horizontal="left" vertical="center"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0" fontId="4" fillId="66" borderId="79" applyNumberFormat="0" applyFont="0" applyAlignment="0" applyProtection="0"/>
    <xf numFmtId="0" fontId="29" fillId="0" borderId="103" applyNumberFormat="0" applyFill="0" applyAlignment="0" applyProtection="0"/>
    <xf numFmtId="0" fontId="16" fillId="66" borderId="54" applyNumberFormat="0" applyFont="0" applyAlignment="0" applyProtection="0"/>
    <xf numFmtId="4" fontId="52" fillId="66" borderId="81" applyNumberFormat="0" applyProtection="0">
      <alignment vertical="center"/>
    </xf>
    <xf numFmtId="0" fontId="46" fillId="28" borderId="80" applyNumberFormat="0" applyAlignment="0" applyProtection="0"/>
    <xf numFmtId="0" fontId="45" fillId="21" borderId="72" applyNumberFormat="0" applyProtection="0">
      <alignment horizontal="left" vertical="top" indent="1"/>
    </xf>
    <xf numFmtId="4" fontId="45" fillId="91" borderId="61" applyNumberFormat="0" applyProtection="0">
      <alignment horizontal="right" vertical="center"/>
    </xf>
    <xf numFmtId="4" fontId="45" fillId="0" borderId="61" applyNumberFormat="0" applyProtection="0">
      <alignment horizontal="right" vertical="center"/>
    </xf>
    <xf numFmtId="0" fontId="24" fillId="28" borderId="52" applyNumberFormat="0" applyAlignment="0" applyProtection="0"/>
    <xf numFmtId="0" fontId="25" fillId="60" borderId="53" applyNumberFormat="0" applyAlignment="0" applyProtection="0"/>
    <xf numFmtId="4" fontId="4" fillId="31" borderId="109" applyNumberFormat="0" applyProtection="0">
      <alignment horizontal="left" vertical="center" indent="1"/>
    </xf>
    <xf numFmtId="0" fontId="43" fillId="54" borderId="53" applyNumberFormat="0" applyAlignment="0" applyProtection="0"/>
    <xf numFmtId="0" fontId="42" fillId="19" borderId="52" applyNumberFormat="0" applyAlignment="0" applyProtection="0"/>
    <xf numFmtId="0" fontId="4" fillId="66" borderId="62" applyNumberFormat="0" applyFont="0" applyAlignment="0" applyProtection="0"/>
    <xf numFmtId="4" fontId="45" fillId="22" borderId="78" applyNumberFormat="0" applyProtection="0">
      <alignment horizontal="right" vertical="center"/>
    </xf>
    <xf numFmtId="0" fontId="45" fillId="20" borderId="81" applyNumberFormat="0" applyProtection="0">
      <alignment horizontal="left" vertical="top" indent="1"/>
    </xf>
    <xf numFmtId="0" fontId="46" fillId="28" borderId="71" applyNumberFormat="0" applyAlignment="0" applyProtection="0"/>
    <xf numFmtId="4" fontId="45" fillId="21" borderId="82" applyNumberFormat="0" applyProtection="0">
      <alignment horizontal="left" vertical="center" indent="1"/>
    </xf>
    <xf numFmtId="4" fontId="45" fillId="21" borderId="87" applyNumberFormat="0" applyProtection="0">
      <alignment horizontal="right" vertical="center"/>
    </xf>
    <xf numFmtId="4" fontId="45" fillId="59" borderId="69" applyNumberFormat="0" applyProtection="0">
      <alignment horizontal="right" vertical="center"/>
    </xf>
    <xf numFmtId="0" fontId="25" fillId="60" borderId="61" applyNumberFormat="0" applyAlignment="0" applyProtection="0"/>
    <xf numFmtId="0" fontId="46" fillId="28" borderId="80" applyNumberFormat="0" applyAlignment="0" applyProtection="0"/>
    <xf numFmtId="0" fontId="45" fillId="53" borderId="53"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6" fillId="60" borderId="55" applyNumberFormat="0" applyAlignment="0" applyProtection="0"/>
    <xf numFmtId="4" fontId="45" fillId="58" borderId="73" applyNumberFormat="0" applyProtection="0">
      <alignment horizontal="right" vertical="center"/>
    </xf>
    <xf numFmtId="0" fontId="4" fillId="66" borderId="79" applyNumberFormat="0" applyFont="0" applyAlignment="0" applyProtection="0"/>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7" borderId="53" applyNumberFormat="0" applyProtection="0">
      <alignment horizontal="left" vertical="center" indent="1"/>
    </xf>
    <xf numFmtId="4" fontId="45" fillId="67" borderId="53" applyNumberFormat="0" applyProtection="0">
      <alignment horizontal="left" vertical="center" indent="1"/>
    </xf>
    <xf numFmtId="0" fontId="50" fillId="65" borderId="56" applyNumberFormat="0" applyProtection="0">
      <alignment horizontal="left" vertical="top"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15" borderId="53" applyNumberFormat="0" applyProtection="0">
      <alignment horizontal="right" vertical="center"/>
    </xf>
    <xf numFmtId="4" fontId="45" fillId="15"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5" fillId="21" borderId="53" applyNumberFormat="0" applyProtection="0">
      <alignment horizontal="right" vertical="center"/>
    </xf>
    <xf numFmtId="4" fontId="45" fillId="21" borderId="53" applyNumberFormat="0" applyProtection="0">
      <alignment horizontal="right" vertical="center"/>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31" borderId="56" applyNumberFormat="0" applyProtection="0">
      <alignment horizontal="left" vertical="top"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21" borderId="56" applyNumberFormat="0" applyProtection="0">
      <alignment horizontal="left" vertical="top"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6" applyNumberFormat="0" applyProtection="0">
      <alignment horizontal="left" vertical="top"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6" applyNumberFormat="0" applyProtection="0">
      <alignment horizontal="left" vertical="top" indent="1"/>
    </xf>
    <xf numFmtId="0" fontId="35" fillId="31" borderId="58" applyBorder="0"/>
    <xf numFmtId="4" fontId="52" fillId="66" borderId="56" applyNumberFormat="0" applyProtection="0">
      <alignment vertical="center"/>
    </xf>
    <xf numFmtId="4" fontId="53" fillId="93" borderId="65" applyNumberFormat="0" applyProtection="0">
      <alignment horizontal="left" vertical="center" indent="1"/>
    </xf>
    <xf numFmtId="4" fontId="55" fillId="91" borderId="69" applyNumberFormat="0" applyProtection="0">
      <alignment horizontal="right" vertical="center"/>
    </xf>
    <xf numFmtId="4" fontId="52" fillId="28" borderId="56" applyNumberFormat="0" applyProtection="0">
      <alignment horizontal="left" vertical="center" indent="1"/>
    </xf>
    <xf numFmtId="0" fontId="52" fillId="66" borderId="56" applyNumberFormat="0" applyProtection="0">
      <alignment horizontal="left" vertical="top" indent="1"/>
    </xf>
    <xf numFmtId="4" fontId="45" fillId="0" borderId="53" applyNumberFormat="0" applyProtection="0">
      <alignment horizontal="right" vertical="center"/>
    </xf>
    <xf numFmtId="4" fontId="45" fillId="0"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0" fontId="52" fillId="21" borderId="56" applyNumberFormat="0" applyProtection="0">
      <alignment horizontal="left" vertical="top" indent="1"/>
    </xf>
    <xf numFmtId="4" fontId="53" fillId="93" borderId="57" applyNumberFormat="0" applyProtection="0">
      <alignment horizontal="left" vertical="center" indent="1"/>
    </xf>
    <xf numFmtId="4" fontId="45" fillId="21" borderId="65" applyNumberFormat="0" applyProtection="0">
      <alignment horizontal="left" vertical="center" indent="1"/>
    </xf>
    <xf numFmtId="4" fontId="45" fillId="22" borderId="61" applyNumberFormat="0" applyProtection="0">
      <alignment horizontal="right" vertical="center"/>
    </xf>
    <xf numFmtId="4" fontId="55" fillId="91" borderId="53" applyNumberFormat="0" applyProtection="0">
      <alignment horizontal="right" vertical="center"/>
    </xf>
    <xf numFmtId="4" fontId="45" fillId="65" borderId="61" applyNumberFormat="0" applyProtection="0">
      <alignment vertical="center"/>
    </xf>
    <xf numFmtId="4" fontId="45" fillId="65" borderId="61" applyNumberFormat="0" applyProtection="0">
      <alignment vertical="center"/>
    </xf>
    <xf numFmtId="4" fontId="45" fillId="29" borderId="69" applyNumberFormat="0" applyProtection="0">
      <alignment horizontal="right" vertical="center"/>
    </xf>
    <xf numFmtId="0" fontId="4" fillId="66" borderId="62" applyNumberFormat="0" applyFont="0" applyAlignment="0" applyProtection="0"/>
    <xf numFmtId="4" fontId="52" fillId="66" borderId="81" applyNumberFormat="0" applyProtection="0">
      <alignment vertical="center"/>
    </xf>
    <xf numFmtId="0" fontId="52" fillId="21" borderId="108" applyNumberFormat="0" applyProtection="0">
      <alignment horizontal="left" vertical="top" indent="1"/>
    </xf>
    <xf numFmtId="0" fontId="45" fillId="24" borderId="78" applyNumberFormat="0" applyProtection="0">
      <alignment horizontal="left" vertical="center" indent="1"/>
    </xf>
    <xf numFmtId="0" fontId="52" fillId="66" borderId="81" applyNumberFormat="0" applyProtection="0">
      <alignment horizontal="left" vertical="top" indent="1"/>
    </xf>
    <xf numFmtId="4" fontId="4" fillId="31" borderId="73" applyNumberFormat="0" applyProtection="0">
      <alignment horizontal="left" vertical="center" indent="1"/>
    </xf>
    <xf numFmtId="0" fontId="45" fillId="24" borderId="78" applyNumberFormat="0" applyProtection="0">
      <alignment horizontal="left" vertical="center" indent="1"/>
    </xf>
    <xf numFmtId="4" fontId="45" fillId="65" borderId="69" applyNumberFormat="0" applyProtection="0">
      <alignment vertical="center"/>
    </xf>
    <xf numFmtId="4" fontId="45" fillId="65" borderId="69" applyNumberFormat="0" applyProtection="0">
      <alignment vertical="center"/>
    </xf>
    <xf numFmtId="4" fontId="45" fillId="67" borderId="69" applyNumberFormat="0" applyProtection="0">
      <alignment horizontal="left" vertical="center" indent="1"/>
    </xf>
    <xf numFmtId="4" fontId="45" fillId="35" borderId="69" applyNumberFormat="0" applyProtection="0">
      <alignment horizontal="right" vertical="center"/>
    </xf>
    <xf numFmtId="0" fontId="25" fillId="60" borderId="61" applyNumberFormat="0" applyAlignment="0" applyProtection="0"/>
    <xf numFmtId="4" fontId="45" fillId="71" borderId="78" applyNumberFormat="0" applyProtection="0">
      <alignment horizontal="right" vertical="center"/>
    </xf>
    <xf numFmtId="4" fontId="4" fillId="31" borderId="82" applyNumberFormat="0" applyProtection="0">
      <alignment horizontal="left" vertical="center" indent="1"/>
    </xf>
    <xf numFmtId="0" fontId="45" fillId="20" borderId="81" applyNumberFormat="0" applyProtection="0">
      <alignment horizontal="left" vertical="top" indent="1"/>
    </xf>
    <xf numFmtId="0" fontId="35" fillId="31" borderId="83" applyBorder="0"/>
    <xf numFmtId="0" fontId="45" fillId="20" borderId="78" applyNumberFormat="0" applyProtection="0">
      <alignment horizontal="left" vertical="center" indent="1"/>
    </xf>
    <xf numFmtId="4" fontId="45" fillId="91" borderId="78" applyNumberFormat="0" applyProtection="0">
      <alignment horizontal="right" vertical="center"/>
    </xf>
    <xf numFmtId="4" fontId="45" fillId="91" borderId="78" applyNumberFormat="0" applyProtection="0">
      <alignment horizontal="right" vertical="center"/>
    </xf>
    <xf numFmtId="4" fontId="45" fillId="91" borderId="78" applyNumberFormat="0" applyProtection="0">
      <alignment horizontal="right" vertical="center"/>
    </xf>
    <xf numFmtId="0" fontId="52" fillId="66" borderId="81" applyNumberFormat="0" applyProtection="0">
      <alignment horizontal="left" vertical="top" indent="1"/>
    </xf>
    <xf numFmtId="0" fontId="28" fillId="0" borderId="59" applyNumberFormat="0" applyFill="0" applyAlignment="0" applyProtection="0"/>
    <xf numFmtId="0" fontId="46" fillId="28" borderId="55" applyNumberFormat="0" applyAlignment="0" applyProtection="0"/>
    <xf numFmtId="0" fontId="28" fillId="0" borderId="85" applyNumberFormat="0" applyFill="0" applyAlignment="0" applyProtection="0"/>
    <xf numFmtId="4" fontId="45" fillId="29" borderId="78" applyNumberFormat="0" applyProtection="0">
      <alignment horizontal="right" vertical="center"/>
    </xf>
    <xf numFmtId="4" fontId="4" fillId="31" borderId="65" applyNumberFormat="0" applyProtection="0">
      <alignment horizontal="left" vertical="center" indent="1"/>
    </xf>
    <xf numFmtId="4" fontId="52" fillId="28" borderId="81" applyNumberFormat="0" applyProtection="0">
      <alignment horizontal="left" vertical="center" indent="1"/>
    </xf>
    <xf numFmtId="0" fontId="45" fillId="20" borderId="78" applyNumberFormat="0" applyProtection="0">
      <alignment horizontal="left" vertical="center" indent="1"/>
    </xf>
    <xf numFmtId="0" fontId="45" fillId="28" borderId="69" applyNumberFormat="0" applyProtection="0">
      <alignment horizontal="left" vertical="center" indent="1"/>
    </xf>
    <xf numFmtId="0" fontId="24" fillId="28" borderId="52" applyNumberFormat="0" applyAlignment="0" applyProtection="0"/>
    <xf numFmtId="0" fontId="24" fillId="28" borderId="52" applyNumberFormat="0" applyAlignment="0" applyProtection="0"/>
    <xf numFmtId="0" fontId="24" fillId="28" borderId="52" applyNumberFormat="0" applyAlignment="0" applyProtection="0"/>
    <xf numFmtId="0" fontId="24" fillId="28" borderId="52" applyNumberFormat="0" applyAlignment="0" applyProtection="0"/>
    <xf numFmtId="0" fontId="24" fillId="28" borderId="52" applyNumberFormat="0" applyAlignment="0" applyProtection="0"/>
    <xf numFmtId="0" fontId="24" fillId="28" borderId="52" applyNumberFormat="0" applyAlignment="0" applyProtection="0"/>
    <xf numFmtId="0" fontId="24" fillId="28" borderId="52" applyNumberFormat="0" applyAlignment="0" applyProtection="0"/>
    <xf numFmtId="0" fontId="24" fillId="28" borderId="52" applyNumberFormat="0" applyAlignment="0" applyProtection="0"/>
    <xf numFmtId="0" fontId="24" fillId="28" borderId="52" applyNumberFormat="0" applyAlignment="0" applyProtection="0"/>
    <xf numFmtId="0" fontId="25" fillId="60" borderId="53" applyNumberFormat="0" applyAlignment="0" applyProtection="0"/>
    <xf numFmtId="0" fontId="25" fillId="60" borderId="53" applyNumberFormat="0" applyAlignment="0" applyProtection="0"/>
    <xf numFmtId="0" fontId="25" fillId="60" borderId="53" applyNumberFormat="0" applyAlignment="0" applyProtection="0"/>
    <xf numFmtId="0" fontId="25" fillId="60" borderId="53" applyNumberFormat="0" applyAlignment="0" applyProtection="0"/>
    <xf numFmtId="0" fontId="25" fillId="60" borderId="53" applyNumberFormat="0" applyAlignment="0" applyProtection="0"/>
    <xf numFmtId="0" fontId="25" fillId="60" borderId="53" applyNumberFormat="0" applyAlignment="0" applyProtection="0"/>
    <xf numFmtId="0" fontId="25" fillId="60" borderId="53" applyNumberFormat="0" applyAlignment="0" applyProtection="0"/>
    <xf numFmtId="0" fontId="25" fillId="60" borderId="53" applyNumberFormat="0" applyAlignment="0" applyProtection="0"/>
    <xf numFmtId="4" fontId="45" fillId="26" borderId="69" applyNumberFormat="0" applyProtection="0">
      <alignment horizontal="right" vertical="center"/>
    </xf>
    <xf numFmtId="4" fontId="45" fillId="35" borderId="69" applyNumberFormat="0" applyProtection="0">
      <alignment horizontal="right" vertical="center"/>
    </xf>
    <xf numFmtId="4" fontId="45" fillId="22" borderId="69" applyNumberFormat="0" applyProtection="0">
      <alignment horizontal="right" vertical="center"/>
    </xf>
    <xf numFmtId="0" fontId="43" fillId="54" borderId="53" applyNumberFormat="0" applyAlignment="0" applyProtection="0"/>
    <xf numFmtId="0" fontId="43" fillId="54" borderId="53" applyNumberFormat="0" applyAlignment="0" applyProtection="0"/>
    <xf numFmtId="0" fontId="43" fillId="54" borderId="53" applyNumberFormat="0" applyAlignment="0" applyProtection="0"/>
    <xf numFmtId="0" fontId="43" fillId="54" borderId="53" applyNumberFormat="0" applyAlignment="0" applyProtection="0"/>
    <xf numFmtId="0" fontId="43" fillId="54" borderId="53" applyNumberFormat="0" applyAlignment="0" applyProtection="0"/>
    <xf numFmtId="0" fontId="43" fillId="54" borderId="53" applyNumberFormat="0" applyAlignment="0" applyProtection="0"/>
    <xf numFmtId="0" fontId="43" fillId="54" borderId="53" applyNumberFormat="0" applyAlignment="0" applyProtection="0"/>
    <xf numFmtId="0" fontId="43" fillId="54" borderId="53" applyNumberFormat="0" applyAlignment="0" applyProtection="0"/>
    <xf numFmtId="0" fontId="42" fillId="19" borderId="52" applyNumberFormat="0" applyAlignment="0" applyProtection="0"/>
    <xf numFmtId="0" fontId="42" fillId="19" borderId="52" applyNumberFormat="0" applyAlignment="0" applyProtection="0"/>
    <xf numFmtId="0" fontId="42" fillId="19" borderId="52" applyNumberFormat="0" applyAlignment="0" applyProtection="0"/>
    <xf numFmtId="0" fontId="42" fillId="19" borderId="52" applyNumberFormat="0" applyAlignment="0" applyProtection="0"/>
    <xf numFmtId="0" fontId="42" fillId="19" borderId="52" applyNumberFormat="0" applyAlignment="0" applyProtection="0"/>
    <xf numFmtId="0" fontId="42" fillId="19" borderId="52" applyNumberFormat="0" applyAlignment="0" applyProtection="0"/>
    <xf numFmtId="0" fontId="42" fillId="19" borderId="52" applyNumberFormat="0" applyAlignment="0" applyProtection="0"/>
    <xf numFmtId="0" fontId="42" fillId="19" borderId="52" applyNumberFormat="0" applyAlignment="0" applyProtection="0"/>
    <xf numFmtId="0" fontId="42" fillId="19" borderId="52" applyNumberFormat="0" applyAlignment="0" applyProtection="0"/>
    <xf numFmtId="0" fontId="42" fillId="19" borderId="60" applyNumberFormat="0" applyAlignment="0" applyProtection="0"/>
    <xf numFmtId="0" fontId="45" fillId="53" borderId="53" applyNumberFormat="0" applyFont="0" applyAlignment="0" applyProtection="0"/>
    <xf numFmtId="0" fontId="45" fillId="53" borderId="53" applyNumberFormat="0" applyFont="0" applyAlignment="0" applyProtection="0"/>
    <xf numFmtId="0" fontId="45" fillId="53" borderId="53" applyNumberFormat="0" applyFont="0" applyAlignment="0" applyProtection="0"/>
    <xf numFmtId="0" fontId="45" fillId="53" borderId="53" applyNumberFormat="0" applyFont="0" applyAlignment="0" applyProtection="0"/>
    <xf numFmtId="0" fontId="45" fillId="53" borderId="53" applyNumberFormat="0" applyFont="0" applyAlignment="0" applyProtection="0"/>
    <xf numFmtId="0" fontId="45" fillId="53" borderId="53" applyNumberFormat="0" applyFont="0" applyAlignment="0" applyProtection="0"/>
    <xf numFmtId="0" fontId="45" fillId="53" borderId="53" applyNumberFormat="0" applyFont="0" applyAlignment="0" applyProtection="0"/>
    <xf numFmtId="0" fontId="45" fillId="53" borderId="53"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 fillId="66" borderId="54" applyNumberFormat="0" applyFont="0" applyAlignment="0" applyProtection="0"/>
    <xf numFmtId="0" fontId="46" fillId="60" borderId="55" applyNumberFormat="0" applyAlignment="0" applyProtection="0"/>
    <xf numFmtId="0" fontId="46" fillId="60" borderId="55" applyNumberFormat="0" applyAlignment="0" applyProtection="0"/>
    <xf numFmtId="0" fontId="46" fillId="60" borderId="55" applyNumberFormat="0" applyAlignment="0" applyProtection="0"/>
    <xf numFmtId="0" fontId="46" fillId="60" borderId="55" applyNumberFormat="0" applyAlignment="0" applyProtection="0"/>
    <xf numFmtId="0" fontId="46" fillId="60" borderId="55" applyNumberFormat="0" applyAlignment="0" applyProtection="0"/>
    <xf numFmtId="0" fontId="46" fillId="60" borderId="55" applyNumberFormat="0" applyAlignment="0" applyProtection="0"/>
    <xf numFmtId="0" fontId="46" fillId="60" borderId="55" applyNumberFormat="0" applyAlignment="0" applyProtection="0"/>
    <xf numFmtId="0" fontId="46" fillId="60" borderId="55" applyNumberFormat="0" applyAlignment="0" applyProtection="0"/>
    <xf numFmtId="4" fontId="15" fillId="67" borderId="55"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8" fillId="67" borderId="55"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45" fillId="65" borderId="53" applyNumberFormat="0" applyProtection="0">
      <alignment vertical="center"/>
    </xf>
    <xf numFmtId="4" fontId="15" fillId="67" borderId="55"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45" fillId="67" borderId="53" applyNumberFormat="0" applyProtection="0">
      <alignment horizontal="left" vertical="center" indent="1"/>
    </xf>
    <xf numFmtId="4" fontId="15" fillId="67" borderId="55" applyNumberFormat="0" applyProtection="0">
      <alignment horizontal="left" vertical="center" indent="1"/>
    </xf>
    <xf numFmtId="0" fontId="50" fillId="65" borderId="56" applyNumberFormat="0" applyProtection="0">
      <alignment horizontal="left" vertical="top" indent="1"/>
    </xf>
    <xf numFmtId="0" fontId="50" fillId="65" borderId="56" applyNumberFormat="0" applyProtection="0">
      <alignment horizontal="left" vertical="top" indent="1"/>
    </xf>
    <xf numFmtId="0" fontId="50" fillId="65" borderId="56" applyNumberFormat="0" applyProtection="0">
      <alignment horizontal="left" vertical="top" indent="1"/>
    </xf>
    <xf numFmtId="0" fontId="50" fillId="65" borderId="56" applyNumberFormat="0" applyProtection="0">
      <alignment horizontal="left" vertical="top" indent="1"/>
    </xf>
    <xf numFmtId="0" fontId="50" fillId="65" borderId="56" applyNumberFormat="0" applyProtection="0">
      <alignment horizontal="left" vertical="top" indent="1"/>
    </xf>
    <xf numFmtId="0" fontId="50" fillId="65" borderId="56" applyNumberFormat="0" applyProtection="0">
      <alignment horizontal="left" vertical="top" indent="1"/>
    </xf>
    <xf numFmtId="0" fontId="50" fillId="65" borderId="56" applyNumberFormat="0" applyProtection="0">
      <alignment horizontal="left" vertical="top" indent="1"/>
    </xf>
    <xf numFmtId="0" fontId="50" fillId="65" borderId="56" applyNumberFormat="0" applyProtection="0">
      <alignment horizontal="left" vertical="top" indent="1"/>
    </xf>
    <xf numFmtId="0" fontId="50" fillId="65" borderId="56" applyNumberFormat="0" applyProtection="0">
      <alignment horizontal="left" vertical="top" indent="1"/>
    </xf>
    <xf numFmtId="0" fontId="50" fillId="65" borderId="56" applyNumberFormat="0" applyProtection="0">
      <alignment horizontal="left" vertical="top" indent="1"/>
    </xf>
    <xf numFmtId="4" fontId="45" fillId="69" borderId="53" applyNumberFormat="0" applyBorder="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15" fillId="70" borderId="55"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45" fillId="15" borderId="53" applyNumberFormat="0" applyProtection="0">
      <alignment horizontal="right" vertical="center"/>
    </xf>
    <xf numFmtId="4" fontId="15" fillId="72" borderId="55"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45" fillId="71" borderId="53" applyNumberFormat="0" applyProtection="0">
      <alignment horizontal="right" vertical="center"/>
    </xf>
    <xf numFmtId="4" fontId="15" fillId="73" borderId="55"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45" fillId="58" borderId="57" applyNumberFormat="0" applyProtection="0">
      <alignment horizontal="right" vertical="center"/>
    </xf>
    <xf numFmtId="4" fontId="15" fillId="74" borderId="55"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45" fillId="27" borderId="53" applyNumberFormat="0" applyProtection="0">
      <alignment horizontal="right" vertical="center"/>
    </xf>
    <xf numFmtId="4" fontId="15" fillId="75" borderId="55"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45" fillId="35" borderId="53" applyNumberFormat="0" applyProtection="0">
      <alignment horizontal="right" vertical="center"/>
    </xf>
    <xf numFmtId="4" fontId="15" fillId="76" borderId="55"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45" fillId="59" borderId="53" applyNumberFormat="0" applyProtection="0">
      <alignment horizontal="right" vertical="center"/>
    </xf>
    <xf numFmtId="4" fontId="15" fillId="77" borderId="55"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45" fillId="29" borderId="53" applyNumberFormat="0" applyProtection="0">
      <alignment horizontal="right" vertical="center"/>
    </xf>
    <xf numFmtId="4" fontId="15" fillId="78" borderId="55"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45" fillId="22" borderId="53" applyNumberFormat="0" applyProtection="0">
      <alignment horizontal="right" vertical="center"/>
    </xf>
    <xf numFmtId="4" fontId="15" fillId="79" borderId="55"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45" fillId="26" borderId="53" applyNumberFormat="0" applyProtection="0">
      <alignment horizontal="right" vertical="center"/>
    </xf>
    <xf numFmtId="4" fontId="10" fillId="81" borderId="55"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4" fontId="45" fillId="80" borderId="57" applyNumberFormat="0" applyProtection="0">
      <alignment horizontal="left" vertical="center" indent="1"/>
    </xf>
    <xf numFmtId="0" fontId="28" fillId="0" borderId="67" applyNumberFormat="0" applyFill="0" applyAlignment="0" applyProtection="0"/>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0" fontId="45" fillId="24" borderId="81" applyNumberFormat="0" applyProtection="0">
      <alignment horizontal="left" vertical="top"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4" fontId="4" fillId="31" borderId="57" applyNumberFormat="0" applyProtection="0">
      <alignment horizontal="left" vertical="center" indent="1"/>
    </xf>
    <xf numFmtId="0" fontId="4" fillId="84" borderId="55" applyNumberFormat="0" applyProtection="0">
      <alignment horizontal="left" vertical="center" indent="1"/>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45" fillId="21" borderId="53" applyNumberFormat="0" applyProtection="0">
      <alignment horizontal="right" vertical="center"/>
    </xf>
    <xf numFmtId="4" fontId="15" fillId="82" borderId="55"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45" fillId="20" borderId="57" applyNumberFormat="0" applyProtection="0">
      <alignment horizontal="left" vertical="center" indent="1"/>
    </xf>
    <xf numFmtId="4" fontId="15" fillId="86" borderId="55"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4" fontId="45" fillId="21" borderId="57" applyNumberFormat="0" applyProtection="0">
      <alignment horizontal="left" vertical="center" indent="1"/>
    </xf>
    <xf numFmtId="0" fontId="4" fillId="86" borderId="55"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5" fillId="28" borderId="53" applyNumberFormat="0" applyProtection="0">
      <alignment horizontal="left" vertical="center" indent="1"/>
    </xf>
    <xf numFmtId="0" fontId="4" fillId="86" borderId="55" applyNumberFormat="0" applyProtection="0">
      <alignment horizontal="left" vertical="center" indent="1"/>
    </xf>
    <xf numFmtId="0" fontId="45" fillId="31" borderId="56" applyNumberFormat="0" applyProtection="0">
      <alignment horizontal="left" vertical="top" indent="1"/>
    </xf>
    <xf numFmtId="0" fontId="45" fillId="31" borderId="56" applyNumberFormat="0" applyProtection="0">
      <alignment horizontal="left" vertical="top" indent="1"/>
    </xf>
    <xf numFmtId="0" fontId="45" fillId="31" borderId="56" applyNumberFormat="0" applyProtection="0">
      <alignment horizontal="left" vertical="top" indent="1"/>
    </xf>
    <xf numFmtId="0" fontId="45" fillId="31" borderId="56" applyNumberFormat="0" applyProtection="0">
      <alignment horizontal="left" vertical="top" indent="1"/>
    </xf>
    <xf numFmtId="0" fontId="45" fillId="31" borderId="56" applyNumberFormat="0" applyProtection="0">
      <alignment horizontal="left" vertical="top" indent="1"/>
    </xf>
    <xf numFmtId="0" fontId="45" fillId="31" borderId="56" applyNumberFormat="0" applyProtection="0">
      <alignment horizontal="left" vertical="top" indent="1"/>
    </xf>
    <xf numFmtId="0" fontId="45" fillId="31" borderId="56" applyNumberFormat="0" applyProtection="0">
      <alignment horizontal="left" vertical="top" indent="1"/>
    </xf>
    <xf numFmtId="0" fontId="45" fillId="31" borderId="56" applyNumberFormat="0" applyProtection="0">
      <alignment horizontal="left" vertical="top" indent="1"/>
    </xf>
    <xf numFmtId="0" fontId="45" fillId="31" borderId="56" applyNumberFormat="0" applyProtection="0">
      <alignment horizontal="left" vertical="top" indent="1"/>
    </xf>
    <xf numFmtId="0" fontId="45" fillId="31" borderId="56" applyNumberFormat="0" applyProtection="0">
      <alignment horizontal="left" vertical="top" indent="1"/>
    </xf>
    <xf numFmtId="0" fontId="4" fillId="89" borderId="55"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5" fillId="88" borderId="53" applyNumberFormat="0" applyProtection="0">
      <alignment horizontal="left" vertical="center" indent="1"/>
    </xf>
    <xf numFmtId="0" fontId="4" fillId="89" borderId="55" applyNumberFormat="0" applyProtection="0">
      <alignment horizontal="left" vertical="center" indent="1"/>
    </xf>
    <xf numFmtId="0" fontId="45" fillId="21" borderId="56" applyNumberFormat="0" applyProtection="0">
      <alignment horizontal="left" vertical="top" indent="1"/>
    </xf>
    <xf numFmtId="0" fontId="45" fillId="21" borderId="56" applyNumberFormat="0" applyProtection="0">
      <alignment horizontal="left" vertical="top" indent="1"/>
    </xf>
    <xf numFmtId="0" fontId="45" fillId="21" borderId="56" applyNumberFormat="0" applyProtection="0">
      <alignment horizontal="left" vertical="top" indent="1"/>
    </xf>
    <xf numFmtId="0" fontId="45" fillId="21" borderId="56" applyNumberFormat="0" applyProtection="0">
      <alignment horizontal="left" vertical="top" indent="1"/>
    </xf>
    <xf numFmtId="0" fontId="45" fillId="21" borderId="56" applyNumberFormat="0" applyProtection="0">
      <alignment horizontal="left" vertical="top" indent="1"/>
    </xf>
    <xf numFmtId="0" fontId="45" fillId="21" borderId="56" applyNumberFormat="0" applyProtection="0">
      <alignment horizontal="left" vertical="top" indent="1"/>
    </xf>
    <xf numFmtId="0" fontId="45" fillId="21" borderId="56" applyNumberFormat="0" applyProtection="0">
      <alignment horizontal="left" vertical="top" indent="1"/>
    </xf>
    <xf numFmtId="0" fontId="45" fillId="21" borderId="56" applyNumberFormat="0" applyProtection="0">
      <alignment horizontal="left" vertical="top" indent="1"/>
    </xf>
    <xf numFmtId="0" fontId="45" fillId="21" borderId="56" applyNumberFormat="0" applyProtection="0">
      <alignment horizontal="left" vertical="top" indent="1"/>
    </xf>
    <xf numFmtId="0" fontId="45" fillId="21" borderId="56" applyNumberFormat="0" applyProtection="0">
      <alignment horizontal="left" vertical="top" indent="1"/>
    </xf>
    <xf numFmtId="0" fontId="4" fillId="90" borderId="55"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5" fillId="24" borderId="53" applyNumberFormat="0" applyProtection="0">
      <alignment horizontal="left" vertical="center" indent="1"/>
    </xf>
    <xf numFmtId="0" fontId="4" fillId="90" borderId="55" applyNumberFormat="0" applyProtection="0">
      <alignment horizontal="left" vertical="center" indent="1"/>
    </xf>
    <xf numFmtId="0" fontId="45" fillId="24" borderId="56" applyNumberFormat="0" applyProtection="0">
      <alignment horizontal="left" vertical="top" indent="1"/>
    </xf>
    <xf numFmtId="0" fontId="45" fillId="24" borderId="56" applyNumberFormat="0" applyProtection="0">
      <alignment horizontal="left" vertical="top" indent="1"/>
    </xf>
    <xf numFmtId="0" fontId="45" fillId="24" borderId="56" applyNumberFormat="0" applyProtection="0">
      <alignment horizontal="left" vertical="top" indent="1"/>
    </xf>
    <xf numFmtId="0" fontId="45" fillId="24" borderId="56" applyNumberFormat="0" applyProtection="0">
      <alignment horizontal="left" vertical="top" indent="1"/>
    </xf>
    <xf numFmtId="0" fontId="45" fillId="24" borderId="56" applyNumberFormat="0" applyProtection="0">
      <alignment horizontal="left" vertical="top" indent="1"/>
    </xf>
    <xf numFmtId="0" fontId="45" fillId="24" borderId="56" applyNumberFormat="0" applyProtection="0">
      <alignment horizontal="left" vertical="top" indent="1"/>
    </xf>
    <xf numFmtId="0" fontId="45" fillId="24" borderId="56" applyNumberFormat="0" applyProtection="0">
      <alignment horizontal="left" vertical="top" indent="1"/>
    </xf>
    <xf numFmtId="0" fontId="45" fillId="24" borderId="56" applyNumberFormat="0" applyProtection="0">
      <alignment horizontal="left" vertical="top" indent="1"/>
    </xf>
    <xf numFmtId="0" fontId="45" fillId="24" borderId="56" applyNumberFormat="0" applyProtection="0">
      <alignment horizontal="left" vertical="top" indent="1"/>
    </xf>
    <xf numFmtId="0" fontId="45" fillId="24" borderId="56" applyNumberFormat="0" applyProtection="0">
      <alignment horizontal="left" vertical="top" indent="1"/>
    </xf>
    <xf numFmtId="0" fontId="4" fillId="84" borderId="55"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5" fillId="20" borderId="53" applyNumberFormat="0" applyProtection="0">
      <alignment horizontal="left" vertical="center" indent="1"/>
    </xf>
    <xf numFmtId="0" fontId="4" fillId="84" borderId="55" applyNumberFormat="0" applyProtection="0">
      <alignment horizontal="left" vertical="center" indent="1"/>
    </xf>
    <xf numFmtId="0" fontId="45" fillId="20" borderId="56" applyNumberFormat="0" applyProtection="0">
      <alignment horizontal="left" vertical="top" indent="1"/>
    </xf>
    <xf numFmtId="0" fontId="45" fillId="20" borderId="56" applyNumberFormat="0" applyProtection="0">
      <alignment horizontal="left" vertical="top" indent="1"/>
    </xf>
    <xf numFmtId="0" fontId="45" fillId="20" borderId="56" applyNumberFormat="0" applyProtection="0">
      <alignment horizontal="left" vertical="top" indent="1"/>
    </xf>
    <xf numFmtId="0" fontId="45" fillId="20" borderId="56" applyNumberFormat="0" applyProtection="0">
      <alignment horizontal="left" vertical="top" indent="1"/>
    </xf>
    <xf numFmtId="0" fontId="45" fillId="20" borderId="56" applyNumberFormat="0" applyProtection="0">
      <alignment horizontal="left" vertical="top" indent="1"/>
    </xf>
    <xf numFmtId="0" fontId="45" fillId="20" borderId="56" applyNumberFormat="0" applyProtection="0">
      <alignment horizontal="left" vertical="top" indent="1"/>
    </xf>
    <xf numFmtId="0" fontId="45" fillId="20" borderId="56" applyNumberFormat="0" applyProtection="0">
      <alignment horizontal="left" vertical="top" indent="1"/>
    </xf>
    <xf numFmtId="0" fontId="45" fillId="20" borderId="56" applyNumberFormat="0" applyProtection="0">
      <alignment horizontal="left" vertical="top" indent="1"/>
    </xf>
    <xf numFmtId="0" fontId="45" fillId="20" borderId="56" applyNumberFormat="0" applyProtection="0">
      <alignment horizontal="left" vertical="top" indent="1"/>
    </xf>
    <xf numFmtId="0" fontId="45" fillId="20" borderId="56" applyNumberFormat="0" applyProtection="0">
      <alignment horizontal="left" vertical="top" indent="1"/>
    </xf>
    <xf numFmtId="0" fontId="35" fillId="31" borderId="58" applyBorder="0"/>
    <xf numFmtId="0" fontId="35" fillId="31" borderId="58" applyBorder="0"/>
    <xf numFmtId="0" fontId="35" fillId="31" borderId="58" applyBorder="0"/>
    <xf numFmtId="0" fontId="35" fillId="31" borderId="58" applyBorder="0"/>
    <xf numFmtId="0" fontId="35" fillId="31" borderId="58" applyBorder="0"/>
    <xf numFmtId="0" fontId="35" fillId="31" borderId="58" applyBorder="0"/>
    <xf numFmtId="0" fontId="35" fillId="31" borderId="58" applyBorder="0"/>
    <xf numFmtId="0" fontId="35" fillId="31" borderId="58" applyBorder="0"/>
    <xf numFmtId="0" fontId="35" fillId="31" borderId="58" applyBorder="0"/>
    <xf numFmtId="4" fontId="15" fillId="68" borderId="55" applyNumberFormat="0" applyProtection="0">
      <alignment vertical="center"/>
    </xf>
    <xf numFmtId="4" fontId="52" fillId="66" borderId="56" applyNumberFormat="0" applyProtection="0">
      <alignment vertical="center"/>
    </xf>
    <xf numFmtId="4" fontId="52" fillId="66" borderId="56" applyNumberFormat="0" applyProtection="0">
      <alignment vertical="center"/>
    </xf>
    <xf numFmtId="4" fontId="52" fillId="66" borderId="56" applyNumberFormat="0" applyProtection="0">
      <alignment vertical="center"/>
    </xf>
    <xf numFmtId="4" fontId="52" fillId="66" borderId="56" applyNumberFormat="0" applyProtection="0">
      <alignment vertical="center"/>
    </xf>
    <xf numFmtId="4" fontId="52" fillId="66" borderId="56" applyNumberFormat="0" applyProtection="0">
      <alignment vertical="center"/>
    </xf>
    <xf numFmtId="4" fontId="52" fillId="66" borderId="56" applyNumberFormat="0" applyProtection="0">
      <alignment vertical="center"/>
    </xf>
    <xf numFmtId="4" fontId="52" fillId="66" borderId="56" applyNumberFormat="0" applyProtection="0">
      <alignment vertical="center"/>
    </xf>
    <xf numFmtId="4" fontId="52" fillId="66" borderId="56" applyNumberFormat="0" applyProtection="0">
      <alignment vertical="center"/>
    </xf>
    <xf numFmtId="4" fontId="52" fillId="66" borderId="56" applyNumberFormat="0" applyProtection="0">
      <alignment vertical="center"/>
    </xf>
    <xf numFmtId="4" fontId="52" fillId="66" borderId="56" applyNumberFormat="0" applyProtection="0">
      <alignment vertical="center"/>
    </xf>
    <xf numFmtId="4" fontId="48" fillId="68" borderId="55" applyNumberFormat="0" applyProtection="0">
      <alignment vertical="center"/>
    </xf>
    <xf numFmtId="0" fontId="52" fillId="21" borderId="64" applyNumberFormat="0" applyProtection="0">
      <alignment horizontal="left" vertical="top" indent="1"/>
    </xf>
    <xf numFmtId="4" fontId="45" fillId="34" borderId="61" applyNumberFormat="0" applyProtection="0">
      <alignment horizontal="left" vertical="center" indent="1"/>
    </xf>
    <xf numFmtId="4" fontId="45" fillId="91" borderId="61" applyNumberFormat="0" applyProtection="0">
      <alignment horizontal="right" vertical="center"/>
    </xf>
    <xf numFmtId="4" fontId="45" fillId="0" borderId="61" applyNumberFormat="0" applyProtection="0">
      <alignment horizontal="right" vertical="center"/>
    </xf>
    <xf numFmtId="0" fontId="52" fillId="66" borderId="64" applyNumberFormat="0" applyProtection="0">
      <alignment horizontal="left" vertical="top" indent="1"/>
    </xf>
    <xf numFmtId="4" fontId="52" fillId="28" borderId="64" applyNumberFormat="0" applyProtection="0">
      <alignment horizontal="left" vertical="center" indent="1"/>
    </xf>
    <xf numFmtId="4" fontId="52" fillId="66" borderId="64" applyNumberFormat="0" applyProtection="0">
      <alignment vertical="center"/>
    </xf>
    <xf numFmtId="0" fontId="35" fillId="31" borderId="66" applyBorder="0"/>
    <xf numFmtId="4" fontId="45" fillId="35" borderId="78" applyNumberFormat="0" applyProtection="0">
      <alignment horizontal="right" vertical="center"/>
    </xf>
    <xf numFmtId="0" fontId="45" fillId="20" borderId="64" applyNumberFormat="0" applyProtection="0">
      <alignment horizontal="left" vertical="top" indent="1"/>
    </xf>
    <xf numFmtId="0" fontId="45" fillId="20" borderId="61" applyNumberFormat="0" applyProtection="0">
      <alignment horizontal="left" vertical="center" indent="1"/>
    </xf>
    <xf numFmtId="0" fontId="45" fillId="24" borderId="64" applyNumberFormat="0" applyProtection="0">
      <alignment horizontal="left" vertical="top" indent="1"/>
    </xf>
    <xf numFmtId="4" fontId="15" fillId="68" borderId="55" applyNumberFormat="0" applyProtection="0">
      <alignment horizontal="left" vertical="center" indent="1"/>
    </xf>
    <xf numFmtId="4" fontId="52" fillId="28" borderId="56" applyNumberFormat="0" applyProtection="0">
      <alignment horizontal="left" vertical="center" indent="1"/>
    </xf>
    <xf numFmtId="4" fontId="52" fillId="28" borderId="56" applyNumberFormat="0" applyProtection="0">
      <alignment horizontal="left" vertical="center" indent="1"/>
    </xf>
    <xf numFmtId="4" fontId="52" fillId="28" borderId="56" applyNumberFormat="0" applyProtection="0">
      <alignment horizontal="left" vertical="center" indent="1"/>
    </xf>
    <xf numFmtId="4" fontId="52" fillId="28" borderId="56" applyNumberFormat="0" applyProtection="0">
      <alignment horizontal="left" vertical="center" indent="1"/>
    </xf>
    <xf numFmtId="4" fontId="52" fillId="28" borderId="56" applyNumberFormat="0" applyProtection="0">
      <alignment horizontal="left" vertical="center" indent="1"/>
    </xf>
    <xf numFmtId="4" fontId="52" fillId="28" borderId="56" applyNumberFormat="0" applyProtection="0">
      <alignment horizontal="left" vertical="center" indent="1"/>
    </xf>
    <xf numFmtId="4" fontId="52" fillId="28" borderId="56" applyNumberFormat="0" applyProtection="0">
      <alignment horizontal="left" vertical="center" indent="1"/>
    </xf>
    <xf numFmtId="4" fontId="52" fillId="28" borderId="56" applyNumberFormat="0" applyProtection="0">
      <alignment horizontal="left" vertical="center" indent="1"/>
    </xf>
    <xf numFmtId="4" fontId="52" fillId="28" borderId="56" applyNumberFormat="0" applyProtection="0">
      <alignment horizontal="left" vertical="center" indent="1"/>
    </xf>
    <xf numFmtId="4" fontId="52" fillId="28" borderId="56" applyNumberFormat="0" applyProtection="0">
      <alignment horizontal="left" vertical="center" indent="1"/>
    </xf>
    <xf numFmtId="4" fontId="15" fillId="68" borderId="55" applyNumberFormat="0" applyProtection="0">
      <alignment horizontal="left" vertical="center" indent="1"/>
    </xf>
    <xf numFmtId="0" fontId="52" fillId="66" borderId="56" applyNumberFormat="0" applyProtection="0">
      <alignment horizontal="left" vertical="top" indent="1"/>
    </xf>
    <xf numFmtId="0" fontId="52" fillId="66" borderId="56" applyNumberFormat="0" applyProtection="0">
      <alignment horizontal="left" vertical="top" indent="1"/>
    </xf>
    <xf numFmtId="0" fontId="52" fillId="66" borderId="56" applyNumberFormat="0" applyProtection="0">
      <alignment horizontal="left" vertical="top" indent="1"/>
    </xf>
    <xf numFmtId="0" fontId="52" fillId="66" borderId="56" applyNumberFormat="0" applyProtection="0">
      <alignment horizontal="left" vertical="top" indent="1"/>
    </xf>
    <xf numFmtId="0" fontId="52" fillId="66" borderId="56" applyNumberFormat="0" applyProtection="0">
      <alignment horizontal="left" vertical="top" indent="1"/>
    </xf>
    <xf numFmtId="0" fontId="52" fillId="66" borderId="56" applyNumberFormat="0" applyProtection="0">
      <alignment horizontal="left" vertical="top" indent="1"/>
    </xf>
    <xf numFmtId="0" fontId="52" fillId="66" borderId="56" applyNumberFormat="0" applyProtection="0">
      <alignment horizontal="left" vertical="top" indent="1"/>
    </xf>
    <xf numFmtId="0" fontId="52" fillId="66" borderId="56" applyNumberFormat="0" applyProtection="0">
      <alignment horizontal="left" vertical="top" indent="1"/>
    </xf>
    <xf numFmtId="0" fontId="52" fillId="66" borderId="56" applyNumberFormat="0" applyProtection="0">
      <alignment horizontal="left" vertical="top" indent="1"/>
    </xf>
    <xf numFmtId="0" fontId="52" fillId="66" borderId="56" applyNumberFormat="0" applyProtection="0">
      <alignment horizontal="left" vertical="top" indent="1"/>
    </xf>
    <xf numFmtId="4" fontId="15" fillId="82" borderId="55"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5" fillId="0" borderId="53" applyNumberFormat="0" applyProtection="0">
      <alignment horizontal="right" vertical="center"/>
    </xf>
    <xf numFmtId="4" fontId="48" fillId="82" borderId="55"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4" fontId="45" fillId="91" borderId="53" applyNumberFormat="0" applyProtection="0">
      <alignment horizontal="right" vertical="center"/>
    </xf>
    <xf numFmtId="0" fontId="4" fillId="84" borderId="55"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4" fontId="45" fillId="34" borderId="53" applyNumberFormat="0" applyProtection="0">
      <alignment horizontal="left" vertical="center" indent="1"/>
    </xf>
    <xf numFmtId="0" fontId="4" fillId="84" borderId="55" applyNumberFormat="0" applyProtection="0">
      <alignment horizontal="left" vertical="center" indent="1"/>
    </xf>
    <xf numFmtId="0" fontId="52" fillId="21" borderId="56" applyNumberFormat="0" applyProtection="0">
      <alignment horizontal="left" vertical="top" indent="1"/>
    </xf>
    <xf numFmtId="0" fontId="52" fillId="21" borderId="56" applyNumberFormat="0" applyProtection="0">
      <alignment horizontal="left" vertical="top" indent="1"/>
    </xf>
    <xf numFmtId="0" fontId="52" fillId="21" borderId="56" applyNumberFormat="0" applyProtection="0">
      <alignment horizontal="left" vertical="top" indent="1"/>
    </xf>
    <xf numFmtId="0" fontId="52" fillId="21" borderId="56" applyNumberFormat="0" applyProtection="0">
      <alignment horizontal="left" vertical="top" indent="1"/>
    </xf>
    <xf numFmtId="0" fontId="52" fillId="21" borderId="56" applyNumberFormat="0" applyProtection="0">
      <alignment horizontal="left" vertical="top" indent="1"/>
    </xf>
    <xf numFmtId="0" fontId="52" fillId="21" borderId="56" applyNumberFormat="0" applyProtection="0">
      <alignment horizontal="left" vertical="top" indent="1"/>
    </xf>
    <xf numFmtId="0" fontId="52" fillId="21" borderId="56" applyNumberFormat="0" applyProtection="0">
      <alignment horizontal="left" vertical="top" indent="1"/>
    </xf>
    <xf numFmtId="0" fontId="52" fillId="21" borderId="56" applyNumberFormat="0" applyProtection="0">
      <alignment horizontal="left" vertical="top" indent="1"/>
    </xf>
    <xf numFmtId="0" fontId="52" fillId="21" borderId="56" applyNumberFormat="0" applyProtection="0">
      <alignment horizontal="left" vertical="top" indent="1"/>
    </xf>
    <xf numFmtId="0" fontId="52" fillId="21" borderId="56" applyNumberFormat="0" applyProtection="0">
      <alignment horizontal="left" vertical="top" indent="1"/>
    </xf>
    <xf numFmtId="0" fontId="45" fillId="88" borderId="61" applyNumberFormat="0" applyProtection="0">
      <alignment horizontal="left" vertical="center" indent="1"/>
    </xf>
    <xf numFmtId="4" fontId="53" fillId="93" borderId="57" applyNumberFormat="0" applyProtection="0">
      <alignment horizontal="left" vertical="center" indent="1"/>
    </xf>
    <xf numFmtId="4" fontId="53" fillId="93" borderId="57" applyNumberFormat="0" applyProtection="0">
      <alignment horizontal="left" vertical="center" indent="1"/>
    </xf>
    <xf numFmtId="4" fontId="53" fillId="93" borderId="57" applyNumberFormat="0" applyProtection="0">
      <alignment horizontal="left" vertical="center" indent="1"/>
    </xf>
    <xf numFmtId="4" fontId="53" fillId="93" borderId="57" applyNumberFormat="0" applyProtection="0">
      <alignment horizontal="left" vertical="center" indent="1"/>
    </xf>
    <xf numFmtId="4" fontId="53" fillId="93" borderId="57" applyNumberFormat="0" applyProtection="0">
      <alignment horizontal="left" vertical="center" indent="1"/>
    </xf>
    <xf numFmtId="4" fontId="53" fillId="93" borderId="57" applyNumberFormat="0" applyProtection="0">
      <alignment horizontal="left" vertical="center" indent="1"/>
    </xf>
    <xf numFmtId="4" fontId="53" fillId="93" borderId="57" applyNumberFormat="0" applyProtection="0">
      <alignment horizontal="left" vertical="center" indent="1"/>
    </xf>
    <xf numFmtId="4" fontId="53" fillId="93" borderId="57" applyNumberFormat="0" applyProtection="0">
      <alignment horizontal="left" vertical="center" indent="1"/>
    </xf>
    <xf numFmtId="4" fontId="53" fillId="93" borderId="57" applyNumberFormat="0" applyProtection="0">
      <alignment horizontal="left" vertical="center" indent="1"/>
    </xf>
    <xf numFmtId="4" fontId="53" fillId="93" borderId="57" applyNumberFormat="0" applyProtection="0">
      <alignment horizontal="left" vertical="center" indent="1"/>
    </xf>
    <xf numFmtId="4" fontId="45" fillId="20" borderId="65" applyNumberFormat="0" applyProtection="0">
      <alignment horizontal="left" vertical="center" indent="1"/>
    </xf>
    <xf numFmtId="4" fontId="45" fillId="21" borderId="61" applyNumberFormat="0" applyProtection="0">
      <alignment horizontal="right" vertical="center"/>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5" fillId="80" borderId="65" applyNumberFormat="0" applyProtection="0">
      <alignment horizontal="left" vertical="center" indent="1"/>
    </xf>
    <xf numFmtId="4" fontId="45" fillId="26" borderId="61" applyNumberFormat="0" applyProtection="0">
      <alignment horizontal="right" vertical="center"/>
    </xf>
    <xf numFmtId="4" fontId="45" fillId="29" borderId="61" applyNumberFormat="0" applyProtection="0">
      <alignment horizontal="right" vertical="center"/>
    </xf>
    <xf numFmtId="4" fontId="45" fillId="59" borderId="61" applyNumberFormat="0" applyProtection="0">
      <alignment horizontal="right" vertical="center"/>
    </xf>
    <xf numFmtId="4" fontId="45" fillId="35" borderId="61" applyNumberFormat="0" applyProtection="0">
      <alignment horizontal="right" vertical="center"/>
    </xf>
    <xf numFmtId="4" fontId="45" fillId="27" borderId="61" applyNumberFormat="0" applyProtection="0">
      <alignment horizontal="right" vertical="center"/>
    </xf>
    <xf numFmtId="4" fontId="45" fillId="58" borderId="65" applyNumberFormat="0" applyProtection="0">
      <alignment horizontal="right" vertical="center"/>
    </xf>
    <xf numFmtId="4" fontId="45" fillId="71" borderId="61" applyNumberFormat="0" applyProtection="0">
      <alignment horizontal="right" vertical="center"/>
    </xf>
    <xf numFmtId="4" fontId="56" fillId="82" borderId="55" applyNumberFormat="0" applyProtection="0">
      <alignment horizontal="right" vertical="center"/>
    </xf>
    <xf numFmtId="4" fontId="55" fillId="91" borderId="53" applyNumberFormat="0" applyProtection="0">
      <alignment horizontal="right" vertical="center"/>
    </xf>
    <xf numFmtId="4" fontId="55" fillId="91" borderId="53" applyNumberFormat="0" applyProtection="0">
      <alignment horizontal="right" vertical="center"/>
    </xf>
    <xf numFmtId="4" fontId="55" fillId="91" borderId="53" applyNumberFormat="0" applyProtection="0">
      <alignment horizontal="right" vertical="center"/>
    </xf>
    <xf numFmtId="4" fontId="55" fillId="91" borderId="53" applyNumberFormat="0" applyProtection="0">
      <alignment horizontal="right" vertical="center"/>
    </xf>
    <xf numFmtId="4" fontId="55" fillId="91" borderId="53" applyNumberFormat="0" applyProtection="0">
      <alignment horizontal="right" vertical="center"/>
    </xf>
    <xf numFmtId="4" fontId="55" fillId="91" borderId="53" applyNumberFormat="0" applyProtection="0">
      <alignment horizontal="right" vertical="center"/>
    </xf>
    <xf numFmtId="4" fontId="55" fillId="91" borderId="53" applyNumberFormat="0" applyProtection="0">
      <alignment horizontal="right" vertical="center"/>
    </xf>
    <xf numFmtId="4" fontId="55" fillId="91" borderId="53" applyNumberFormat="0" applyProtection="0">
      <alignment horizontal="right" vertical="center"/>
    </xf>
    <xf numFmtId="4" fontId="55" fillId="91" borderId="53" applyNumberFormat="0" applyProtection="0">
      <alignment horizontal="right" vertical="center"/>
    </xf>
    <xf numFmtId="4" fontId="55" fillId="91" borderId="53" applyNumberFormat="0" applyProtection="0">
      <alignment horizontal="right" vertical="center"/>
    </xf>
    <xf numFmtId="0" fontId="45" fillId="20" borderId="81" applyNumberFormat="0" applyProtection="0">
      <alignment horizontal="left" vertical="top" indent="1"/>
    </xf>
    <xf numFmtId="4" fontId="45" fillId="91" borderId="78" applyNumberFormat="0" applyProtection="0">
      <alignment horizontal="right" vertical="center"/>
    </xf>
    <xf numFmtId="0" fontId="45" fillId="28" borderId="78" applyNumberFormat="0" applyProtection="0">
      <alignment horizontal="left" vertical="center" indent="1"/>
    </xf>
    <xf numFmtId="0" fontId="23" fillId="28" borderId="138" applyNumberFormat="0" applyAlignment="0" applyProtection="0"/>
    <xf numFmtId="4" fontId="45" fillId="22" borderId="78" applyNumberFormat="0" applyProtection="0">
      <alignment horizontal="right" vertical="center"/>
    </xf>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4" fontId="45" fillId="21" borderId="87" applyNumberFormat="0" applyProtection="0">
      <alignment horizontal="right" vertical="center"/>
    </xf>
    <xf numFmtId="4" fontId="4" fillId="31" borderId="91" applyNumberFormat="0" applyProtection="0">
      <alignment horizontal="left" vertical="center" indent="1"/>
    </xf>
    <xf numFmtId="0" fontId="28" fillId="0" borderId="59" applyNumberFormat="0" applyFill="0" applyAlignment="0" applyProtection="0"/>
    <xf numFmtId="0" fontId="28" fillId="0" borderId="59" applyNumberFormat="0" applyFill="0" applyAlignment="0" applyProtection="0"/>
    <xf numFmtId="0" fontId="28" fillId="0" borderId="59" applyNumberFormat="0" applyFill="0" applyAlignment="0" applyProtection="0"/>
    <xf numFmtId="0" fontId="28" fillId="0" borderId="59" applyNumberFormat="0" applyFill="0" applyAlignment="0" applyProtection="0"/>
    <xf numFmtId="0" fontId="28" fillId="0" borderId="59" applyNumberFormat="0" applyFill="0" applyAlignment="0" applyProtection="0"/>
    <xf numFmtId="0" fontId="28" fillId="0" borderId="59" applyNumberFormat="0" applyFill="0" applyAlignment="0" applyProtection="0"/>
    <xf numFmtId="0" fontId="28" fillId="0" borderId="59" applyNumberFormat="0" applyFill="0" applyAlignment="0" applyProtection="0"/>
    <xf numFmtId="0" fontId="28" fillId="0" borderId="59" applyNumberFormat="0" applyFill="0" applyAlignment="0" applyProtection="0"/>
    <xf numFmtId="0" fontId="28" fillId="0" borderId="59" applyNumberFormat="0" applyFill="0" applyAlignment="0" applyProtection="0"/>
    <xf numFmtId="0" fontId="46" fillId="28" borderId="55" applyNumberFormat="0" applyAlignment="0" applyProtection="0"/>
    <xf numFmtId="0" fontId="46" fillId="28" borderId="55" applyNumberFormat="0" applyAlignment="0" applyProtection="0"/>
    <xf numFmtId="0" fontId="46" fillId="28" borderId="55" applyNumberFormat="0" applyAlignment="0" applyProtection="0"/>
    <xf numFmtId="0" fontId="46" fillId="28" borderId="55" applyNumberFormat="0" applyAlignment="0" applyProtection="0"/>
    <xf numFmtId="0" fontId="46" fillId="28" borderId="55" applyNumberFormat="0" applyAlignment="0" applyProtection="0"/>
    <xf numFmtId="0" fontId="46" fillId="28" borderId="55" applyNumberFormat="0" applyAlignment="0" applyProtection="0"/>
    <xf numFmtId="0" fontId="46" fillId="28" borderId="55" applyNumberFormat="0" applyAlignment="0" applyProtection="0"/>
    <xf numFmtId="0" fontId="46" fillId="28" borderId="55" applyNumberFormat="0" applyAlignment="0" applyProtection="0"/>
    <xf numFmtId="0" fontId="46" fillId="28" borderId="55" applyNumberFormat="0" applyAlignment="0" applyProtection="0"/>
    <xf numFmtId="4" fontId="4" fillId="31" borderId="82" applyNumberFormat="0" applyProtection="0">
      <alignment horizontal="left" vertical="center" indent="1"/>
    </xf>
    <xf numFmtId="4" fontId="45" fillId="21" borderId="78" applyNumberFormat="0" applyProtection="0">
      <alignment horizontal="right" vertical="center"/>
    </xf>
    <xf numFmtId="4" fontId="45" fillId="80" borderId="82" applyNumberFormat="0" applyProtection="0">
      <alignment horizontal="left" vertical="center" indent="1"/>
    </xf>
    <xf numFmtId="4" fontId="45" fillId="21" borderId="82" applyNumberFormat="0" applyProtection="0">
      <alignment horizontal="left" vertical="center" indent="1"/>
    </xf>
    <xf numFmtId="0" fontId="45" fillId="24" borderId="78" applyNumberFormat="0" applyProtection="0">
      <alignment horizontal="left" vertical="center" indent="1"/>
    </xf>
    <xf numFmtId="0" fontId="28" fillId="0" borderId="84" applyNumberFormat="0" applyFill="0" applyAlignment="0" applyProtection="0"/>
    <xf numFmtId="0" fontId="46" fillId="28" borderId="80" applyNumberFormat="0" applyAlignment="0" applyProtection="0"/>
    <xf numFmtId="0" fontId="24" fillId="28" borderId="77" applyNumberFormat="0" applyAlignment="0" applyProtection="0"/>
    <xf numFmtId="0" fontId="4" fillId="66" borderId="79" applyNumberFormat="0" applyFont="0" applyAlignment="0" applyProtection="0"/>
    <xf numFmtId="0" fontId="4" fillId="66" borderId="79" applyNumberFormat="0" applyFont="0" applyAlignment="0" applyProtection="0"/>
    <xf numFmtId="4" fontId="45" fillId="35" borderId="78" applyNumberFormat="0" applyProtection="0">
      <alignment horizontal="right" vertical="center"/>
    </xf>
    <xf numFmtId="4" fontId="45" fillId="59" borderId="78" applyNumberFormat="0" applyProtection="0">
      <alignment horizontal="right" vertical="center"/>
    </xf>
    <xf numFmtId="4" fontId="45" fillId="91" borderId="78" applyNumberFormat="0" applyProtection="0">
      <alignment horizontal="right" vertical="center"/>
    </xf>
    <xf numFmtId="4" fontId="45" fillId="59" borderId="78" applyNumberFormat="0" applyProtection="0">
      <alignment horizontal="right" vertical="center"/>
    </xf>
    <xf numFmtId="4" fontId="45" fillId="21" borderId="82" applyNumberFormat="0" applyProtection="0">
      <alignment horizontal="left" vertical="center" indent="1"/>
    </xf>
    <xf numFmtId="0" fontId="4" fillId="66" borderId="62" applyNumberFormat="0" applyFont="0" applyAlignment="0" applyProtection="0"/>
    <xf numFmtId="0" fontId="45" fillId="20" borderId="69" applyNumberFormat="0" applyProtection="0">
      <alignment horizontal="left" vertical="center" indent="1"/>
    </xf>
    <xf numFmtId="4" fontId="45" fillId="0" borderId="78" applyNumberFormat="0" applyProtection="0">
      <alignment horizontal="right" vertical="center"/>
    </xf>
    <xf numFmtId="4" fontId="45" fillId="34" borderId="157" applyNumberFormat="0" applyProtection="0">
      <alignment horizontal="left" vertical="center" indent="1"/>
    </xf>
    <xf numFmtId="4" fontId="45" fillId="0" borderId="78" applyNumberFormat="0" applyProtection="0">
      <alignment horizontal="right" vertical="center"/>
    </xf>
    <xf numFmtId="0" fontId="45" fillId="24" borderId="81" applyNumberFormat="0" applyProtection="0">
      <alignment horizontal="left" vertical="top" indent="1"/>
    </xf>
    <xf numFmtId="4" fontId="45" fillId="26" borderId="122" applyNumberFormat="0" applyProtection="0">
      <alignment horizontal="right" vertical="center"/>
    </xf>
    <xf numFmtId="4" fontId="45" fillId="91" borderId="61" applyNumberFormat="0" applyProtection="0">
      <alignment horizontal="right" vertical="center"/>
    </xf>
    <xf numFmtId="4" fontId="45" fillId="0" borderId="61" applyNumberFormat="0" applyProtection="0">
      <alignment horizontal="right" vertical="center"/>
    </xf>
    <xf numFmtId="4" fontId="45" fillId="15" borderId="69" applyNumberFormat="0" applyProtection="0">
      <alignment horizontal="right" vertical="center"/>
    </xf>
    <xf numFmtId="4" fontId="45" fillId="91" borderId="78" applyNumberFormat="0" applyProtection="0">
      <alignment horizontal="right" vertical="center"/>
    </xf>
    <xf numFmtId="0" fontId="45" fillId="88" borderId="78" applyNumberFormat="0" applyProtection="0">
      <alignment horizontal="left" vertical="center" indent="1"/>
    </xf>
    <xf numFmtId="4" fontId="45" fillId="91" borderId="78" applyNumberFormat="0" applyProtection="0">
      <alignment horizontal="right" vertical="center"/>
    </xf>
    <xf numFmtId="0" fontId="4" fillId="66" borderId="106" applyNumberFormat="0" applyFont="0" applyAlignment="0" applyProtection="0"/>
    <xf numFmtId="4" fontId="45" fillId="35" borderId="78" applyNumberFormat="0" applyProtection="0">
      <alignment horizontal="right" vertical="center"/>
    </xf>
    <xf numFmtId="0" fontId="43" fillId="54" borderId="78" applyNumberFormat="0" applyAlignment="0" applyProtection="0"/>
    <xf numFmtId="4" fontId="55" fillId="91" borderId="78" applyNumberFormat="0" applyProtection="0">
      <alignment horizontal="right" vertical="center"/>
    </xf>
    <xf numFmtId="4" fontId="45" fillId="34" borderId="131" applyNumberFormat="0" applyProtection="0">
      <alignment horizontal="left" vertical="center" indent="1"/>
    </xf>
    <xf numFmtId="0" fontId="45" fillId="24" borderId="78" applyNumberFormat="0" applyProtection="0">
      <alignment horizontal="left" vertical="center" indent="1"/>
    </xf>
    <xf numFmtId="4" fontId="45" fillId="59" borderId="148" applyNumberFormat="0" applyProtection="0">
      <alignment horizontal="right" vertical="center"/>
    </xf>
    <xf numFmtId="0" fontId="45" fillId="28" borderId="78" applyNumberFormat="0" applyProtection="0">
      <alignment horizontal="left" vertical="center" indent="1"/>
    </xf>
    <xf numFmtId="0" fontId="46" fillId="28" borderId="80" applyNumberFormat="0" applyAlignment="0" applyProtection="0"/>
    <xf numFmtId="0" fontId="45" fillId="21" borderId="81" applyNumberFormat="0" applyProtection="0">
      <alignment horizontal="left" vertical="top" indent="1"/>
    </xf>
    <xf numFmtId="0" fontId="16" fillId="66" borderId="62" applyNumberFormat="0" applyFont="0" applyAlignment="0" applyProtection="0"/>
    <xf numFmtId="4" fontId="45" fillId="0" borderId="78" applyNumberFormat="0" applyProtection="0">
      <alignment horizontal="right" vertical="center"/>
    </xf>
    <xf numFmtId="4" fontId="45" fillId="21" borderId="82" applyNumberFormat="0" applyProtection="0">
      <alignment horizontal="left" vertical="center" indent="1"/>
    </xf>
    <xf numFmtId="0" fontId="4" fillId="66" borderId="106" applyNumberFormat="0" applyFont="0" applyAlignment="0" applyProtection="0"/>
    <xf numFmtId="4" fontId="45" fillId="91" borderId="69" applyNumberFormat="0" applyProtection="0">
      <alignment horizontal="right" vertical="center"/>
    </xf>
    <xf numFmtId="4" fontId="45" fillId="0" borderId="69" applyNumberFormat="0" applyProtection="0">
      <alignment horizontal="right" vertical="center"/>
    </xf>
    <xf numFmtId="0" fontId="24" fillId="28" borderId="60" applyNumberFormat="0" applyAlignment="0" applyProtection="0"/>
    <xf numFmtId="0" fontId="25" fillId="60" borderId="61" applyNumberFormat="0" applyAlignment="0" applyProtection="0"/>
    <xf numFmtId="4" fontId="45" fillId="22" borderId="78" applyNumberFormat="0" applyProtection="0">
      <alignment horizontal="right" vertical="center"/>
    </xf>
    <xf numFmtId="0" fontId="43" fillId="54" borderId="61" applyNumberFormat="0" applyAlignment="0" applyProtection="0"/>
    <xf numFmtId="0" fontId="42" fillId="19" borderId="60" applyNumberFormat="0" applyAlignment="0" applyProtection="0"/>
    <xf numFmtId="0" fontId="4" fillId="66" borderId="70" applyNumberFormat="0" applyFont="0" applyAlignment="0" applyProtection="0"/>
    <xf numFmtId="4" fontId="45" fillId="29" borderId="78" applyNumberFormat="0" applyProtection="0">
      <alignment horizontal="right" vertical="center"/>
    </xf>
    <xf numFmtId="4" fontId="45" fillId="91" borderId="78" applyNumberFormat="0" applyProtection="0">
      <alignment horizontal="right" vertical="center"/>
    </xf>
    <xf numFmtId="4" fontId="45" fillId="22" borderId="78" applyNumberFormat="0" applyProtection="0">
      <alignment horizontal="right" vertical="center"/>
    </xf>
    <xf numFmtId="4" fontId="45" fillId="71" borderId="122" applyNumberFormat="0" applyProtection="0">
      <alignment horizontal="right" vertical="center"/>
    </xf>
    <xf numFmtId="4" fontId="45" fillId="0" borderId="78" applyNumberFormat="0" applyProtection="0">
      <alignment horizontal="right" vertical="center"/>
    </xf>
    <xf numFmtId="0" fontId="43" fillId="54" borderId="78" applyNumberFormat="0" applyAlignment="0" applyProtection="0"/>
    <xf numFmtId="0" fontId="25" fillId="60" borderId="69" applyNumberFormat="0" applyAlignment="0" applyProtection="0"/>
    <xf numFmtId="0" fontId="45" fillId="53" borderId="61"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6" fillId="60" borderId="63" applyNumberFormat="0" applyAlignment="0" applyProtection="0"/>
    <xf numFmtId="4" fontId="45" fillId="65" borderId="78" applyNumberFormat="0" applyProtection="0">
      <alignment vertical="center"/>
    </xf>
    <xf numFmtId="0" fontId="28" fillId="0" borderId="84" applyNumberFormat="0" applyFill="0" applyAlignment="0" applyProtection="0"/>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7" borderId="61" applyNumberFormat="0" applyProtection="0">
      <alignment horizontal="left" vertical="center" indent="1"/>
    </xf>
    <xf numFmtId="4" fontId="45" fillId="67" borderId="61" applyNumberFormat="0" applyProtection="0">
      <alignment horizontal="left" vertical="center" indent="1"/>
    </xf>
    <xf numFmtId="0" fontId="50" fillId="65" borderId="64" applyNumberFormat="0" applyProtection="0">
      <alignment horizontal="left" vertical="top"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15" borderId="61" applyNumberFormat="0" applyProtection="0">
      <alignment horizontal="right" vertical="center"/>
    </xf>
    <xf numFmtId="4" fontId="45" fillId="15"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5" fillId="21" borderId="61" applyNumberFormat="0" applyProtection="0">
      <alignment horizontal="right" vertical="center"/>
    </xf>
    <xf numFmtId="4" fontId="45" fillId="21" borderId="61" applyNumberFormat="0" applyProtection="0">
      <alignment horizontal="right" vertical="center"/>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31" borderId="64" applyNumberFormat="0" applyProtection="0">
      <alignment horizontal="left" vertical="top"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21" borderId="64" applyNumberFormat="0" applyProtection="0">
      <alignment horizontal="left" vertical="top"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4" applyNumberFormat="0" applyProtection="0">
      <alignment horizontal="left" vertical="top"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4" applyNumberFormat="0" applyProtection="0">
      <alignment horizontal="left" vertical="top" indent="1"/>
    </xf>
    <xf numFmtId="0" fontId="35" fillId="31" borderId="66" applyBorder="0"/>
    <xf numFmtId="4" fontId="52" fillId="66" borderId="64" applyNumberFormat="0" applyProtection="0">
      <alignment vertical="center"/>
    </xf>
    <xf numFmtId="4" fontId="53" fillId="93" borderId="73" applyNumberFormat="0" applyProtection="0">
      <alignment horizontal="left" vertical="center" indent="1"/>
    </xf>
    <xf numFmtId="0" fontId="45" fillId="20" borderId="78" applyNumberFormat="0" applyProtection="0">
      <alignment horizontal="left" vertical="center" indent="1"/>
    </xf>
    <xf numFmtId="4" fontId="52" fillId="28" borderId="64" applyNumberFormat="0" applyProtection="0">
      <alignment horizontal="left" vertical="center" indent="1"/>
    </xf>
    <xf numFmtId="0" fontId="52" fillId="66" borderId="64" applyNumberFormat="0" applyProtection="0">
      <alignment horizontal="left" vertical="top" indent="1"/>
    </xf>
    <xf numFmtId="4" fontId="45" fillId="0" borderId="61" applyNumberFormat="0" applyProtection="0">
      <alignment horizontal="right" vertical="center"/>
    </xf>
    <xf numFmtId="4" fontId="45" fillId="0"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0" fontId="52" fillId="21" borderId="64" applyNumberFormat="0" applyProtection="0">
      <alignment horizontal="left" vertical="top" indent="1"/>
    </xf>
    <xf numFmtId="4" fontId="53" fillId="93" borderId="65" applyNumberFormat="0" applyProtection="0">
      <alignment horizontal="left" vertical="center" indent="1"/>
    </xf>
    <xf numFmtId="4" fontId="45" fillId="21" borderId="73" applyNumberFormat="0" applyProtection="0">
      <alignment horizontal="left" vertical="center" indent="1"/>
    </xf>
    <xf numFmtId="4" fontId="45" fillId="22" borderId="69" applyNumberFormat="0" applyProtection="0">
      <alignment horizontal="right" vertical="center"/>
    </xf>
    <xf numFmtId="4" fontId="55" fillId="91" borderId="61" applyNumberFormat="0" applyProtection="0">
      <alignment horizontal="right" vertical="center"/>
    </xf>
    <xf numFmtId="4" fontId="45" fillId="65" borderId="69" applyNumberFormat="0" applyProtection="0">
      <alignment vertical="center"/>
    </xf>
    <xf numFmtId="4" fontId="45" fillId="65" borderId="69" applyNumberFormat="0" applyProtection="0">
      <alignment vertical="center"/>
    </xf>
    <xf numFmtId="0" fontId="24" fillId="28" borderId="77" applyNumberFormat="0" applyAlignment="0" applyProtection="0"/>
    <xf numFmtId="0" fontId="4" fillId="66" borderId="70" applyNumberFormat="0" applyFont="0" applyAlignment="0" applyProtection="0"/>
    <xf numFmtId="4" fontId="45" fillId="20" borderId="82" applyNumberFormat="0" applyProtection="0">
      <alignment horizontal="left" vertical="center" indent="1"/>
    </xf>
    <xf numFmtId="0" fontId="52" fillId="21" borderId="81" applyNumberFormat="0" applyProtection="0">
      <alignment horizontal="left" vertical="top" indent="1"/>
    </xf>
    <xf numFmtId="0" fontId="52" fillId="66" borderId="81" applyNumberFormat="0" applyProtection="0">
      <alignment horizontal="left" vertical="top" indent="1"/>
    </xf>
    <xf numFmtId="4" fontId="45" fillId="15" borderId="78" applyNumberFormat="0" applyProtection="0">
      <alignment horizontal="right" vertical="center"/>
    </xf>
    <xf numFmtId="0" fontId="52" fillId="21" borderId="81" applyNumberFormat="0" applyProtection="0">
      <alignment horizontal="left" vertical="top" indent="1"/>
    </xf>
    <xf numFmtId="4" fontId="45" fillId="59" borderId="78" applyNumberFormat="0" applyProtection="0">
      <alignment horizontal="right" vertical="center"/>
    </xf>
    <xf numFmtId="4" fontId="45" fillId="35" borderId="78" applyNumberFormat="0" applyProtection="0">
      <alignment horizontal="right" vertical="center"/>
    </xf>
    <xf numFmtId="4" fontId="45" fillId="27" borderId="78" applyNumberFormat="0" applyProtection="0">
      <alignment horizontal="right" vertical="center"/>
    </xf>
    <xf numFmtId="0" fontId="4" fillId="66" borderId="79" applyNumberFormat="0" applyFont="0" applyAlignment="0" applyProtection="0"/>
    <xf numFmtId="0" fontId="25" fillId="60" borderId="69" applyNumberFormat="0" applyAlignment="0" applyProtection="0"/>
    <xf numFmtId="0" fontId="45" fillId="88" borderId="78" applyNumberFormat="0" applyProtection="0">
      <alignment horizontal="left" vertical="center" indent="1"/>
    </xf>
    <xf numFmtId="4" fontId="45" fillId="15" borderId="87" applyNumberFormat="0" applyProtection="0">
      <alignment horizontal="right" vertical="center"/>
    </xf>
    <xf numFmtId="4" fontId="45" fillId="91" borderId="78" applyNumberFormat="0" applyProtection="0">
      <alignment horizontal="right" vertical="center"/>
    </xf>
    <xf numFmtId="4" fontId="45" fillId="91" borderId="78" applyNumberFormat="0" applyProtection="0">
      <alignment horizontal="right" vertical="center"/>
    </xf>
    <xf numFmtId="4" fontId="45" fillId="34" borderId="78" applyNumberFormat="0" applyProtection="0">
      <alignment horizontal="left" vertical="center" indent="1"/>
    </xf>
    <xf numFmtId="0" fontId="45" fillId="88" borderId="87" applyNumberFormat="0" applyProtection="0">
      <alignment horizontal="left" vertical="center" indent="1"/>
    </xf>
    <xf numFmtId="0" fontId="45" fillId="21" borderId="90" applyNumberFormat="0" applyProtection="0">
      <alignment horizontal="left" vertical="top" indent="1"/>
    </xf>
    <xf numFmtId="0" fontId="45" fillId="24" borderId="87" applyNumberFormat="0" applyProtection="0">
      <alignment horizontal="left" vertical="center" indent="1"/>
    </xf>
    <xf numFmtId="4" fontId="4" fillId="31" borderId="82" applyNumberFormat="0" applyProtection="0">
      <alignment horizontal="left" vertical="center" indent="1"/>
    </xf>
    <xf numFmtId="0" fontId="28" fillId="0" borderId="67" applyNumberFormat="0" applyFill="0" applyAlignment="0" applyProtection="0"/>
    <xf numFmtId="0" fontId="46" fillId="28" borderId="63" applyNumberFormat="0" applyAlignment="0" applyProtection="0"/>
    <xf numFmtId="4" fontId="45" fillId="80" borderId="109" applyNumberFormat="0" applyProtection="0">
      <alignment horizontal="left" vertical="center" indent="1"/>
    </xf>
    <xf numFmtId="0" fontId="45" fillId="28" borderId="87" applyNumberFormat="0" applyProtection="0">
      <alignment horizontal="left" vertical="center" indent="1"/>
    </xf>
    <xf numFmtId="0" fontId="46" fillId="28" borderId="80" applyNumberFormat="0" applyAlignment="0" applyProtection="0"/>
    <xf numFmtId="4" fontId="4" fillId="31" borderId="73" applyNumberFormat="0" applyProtection="0">
      <alignment horizontal="left" vertical="center" indent="1"/>
    </xf>
    <xf numFmtId="0" fontId="52" fillId="66" borderId="81" applyNumberFormat="0" applyProtection="0">
      <alignment horizontal="left" vertical="top" indent="1"/>
    </xf>
    <xf numFmtId="4" fontId="45" fillId="91" borderId="78" applyNumberFormat="0" applyProtection="0">
      <alignment horizontal="right" vertical="center"/>
    </xf>
    <xf numFmtId="0" fontId="24" fillId="28" borderId="60" applyNumberFormat="0" applyAlignment="0" applyProtection="0"/>
    <xf numFmtId="0" fontId="24" fillId="28" borderId="60" applyNumberFormat="0" applyAlignment="0" applyProtection="0"/>
    <xf numFmtId="0" fontId="24" fillId="28" borderId="60" applyNumberFormat="0" applyAlignment="0" applyProtection="0"/>
    <xf numFmtId="0" fontId="24" fillId="28" borderId="60" applyNumberFormat="0" applyAlignment="0" applyProtection="0"/>
    <xf numFmtId="0" fontId="24" fillId="28" borderId="60" applyNumberFormat="0" applyAlignment="0" applyProtection="0"/>
    <xf numFmtId="0" fontId="24" fillId="28" borderId="60" applyNumberFormat="0" applyAlignment="0" applyProtection="0"/>
    <xf numFmtId="0" fontId="24" fillId="28" borderId="60" applyNumberFormat="0" applyAlignment="0" applyProtection="0"/>
    <xf numFmtId="0" fontId="24" fillId="28" borderId="60" applyNumberFormat="0" applyAlignment="0" applyProtection="0"/>
    <xf numFmtId="0" fontId="24" fillId="28" borderId="60" applyNumberFormat="0" applyAlignment="0" applyProtection="0"/>
    <xf numFmtId="0" fontId="25" fillId="60" borderId="61" applyNumberFormat="0" applyAlignment="0" applyProtection="0"/>
    <xf numFmtId="0" fontId="25" fillId="60" borderId="61" applyNumberFormat="0" applyAlignment="0" applyProtection="0"/>
    <xf numFmtId="0" fontId="25" fillId="60" borderId="61" applyNumberFormat="0" applyAlignment="0" applyProtection="0"/>
    <xf numFmtId="0" fontId="25" fillId="60" borderId="61" applyNumberFormat="0" applyAlignment="0" applyProtection="0"/>
    <xf numFmtId="0" fontId="25" fillId="60" borderId="61" applyNumberFormat="0" applyAlignment="0" applyProtection="0"/>
    <xf numFmtId="0" fontId="25" fillId="60" borderId="61" applyNumberFormat="0" applyAlignment="0" applyProtection="0"/>
    <xf numFmtId="0" fontId="25" fillId="60" borderId="61" applyNumberFormat="0" applyAlignment="0" applyProtection="0"/>
    <xf numFmtId="0" fontId="25" fillId="60" borderId="61" applyNumberFormat="0" applyAlignment="0" applyProtection="0"/>
    <xf numFmtId="4" fontId="45" fillId="15" borderId="105" applyNumberFormat="0" applyProtection="0">
      <alignment horizontal="right" vertical="center"/>
    </xf>
    <xf numFmtId="4" fontId="45" fillId="65" borderId="78" applyNumberFormat="0" applyProtection="0">
      <alignment vertical="center"/>
    </xf>
    <xf numFmtId="4" fontId="45" fillId="91" borderId="96" applyNumberFormat="0" applyProtection="0">
      <alignment horizontal="right" vertical="center"/>
    </xf>
    <xf numFmtId="0" fontId="43" fillId="54" borderId="61" applyNumberFormat="0" applyAlignment="0" applyProtection="0"/>
    <xf numFmtId="0" fontId="43" fillId="54" borderId="61" applyNumberFormat="0" applyAlignment="0" applyProtection="0"/>
    <xf numFmtId="0" fontId="43" fillId="54" borderId="61" applyNumberFormat="0" applyAlignment="0" applyProtection="0"/>
    <xf numFmtId="0" fontId="43" fillId="54" borderId="61" applyNumberFormat="0" applyAlignment="0" applyProtection="0"/>
    <xf numFmtId="0" fontId="43" fillId="54" borderId="61" applyNumberFormat="0" applyAlignment="0" applyProtection="0"/>
    <xf numFmtId="0" fontId="43" fillId="54" borderId="61" applyNumberFormat="0" applyAlignment="0" applyProtection="0"/>
    <xf numFmtId="0" fontId="43" fillId="54" borderId="61" applyNumberFormat="0" applyAlignment="0" applyProtection="0"/>
    <xf numFmtId="0" fontId="43" fillId="54" borderId="61" applyNumberFormat="0" applyAlignment="0" applyProtection="0"/>
    <xf numFmtId="0" fontId="42" fillId="19" borderId="60" applyNumberFormat="0" applyAlignment="0" applyProtection="0"/>
    <xf numFmtId="0" fontId="42" fillId="19" borderId="60" applyNumberFormat="0" applyAlignment="0" applyProtection="0"/>
    <xf numFmtId="0" fontId="42" fillId="19" borderId="60" applyNumberFormat="0" applyAlignment="0" applyProtection="0"/>
    <xf numFmtId="0" fontId="42" fillId="19" borderId="60" applyNumberFormat="0" applyAlignment="0" applyProtection="0"/>
    <xf numFmtId="0" fontId="42" fillId="19" borderId="60" applyNumberFormat="0" applyAlignment="0" applyProtection="0"/>
    <xf numFmtId="0" fontId="42" fillId="19" borderId="60" applyNumberFormat="0" applyAlignment="0" applyProtection="0"/>
    <xf numFmtId="0" fontId="42" fillId="19" borderId="60" applyNumberFormat="0" applyAlignment="0" applyProtection="0"/>
    <xf numFmtId="0" fontId="42" fillId="19" borderId="60" applyNumberFormat="0" applyAlignment="0" applyProtection="0"/>
    <xf numFmtId="0" fontId="42" fillId="19" borderId="60" applyNumberFormat="0" applyAlignment="0" applyProtection="0"/>
    <xf numFmtId="0" fontId="42" fillId="19" borderId="68" applyNumberFormat="0" applyAlignment="0" applyProtection="0"/>
    <xf numFmtId="0" fontId="45" fillId="53" borderId="61" applyNumberFormat="0" applyFont="0" applyAlignment="0" applyProtection="0"/>
    <xf numFmtId="0" fontId="45" fillId="53" borderId="61" applyNumberFormat="0" applyFont="0" applyAlignment="0" applyProtection="0"/>
    <xf numFmtId="0" fontId="45" fillId="53" borderId="61" applyNumberFormat="0" applyFont="0" applyAlignment="0" applyProtection="0"/>
    <xf numFmtId="0" fontId="45" fillId="53" borderId="61" applyNumberFormat="0" applyFont="0" applyAlignment="0" applyProtection="0"/>
    <xf numFmtId="0" fontId="45" fillId="53" borderId="61" applyNumberFormat="0" applyFont="0" applyAlignment="0" applyProtection="0"/>
    <xf numFmtId="0" fontId="45" fillId="53" borderId="61" applyNumberFormat="0" applyFont="0" applyAlignment="0" applyProtection="0"/>
    <xf numFmtId="0" fontId="45" fillId="53" borderId="61" applyNumberFormat="0" applyFont="0" applyAlignment="0" applyProtection="0"/>
    <xf numFmtId="0" fontId="45" fillId="53" borderId="61"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 fillId="66" borderId="62" applyNumberFormat="0" applyFont="0" applyAlignment="0" applyProtection="0"/>
    <xf numFmtId="0" fontId="46" fillId="60" borderId="63" applyNumberFormat="0" applyAlignment="0" applyProtection="0"/>
    <xf numFmtId="0" fontId="46" fillId="60" borderId="63" applyNumberFormat="0" applyAlignment="0" applyProtection="0"/>
    <xf numFmtId="0" fontId="46" fillId="60" borderId="63" applyNumberFormat="0" applyAlignment="0" applyProtection="0"/>
    <xf numFmtId="0" fontId="46" fillId="60" borderId="63" applyNumberFormat="0" applyAlignment="0" applyProtection="0"/>
    <xf numFmtId="0" fontId="46" fillId="60" borderId="63" applyNumberFormat="0" applyAlignment="0" applyProtection="0"/>
    <xf numFmtId="0" fontId="46" fillId="60" borderId="63" applyNumberFormat="0" applyAlignment="0" applyProtection="0"/>
    <xf numFmtId="0" fontId="46" fillId="60" borderId="63" applyNumberFormat="0" applyAlignment="0" applyProtection="0"/>
    <xf numFmtId="0" fontId="46" fillId="60" borderId="63" applyNumberFormat="0" applyAlignment="0" applyProtection="0"/>
    <xf numFmtId="4" fontId="15" fillId="67" borderId="63"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8" fillId="67" borderId="63"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45" fillId="65" borderId="61" applyNumberFormat="0" applyProtection="0">
      <alignment vertical="center"/>
    </xf>
    <xf numFmtId="4" fontId="15" fillId="67" borderId="63"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45" fillId="67" borderId="61" applyNumberFormat="0" applyProtection="0">
      <alignment horizontal="left" vertical="center" indent="1"/>
    </xf>
    <xf numFmtId="4" fontId="15" fillId="67" borderId="63" applyNumberFormat="0" applyProtection="0">
      <alignment horizontal="left" vertical="center" indent="1"/>
    </xf>
    <xf numFmtId="0" fontId="50" fillId="65" borderId="64" applyNumberFormat="0" applyProtection="0">
      <alignment horizontal="left" vertical="top" indent="1"/>
    </xf>
    <xf numFmtId="0" fontId="50" fillId="65" borderId="64" applyNumberFormat="0" applyProtection="0">
      <alignment horizontal="left" vertical="top" indent="1"/>
    </xf>
    <xf numFmtId="0" fontId="50" fillId="65" borderId="64" applyNumberFormat="0" applyProtection="0">
      <alignment horizontal="left" vertical="top" indent="1"/>
    </xf>
    <xf numFmtId="0" fontId="50" fillId="65" borderId="64" applyNumberFormat="0" applyProtection="0">
      <alignment horizontal="left" vertical="top" indent="1"/>
    </xf>
    <xf numFmtId="0" fontId="50" fillId="65" borderId="64" applyNumberFormat="0" applyProtection="0">
      <alignment horizontal="left" vertical="top" indent="1"/>
    </xf>
    <xf numFmtId="0" fontId="50" fillId="65" borderId="64" applyNumberFormat="0" applyProtection="0">
      <alignment horizontal="left" vertical="top" indent="1"/>
    </xf>
    <xf numFmtId="0" fontId="50" fillId="65" borderId="64" applyNumberFormat="0" applyProtection="0">
      <alignment horizontal="left" vertical="top" indent="1"/>
    </xf>
    <xf numFmtId="0" fontId="50" fillId="65" borderId="64" applyNumberFormat="0" applyProtection="0">
      <alignment horizontal="left" vertical="top" indent="1"/>
    </xf>
    <xf numFmtId="0" fontId="50" fillId="65" borderId="64" applyNumberFormat="0" applyProtection="0">
      <alignment horizontal="left" vertical="top" indent="1"/>
    </xf>
    <xf numFmtId="0" fontId="50" fillId="65" borderId="64" applyNumberFormat="0" applyProtection="0">
      <alignment horizontal="left" vertical="top" indent="1"/>
    </xf>
    <xf numFmtId="4" fontId="45" fillId="69" borderId="61" applyNumberFormat="0" applyBorder="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15" fillId="70" borderId="63"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45" fillId="15" borderId="61" applyNumberFormat="0" applyProtection="0">
      <alignment horizontal="right" vertical="center"/>
    </xf>
    <xf numFmtId="4" fontId="15" fillId="72" borderId="63"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45" fillId="71" borderId="61" applyNumberFormat="0" applyProtection="0">
      <alignment horizontal="right" vertical="center"/>
    </xf>
    <xf numFmtId="4" fontId="15" fillId="73" borderId="63"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45" fillId="58" borderId="65" applyNumberFormat="0" applyProtection="0">
      <alignment horizontal="right" vertical="center"/>
    </xf>
    <xf numFmtId="4" fontId="15" fillId="74" borderId="63"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45" fillId="27" borderId="61" applyNumberFormat="0" applyProtection="0">
      <alignment horizontal="right" vertical="center"/>
    </xf>
    <xf numFmtId="4" fontId="15" fillId="75" borderId="63"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45" fillId="35" borderId="61" applyNumberFormat="0" applyProtection="0">
      <alignment horizontal="right" vertical="center"/>
    </xf>
    <xf numFmtId="4" fontId="15" fillId="76" borderId="63"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45" fillId="59" borderId="61" applyNumberFormat="0" applyProtection="0">
      <alignment horizontal="right" vertical="center"/>
    </xf>
    <xf numFmtId="4" fontId="15" fillId="77" borderId="63"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45" fillId="29" borderId="61" applyNumberFormat="0" applyProtection="0">
      <alignment horizontal="right" vertical="center"/>
    </xf>
    <xf numFmtId="4" fontId="15" fillId="78" borderId="63"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45" fillId="22" borderId="61" applyNumberFormat="0" applyProtection="0">
      <alignment horizontal="right" vertical="center"/>
    </xf>
    <xf numFmtId="4" fontId="15" fillId="79" borderId="63"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45" fillId="26" borderId="61" applyNumberFormat="0" applyProtection="0">
      <alignment horizontal="right" vertical="center"/>
    </xf>
    <xf numFmtId="4" fontId="10" fillId="81" borderId="63"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4" fontId="45" fillId="80" borderId="65" applyNumberFormat="0" applyProtection="0">
      <alignment horizontal="left" vertical="center" indent="1"/>
    </xf>
    <xf numFmtId="0" fontId="28" fillId="0" borderId="75" applyNumberFormat="0" applyFill="0" applyAlignment="0" applyProtection="0"/>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5" fillId="34" borderId="78"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4" fontId="4" fillId="31" borderId="65" applyNumberFormat="0" applyProtection="0">
      <alignment horizontal="left" vertical="center" indent="1"/>
    </xf>
    <xf numFmtId="0" fontId="4" fillId="84" borderId="63" applyNumberFormat="0" applyProtection="0">
      <alignment horizontal="left" vertical="center" indent="1"/>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45" fillId="21" borderId="61" applyNumberFormat="0" applyProtection="0">
      <alignment horizontal="right" vertical="center"/>
    </xf>
    <xf numFmtId="4" fontId="15" fillId="82" borderId="63"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45" fillId="20" borderId="65" applyNumberFormat="0" applyProtection="0">
      <alignment horizontal="left" vertical="center" indent="1"/>
    </xf>
    <xf numFmtId="4" fontId="15" fillId="86" borderId="63"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4" fontId="45" fillId="21" borderId="65" applyNumberFormat="0" applyProtection="0">
      <alignment horizontal="left" vertical="center" indent="1"/>
    </xf>
    <xf numFmtId="0" fontId="4" fillId="86" borderId="63"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5" fillId="28" borderId="61" applyNumberFormat="0" applyProtection="0">
      <alignment horizontal="left" vertical="center" indent="1"/>
    </xf>
    <xf numFmtId="0" fontId="4" fillId="86" borderId="63" applyNumberFormat="0" applyProtection="0">
      <alignment horizontal="left" vertical="center" indent="1"/>
    </xf>
    <xf numFmtId="0" fontId="45" fillId="31" borderId="64" applyNumberFormat="0" applyProtection="0">
      <alignment horizontal="left" vertical="top" indent="1"/>
    </xf>
    <xf numFmtId="0" fontId="45" fillId="31" borderId="64" applyNumberFormat="0" applyProtection="0">
      <alignment horizontal="left" vertical="top" indent="1"/>
    </xf>
    <xf numFmtId="0" fontId="45" fillId="31" borderId="64" applyNumberFormat="0" applyProtection="0">
      <alignment horizontal="left" vertical="top" indent="1"/>
    </xf>
    <xf numFmtId="0" fontId="45" fillId="31" borderId="64" applyNumberFormat="0" applyProtection="0">
      <alignment horizontal="left" vertical="top" indent="1"/>
    </xf>
    <xf numFmtId="0" fontId="45" fillId="31" borderId="64" applyNumberFormat="0" applyProtection="0">
      <alignment horizontal="left" vertical="top" indent="1"/>
    </xf>
    <xf numFmtId="0" fontId="45" fillId="31" borderId="64" applyNumberFormat="0" applyProtection="0">
      <alignment horizontal="left" vertical="top" indent="1"/>
    </xf>
    <xf numFmtId="0" fontId="45" fillId="31" borderId="64" applyNumberFormat="0" applyProtection="0">
      <alignment horizontal="left" vertical="top" indent="1"/>
    </xf>
    <xf numFmtId="0" fontId="45" fillId="31" borderId="64" applyNumberFormat="0" applyProtection="0">
      <alignment horizontal="left" vertical="top" indent="1"/>
    </xf>
    <xf numFmtId="0" fontId="45" fillId="31" borderId="64" applyNumberFormat="0" applyProtection="0">
      <alignment horizontal="left" vertical="top" indent="1"/>
    </xf>
    <xf numFmtId="0" fontId="45" fillId="31" borderId="64" applyNumberFormat="0" applyProtection="0">
      <alignment horizontal="left" vertical="top" indent="1"/>
    </xf>
    <xf numFmtId="0" fontId="4" fillId="89" borderId="63"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5" fillId="88" borderId="61" applyNumberFormat="0" applyProtection="0">
      <alignment horizontal="left" vertical="center" indent="1"/>
    </xf>
    <xf numFmtId="0" fontId="4" fillId="89" borderId="63" applyNumberFormat="0" applyProtection="0">
      <alignment horizontal="left" vertical="center" indent="1"/>
    </xf>
    <xf numFmtId="0" fontId="45" fillId="21" borderId="64" applyNumberFormat="0" applyProtection="0">
      <alignment horizontal="left" vertical="top" indent="1"/>
    </xf>
    <xf numFmtId="0" fontId="45" fillId="21" borderId="64" applyNumberFormat="0" applyProtection="0">
      <alignment horizontal="left" vertical="top" indent="1"/>
    </xf>
    <xf numFmtId="0" fontId="45" fillId="21" borderId="64" applyNumberFormat="0" applyProtection="0">
      <alignment horizontal="left" vertical="top" indent="1"/>
    </xf>
    <xf numFmtId="0" fontId="45" fillId="21" borderId="64" applyNumberFormat="0" applyProtection="0">
      <alignment horizontal="left" vertical="top" indent="1"/>
    </xf>
    <xf numFmtId="0" fontId="45" fillId="21" borderId="64" applyNumberFormat="0" applyProtection="0">
      <alignment horizontal="left" vertical="top" indent="1"/>
    </xf>
    <xf numFmtId="0" fontId="45" fillId="21" borderId="64" applyNumberFormat="0" applyProtection="0">
      <alignment horizontal="left" vertical="top" indent="1"/>
    </xf>
    <xf numFmtId="0" fontId="45" fillId="21" borderId="64" applyNumberFormat="0" applyProtection="0">
      <alignment horizontal="left" vertical="top" indent="1"/>
    </xf>
    <xf numFmtId="0" fontId="45" fillId="21" borderId="64" applyNumberFormat="0" applyProtection="0">
      <alignment horizontal="left" vertical="top" indent="1"/>
    </xf>
    <xf numFmtId="0" fontId="45" fillId="21" borderId="64" applyNumberFormat="0" applyProtection="0">
      <alignment horizontal="left" vertical="top" indent="1"/>
    </xf>
    <xf numFmtId="0" fontId="45" fillId="21" borderId="64" applyNumberFormat="0" applyProtection="0">
      <alignment horizontal="left" vertical="top" indent="1"/>
    </xf>
    <xf numFmtId="0" fontId="4" fillId="90" borderId="63"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5" fillId="24" borderId="61" applyNumberFormat="0" applyProtection="0">
      <alignment horizontal="left" vertical="center" indent="1"/>
    </xf>
    <xf numFmtId="0" fontId="4" fillId="90" borderId="63" applyNumberFormat="0" applyProtection="0">
      <alignment horizontal="left" vertical="center" indent="1"/>
    </xf>
    <xf numFmtId="0" fontId="45" fillId="24" borderId="64" applyNumberFormat="0" applyProtection="0">
      <alignment horizontal="left" vertical="top" indent="1"/>
    </xf>
    <xf numFmtId="0" fontId="45" fillId="24" borderId="64" applyNumberFormat="0" applyProtection="0">
      <alignment horizontal="left" vertical="top" indent="1"/>
    </xf>
    <xf numFmtId="0" fontId="45" fillId="24" borderId="64" applyNumberFormat="0" applyProtection="0">
      <alignment horizontal="left" vertical="top" indent="1"/>
    </xf>
    <xf numFmtId="0" fontId="45" fillId="24" borderId="64" applyNumberFormat="0" applyProtection="0">
      <alignment horizontal="left" vertical="top" indent="1"/>
    </xf>
    <xf numFmtId="0" fontId="45" fillId="24" borderId="64" applyNumberFormat="0" applyProtection="0">
      <alignment horizontal="left" vertical="top" indent="1"/>
    </xf>
    <xf numFmtId="0" fontId="45" fillId="24" borderId="64" applyNumberFormat="0" applyProtection="0">
      <alignment horizontal="left" vertical="top" indent="1"/>
    </xf>
    <xf numFmtId="0" fontId="45" fillId="24" borderId="64" applyNumberFormat="0" applyProtection="0">
      <alignment horizontal="left" vertical="top" indent="1"/>
    </xf>
    <xf numFmtId="0" fontId="45" fillId="24" borderId="64" applyNumberFormat="0" applyProtection="0">
      <alignment horizontal="left" vertical="top" indent="1"/>
    </xf>
    <xf numFmtId="0" fontId="45" fillId="24" borderId="64" applyNumberFormat="0" applyProtection="0">
      <alignment horizontal="left" vertical="top" indent="1"/>
    </xf>
    <xf numFmtId="0" fontId="45" fillId="24" borderId="64" applyNumberFormat="0" applyProtection="0">
      <alignment horizontal="left" vertical="top" indent="1"/>
    </xf>
    <xf numFmtId="0" fontId="4" fillId="84" borderId="63"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5" fillId="20" borderId="61" applyNumberFormat="0" applyProtection="0">
      <alignment horizontal="left" vertical="center" indent="1"/>
    </xf>
    <xf numFmtId="0" fontId="4" fillId="84" borderId="63" applyNumberFormat="0" applyProtection="0">
      <alignment horizontal="left" vertical="center" indent="1"/>
    </xf>
    <xf numFmtId="0" fontId="45" fillId="20" borderId="64" applyNumberFormat="0" applyProtection="0">
      <alignment horizontal="left" vertical="top" indent="1"/>
    </xf>
    <xf numFmtId="0" fontId="45" fillId="20" borderId="64" applyNumberFormat="0" applyProtection="0">
      <alignment horizontal="left" vertical="top" indent="1"/>
    </xf>
    <xf numFmtId="0" fontId="45" fillId="20" borderId="64" applyNumberFormat="0" applyProtection="0">
      <alignment horizontal="left" vertical="top" indent="1"/>
    </xf>
    <xf numFmtId="0" fontId="45" fillId="20" borderId="64" applyNumberFormat="0" applyProtection="0">
      <alignment horizontal="left" vertical="top" indent="1"/>
    </xf>
    <xf numFmtId="0" fontId="45" fillId="20" borderId="64" applyNumberFormat="0" applyProtection="0">
      <alignment horizontal="left" vertical="top" indent="1"/>
    </xf>
    <xf numFmtId="0" fontId="45" fillId="20" borderId="64" applyNumberFormat="0" applyProtection="0">
      <alignment horizontal="left" vertical="top" indent="1"/>
    </xf>
    <xf numFmtId="0" fontId="45" fillId="20" borderId="64" applyNumberFormat="0" applyProtection="0">
      <alignment horizontal="left" vertical="top" indent="1"/>
    </xf>
    <xf numFmtId="0" fontId="45" fillId="20" borderId="64" applyNumberFormat="0" applyProtection="0">
      <alignment horizontal="left" vertical="top" indent="1"/>
    </xf>
    <xf numFmtId="0" fontId="45" fillId="20" borderId="64" applyNumberFormat="0" applyProtection="0">
      <alignment horizontal="left" vertical="top" indent="1"/>
    </xf>
    <xf numFmtId="0" fontId="45" fillId="20" borderId="64" applyNumberFormat="0" applyProtection="0">
      <alignment horizontal="left" vertical="top" indent="1"/>
    </xf>
    <xf numFmtId="0" fontId="35" fillId="31" borderId="66" applyBorder="0"/>
    <xf numFmtId="0" fontId="35" fillId="31" borderId="66" applyBorder="0"/>
    <xf numFmtId="0" fontId="35" fillId="31" borderId="66" applyBorder="0"/>
    <xf numFmtId="0" fontId="35" fillId="31" borderId="66" applyBorder="0"/>
    <xf numFmtId="0" fontId="35" fillId="31" borderId="66" applyBorder="0"/>
    <xf numFmtId="0" fontId="35" fillId="31" borderId="66" applyBorder="0"/>
    <xf numFmtId="0" fontId="35" fillId="31" borderId="66" applyBorder="0"/>
    <xf numFmtId="0" fontId="35" fillId="31" borderId="66" applyBorder="0"/>
    <xf numFmtId="0" fontId="35" fillId="31" borderId="66" applyBorder="0"/>
    <xf numFmtId="4" fontId="15" fillId="68" borderId="63" applyNumberFormat="0" applyProtection="0">
      <alignment vertical="center"/>
    </xf>
    <xf numFmtId="4" fontId="52" fillId="66" borderId="64" applyNumberFormat="0" applyProtection="0">
      <alignment vertical="center"/>
    </xf>
    <xf numFmtId="4" fontId="52" fillId="66" borderId="64" applyNumberFormat="0" applyProtection="0">
      <alignment vertical="center"/>
    </xf>
    <xf numFmtId="4" fontId="52" fillId="66" borderId="64" applyNumberFormat="0" applyProtection="0">
      <alignment vertical="center"/>
    </xf>
    <xf numFmtId="4" fontId="52" fillId="66" borderId="64" applyNumberFormat="0" applyProtection="0">
      <alignment vertical="center"/>
    </xf>
    <xf numFmtId="4" fontId="52" fillId="66" borderId="64" applyNumberFormat="0" applyProtection="0">
      <alignment vertical="center"/>
    </xf>
    <xf numFmtId="4" fontId="52" fillId="66" borderId="64" applyNumberFormat="0" applyProtection="0">
      <alignment vertical="center"/>
    </xf>
    <xf numFmtId="4" fontId="52" fillId="66" borderId="64" applyNumberFormat="0" applyProtection="0">
      <alignment vertical="center"/>
    </xf>
    <xf numFmtId="4" fontId="52" fillId="66" borderId="64" applyNumberFormat="0" applyProtection="0">
      <alignment vertical="center"/>
    </xf>
    <xf numFmtId="4" fontId="52" fillId="66" borderId="64" applyNumberFormat="0" applyProtection="0">
      <alignment vertical="center"/>
    </xf>
    <xf numFmtId="4" fontId="52" fillId="66" borderId="64" applyNumberFormat="0" applyProtection="0">
      <alignment vertical="center"/>
    </xf>
    <xf numFmtId="4" fontId="48" fillId="68" borderId="63" applyNumberFormat="0" applyProtection="0">
      <alignment vertical="center"/>
    </xf>
    <xf numFmtId="0" fontId="52" fillId="21" borderId="72" applyNumberFormat="0" applyProtection="0">
      <alignment horizontal="left" vertical="top" indent="1"/>
    </xf>
    <xf numFmtId="4" fontId="45" fillId="34" borderId="69" applyNumberFormat="0" applyProtection="0">
      <alignment horizontal="left" vertical="center" indent="1"/>
    </xf>
    <xf numFmtId="4" fontId="45" fillId="91" borderId="69" applyNumberFormat="0" applyProtection="0">
      <alignment horizontal="right" vertical="center"/>
    </xf>
    <xf numFmtId="4" fontId="45" fillId="0" borderId="69" applyNumberFormat="0" applyProtection="0">
      <alignment horizontal="right" vertical="center"/>
    </xf>
    <xf numFmtId="0" fontId="52" fillId="66" borderId="72" applyNumberFormat="0" applyProtection="0">
      <alignment horizontal="left" vertical="top" indent="1"/>
    </xf>
    <xf numFmtId="4" fontId="52" fillId="28" borderId="72" applyNumberFormat="0" applyProtection="0">
      <alignment horizontal="left" vertical="center" indent="1"/>
    </xf>
    <xf numFmtId="4" fontId="52" fillId="66" borderId="72" applyNumberFormat="0" applyProtection="0">
      <alignment vertical="center"/>
    </xf>
    <xf numFmtId="0" fontId="35" fillId="31" borderId="74" applyBorder="0"/>
    <xf numFmtId="4" fontId="45" fillId="22" borderId="78" applyNumberFormat="0" applyProtection="0">
      <alignment horizontal="right" vertical="center"/>
    </xf>
    <xf numFmtId="0" fontId="45" fillId="20" borderId="72" applyNumberFormat="0" applyProtection="0">
      <alignment horizontal="left" vertical="top" indent="1"/>
    </xf>
    <xf numFmtId="0" fontId="45" fillId="20" borderId="69" applyNumberFormat="0" applyProtection="0">
      <alignment horizontal="left" vertical="center" indent="1"/>
    </xf>
    <xf numFmtId="0" fontId="45" fillId="24" borderId="72" applyNumberFormat="0" applyProtection="0">
      <alignment horizontal="left" vertical="top" indent="1"/>
    </xf>
    <xf numFmtId="4" fontId="15" fillId="68" borderId="63" applyNumberFormat="0" applyProtection="0">
      <alignment horizontal="left" vertical="center" indent="1"/>
    </xf>
    <xf numFmtId="4" fontId="52" fillId="28" borderId="64" applyNumberFormat="0" applyProtection="0">
      <alignment horizontal="left" vertical="center" indent="1"/>
    </xf>
    <xf numFmtId="4" fontId="52" fillId="28" borderId="64" applyNumberFormat="0" applyProtection="0">
      <alignment horizontal="left" vertical="center" indent="1"/>
    </xf>
    <xf numFmtId="4" fontId="52" fillId="28" borderId="64" applyNumberFormat="0" applyProtection="0">
      <alignment horizontal="left" vertical="center" indent="1"/>
    </xf>
    <xf numFmtId="4" fontId="52" fillId="28" borderId="64" applyNumberFormat="0" applyProtection="0">
      <alignment horizontal="left" vertical="center" indent="1"/>
    </xf>
    <xf numFmtId="4" fontId="52" fillId="28" borderId="64" applyNumberFormat="0" applyProtection="0">
      <alignment horizontal="left" vertical="center" indent="1"/>
    </xf>
    <xf numFmtId="4" fontId="52" fillId="28" borderId="64" applyNumberFormat="0" applyProtection="0">
      <alignment horizontal="left" vertical="center" indent="1"/>
    </xf>
    <xf numFmtId="4" fontId="52" fillId="28" borderId="64" applyNumberFormat="0" applyProtection="0">
      <alignment horizontal="left" vertical="center" indent="1"/>
    </xf>
    <xf numFmtId="4" fontId="52" fillId="28" borderId="64" applyNumberFormat="0" applyProtection="0">
      <alignment horizontal="left" vertical="center" indent="1"/>
    </xf>
    <xf numFmtId="4" fontId="52" fillId="28" borderId="64" applyNumberFormat="0" applyProtection="0">
      <alignment horizontal="left" vertical="center" indent="1"/>
    </xf>
    <xf numFmtId="4" fontId="52" fillId="28" borderId="64" applyNumberFormat="0" applyProtection="0">
      <alignment horizontal="left" vertical="center" indent="1"/>
    </xf>
    <xf numFmtId="4" fontId="15" fillId="68" borderId="63" applyNumberFormat="0" applyProtection="0">
      <alignment horizontal="left" vertical="center" indent="1"/>
    </xf>
    <xf numFmtId="0" fontId="52" fillId="66" borderId="64" applyNumberFormat="0" applyProtection="0">
      <alignment horizontal="left" vertical="top" indent="1"/>
    </xf>
    <xf numFmtId="0" fontId="52" fillId="66" borderId="64" applyNumberFormat="0" applyProtection="0">
      <alignment horizontal="left" vertical="top" indent="1"/>
    </xf>
    <xf numFmtId="0" fontId="52" fillId="66" borderId="64" applyNumberFormat="0" applyProtection="0">
      <alignment horizontal="left" vertical="top" indent="1"/>
    </xf>
    <xf numFmtId="0" fontId="52" fillId="66" borderId="64" applyNumberFormat="0" applyProtection="0">
      <alignment horizontal="left" vertical="top" indent="1"/>
    </xf>
    <xf numFmtId="0" fontId="52" fillId="66" borderId="64" applyNumberFormat="0" applyProtection="0">
      <alignment horizontal="left" vertical="top" indent="1"/>
    </xf>
    <xf numFmtId="0" fontId="52" fillId="66" borderId="64" applyNumberFormat="0" applyProtection="0">
      <alignment horizontal="left" vertical="top" indent="1"/>
    </xf>
    <xf numFmtId="0" fontId="52" fillId="66" borderId="64" applyNumberFormat="0" applyProtection="0">
      <alignment horizontal="left" vertical="top" indent="1"/>
    </xf>
    <xf numFmtId="0" fontId="52" fillId="66" borderId="64" applyNumberFormat="0" applyProtection="0">
      <alignment horizontal="left" vertical="top" indent="1"/>
    </xf>
    <xf numFmtId="0" fontId="52" fillId="66" borderId="64" applyNumberFormat="0" applyProtection="0">
      <alignment horizontal="left" vertical="top" indent="1"/>
    </xf>
    <xf numFmtId="0" fontId="52" fillId="66" borderId="64" applyNumberFormat="0" applyProtection="0">
      <alignment horizontal="left" vertical="top" indent="1"/>
    </xf>
    <xf numFmtId="4" fontId="15" fillId="82" borderId="63"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5" fillId="0" borderId="61" applyNumberFormat="0" applyProtection="0">
      <alignment horizontal="right" vertical="center"/>
    </xf>
    <xf numFmtId="4" fontId="48" fillId="82" borderId="63"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4" fontId="45" fillId="91" borderId="61" applyNumberFormat="0" applyProtection="0">
      <alignment horizontal="right" vertical="center"/>
    </xf>
    <xf numFmtId="0" fontId="4" fillId="84" borderId="63"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4" fontId="45" fillId="34" borderId="61" applyNumberFormat="0" applyProtection="0">
      <alignment horizontal="left" vertical="center" indent="1"/>
    </xf>
    <xf numFmtId="0" fontId="4" fillId="84" borderId="63" applyNumberFormat="0" applyProtection="0">
      <alignment horizontal="left" vertical="center" indent="1"/>
    </xf>
    <xf numFmtId="0" fontId="52" fillId="21" borderId="64" applyNumberFormat="0" applyProtection="0">
      <alignment horizontal="left" vertical="top" indent="1"/>
    </xf>
    <xf numFmtId="0" fontId="52" fillId="21" borderId="64" applyNumberFormat="0" applyProtection="0">
      <alignment horizontal="left" vertical="top" indent="1"/>
    </xf>
    <xf numFmtId="0" fontId="52" fillId="21" borderId="64" applyNumberFormat="0" applyProtection="0">
      <alignment horizontal="left" vertical="top" indent="1"/>
    </xf>
    <xf numFmtId="0" fontId="52" fillId="21" borderId="64" applyNumberFormat="0" applyProtection="0">
      <alignment horizontal="left" vertical="top" indent="1"/>
    </xf>
    <xf numFmtId="0" fontId="52" fillId="21" borderId="64" applyNumberFormat="0" applyProtection="0">
      <alignment horizontal="left" vertical="top" indent="1"/>
    </xf>
    <xf numFmtId="0" fontId="52" fillId="21" borderId="64" applyNumberFormat="0" applyProtection="0">
      <alignment horizontal="left" vertical="top" indent="1"/>
    </xf>
    <xf numFmtId="0" fontId="52" fillId="21" borderId="64" applyNumberFormat="0" applyProtection="0">
      <alignment horizontal="left" vertical="top" indent="1"/>
    </xf>
    <xf numFmtId="0" fontId="52" fillId="21" borderId="64" applyNumberFormat="0" applyProtection="0">
      <alignment horizontal="left" vertical="top" indent="1"/>
    </xf>
    <xf numFmtId="0" fontId="52" fillId="21" borderId="64" applyNumberFormat="0" applyProtection="0">
      <alignment horizontal="left" vertical="top" indent="1"/>
    </xf>
    <xf numFmtId="0" fontId="52" fillId="21" borderId="64" applyNumberFormat="0" applyProtection="0">
      <alignment horizontal="left" vertical="top" indent="1"/>
    </xf>
    <xf numFmtId="0" fontId="45" fillId="88" borderId="69" applyNumberFormat="0" applyProtection="0">
      <alignment horizontal="left" vertical="center" indent="1"/>
    </xf>
    <xf numFmtId="4" fontId="53" fillId="93" borderId="65" applyNumberFormat="0" applyProtection="0">
      <alignment horizontal="left" vertical="center" indent="1"/>
    </xf>
    <xf numFmtId="4" fontId="53" fillId="93" borderId="65" applyNumberFormat="0" applyProtection="0">
      <alignment horizontal="left" vertical="center" indent="1"/>
    </xf>
    <xf numFmtId="4" fontId="53" fillId="93" borderId="65" applyNumberFormat="0" applyProtection="0">
      <alignment horizontal="left" vertical="center" indent="1"/>
    </xf>
    <xf numFmtId="4" fontId="53" fillId="93" borderId="65" applyNumberFormat="0" applyProtection="0">
      <alignment horizontal="left" vertical="center" indent="1"/>
    </xf>
    <xf numFmtId="4" fontId="53" fillId="93" borderId="65" applyNumberFormat="0" applyProtection="0">
      <alignment horizontal="left" vertical="center" indent="1"/>
    </xf>
    <xf numFmtId="4" fontId="53" fillId="93" borderId="65" applyNumberFormat="0" applyProtection="0">
      <alignment horizontal="left" vertical="center" indent="1"/>
    </xf>
    <xf numFmtId="4" fontId="53" fillId="93" borderId="65" applyNumberFormat="0" applyProtection="0">
      <alignment horizontal="left" vertical="center" indent="1"/>
    </xf>
    <xf numFmtId="4" fontId="53" fillId="93" borderId="65" applyNumberFormat="0" applyProtection="0">
      <alignment horizontal="left" vertical="center" indent="1"/>
    </xf>
    <xf numFmtId="4" fontId="53" fillId="93" borderId="65" applyNumberFormat="0" applyProtection="0">
      <alignment horizontal="left" vertical="center" indent="1"/>
    </xf>
    <xf numFmtId="4" fontId="53" fillId="93" borderId="65" applyNumberFormat="0" applyProtection="0">
      <alignment horizontal="left" vertical="center" indent="1"/>
    </xf>
    <xf numFmtId="4" fontId="45" fillId="20" borderId="73" applyNumberFormat="0" applyProtection="0">
      <alignment horizontal="left" vertical="center" indent="1"/>
    </xf>
    <xf numFmtId="4" fontId="45" fillId="21" borderId="69" applyNumberFormat="0" applyProtection="0">
      <alignment horizontal="right" vertical="center"/>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5" fillId="80" borderId="73" applyNumberFormat="0" applyProtection="0">
      <alignment horizontal="left" vertical="center" indent="1"/>
    </xf>
    <xf numFmtId="4" fontId="45" fillId="26" borderId="69" applyNumberFormat="0" applyProtection="0">
      <alignment horizontal="right" vertical="center"/>
    </xf>
    <xf numFmtId="4" fontId="45" fillId="29" borderId="69" applyNumberFormat="0" applyProtection="0">
      <alignment horizontal="right" vertical="center"/>
    </xf>
    <xf numFmtId="4" fontId="45" fillId="59" borderId="69" applyNumberFormat="0" applyProtection="0">
      <alignment horizontal="right" vertical="center"/>
    </xf>
    <xf numFmtId="4" fontId="45" fillId="35" borderId="69" applyNumberFormat="0" applyProtection="0">
      <alignment horizontal="right" vertical="center"/>
    </xf>
    <xf numFmtId="4" fontId="45" fillId="27" borderId="69" applyNumberFormat="0" applyProtection="0">
      <alignment horizontal="right" vertical="center"/>
    </xf>
    <xf numFmtId="4" fontId="45" fillId="58" borderId="73" applyNumberFormat="0" applyProtection="0">
      <alignment horizontal="right" vertical="center"/>
    </xf>
    <xf numFmtId="4" fontId="45" fillId="71" borderId="69" applyNumberFormat="0" applyProtection="0">
      <alignment horizontal="right" vertical="center"/>
    </xf>
    <xf numFmtId="4" fontId="56" fillId="82" borderId="63" applyNumberFormat="0" applyProtection="0">
      <alignment horizontal="right" vertical="center"/>
    </xf>
    <xf numFmtId="4" fontId="55" fillId="91" borderId="61" applyNumberFormat="0" applyProtection="0">
      <alignment horizontal="right" vertical="center"/>
    </xf>
    <xf numFmtId="4" fontId="55" fillId="91" borderId="61" applyNumberFormat="0" applyProtection="0">
      <alignment horizontal="right" vertical="center"/>
    </xf>
    <xf numFmtId="4" fontId="55" fillId="91" borderId="61" applyNumberFormat="0" applyProtection="0">
      <alignment horizontal="right" vertical="center"/>
    </xf>
    <xf numFmtId="4" fontId="55" fillId="91" borderId="61" applyNumberFormat="0" applyProtection="0">
      <alignment horizontal="right" vertical="center"/>
    </xf>
    <xf numFmtId="4" fontId="55" fillId="91" borderId="61" applyNumberFormat="0" applyProtection="0">
      <alignment horizontal="right" vertical="center"/>
    </xf>
    <xf numFmtId="4" fontId="55" fillId="91" borderId="61" applyNumberFormat="0" applyProtection="0">
      <alignment horizontal="right" vertical="center"/>
    </xf>
    <xf numFmtId="4" fontId="55" fillId="91" borderId="61" applyNumberFormat="0" applyProtection="0">
      <alignment horizontal="right" vertical="center"/>
    </xf>
    <xf numFmtId="4" fontId="55" fillId="91" borderId="61" applyNumberFormat="0" applyProtection="0">
      <alignment horizontal="right" vertical="center"/>
    </xf>
    <xf numFmtId="4" fontId="55" fillId="91" borderId="61" applyNumberFormat="0" applyProtection="0">
      <alignment horizontal="right" vertical="center"/>
    </xf>
    <xf numFmtId="4" fontId="55" fillId="91" borderId="61" applyNumberFormat="0" applyProtection="0">
      <alignment horizontal="right" vertical="center"/>
    </xf>
    <xf numFmtId="4" fontId="45" fillId="91" borderId="78" applyNumberFormat="0" applyProtection="0">
      <alignment horizontal="right" vertical="center"/>
    </xf>
    <xf numFmtId="4" fontId="4" fillId="31" borderId="82" applyNumberFormat="0" applyProtection="0">
      <alignment horizontal="left" vertical="center" indent="1"/>
    </xf>
    <xf numFmtId="4" fontId="4" fillId="31" borderId="82" applyNumberFormat="0" applyProtection="0">
      <alignment horizontal="left" vertical="center" indent="1"/>
    </xf>
    <xf numFmtId="0" fontId="45" fillId="88" borderId="78" applyNumberFormat="0" applyProtection="0">
      <alignment horizontal="left" vertical="center" indent="1"/>
    </xf>
    <xf numFmtId="4" fontId="4" fillId="31" borderId="82" applyNumberFormat="0" applyProtection="0">
      <alignment horizontal="left" vertical="center" indent="1"/>
    </xf>
    <xf numFmtId="4" fontId="10" fillId="81" borderId="80" applyNumberFormat="0" applyProtection="0">
      <alignment horizontal="left" vertical="center" indent="1"/>
    </xf>
    <xf numFmtId="4" fontId="45" fillId="26" borderId="78" applyNumberFormat="0" applyProtection="0">
      <alignment horizontal="right" vertical="center"/>
    </xf>
    <xf numFmtId="4" fontId="45" fillId="26" borderId="78" applyNumberFormat="0" applyProtection="0">
      <alignment horizontal="right" vertical="center"/>
    </xf>
    <xf numFmtId="4" fontId="45" fillId="22" borderId="78" applyNumberFormat="0" applyProtection="0">
      <alignment horizontal="right" vertical="center"/>
    </xf>
    <xf numFmtId="4" fontId="45" fillId="22" borderId="78" applyNumberFormat="0" applyProtection="0">
      <alignment horizontal="right" vertical="center"/>
    </xf>
    <xf numFmtId="4" fontId="15" fillId="72" borderId="80" applyNumberFormat="0" applyProtection="0">
      <alignment horizontal="right" vertical="center"/>
    </xf>
    <xf numFmtId="0" fontId="28" fillId="0" borderId="67" applyNumberFormat="0" applyFill="0" applyAlignment="0" applyProtection="0"/>
    <xf numFmtId="0" fontId="28" fillId="0" borderId="67" applyNumberFormat="0" applyFill="0" applyAlignment="0" applyProtection="0"/>
    <xf numFmtId="0" fontId="28" fillId="0" borderId="67" applyNumberFormat="0" applyFill="0" applyAlignment="0" applyProtection="0"/>
    <xf numFmtId="0" fontId="28" fillId="0" borderId="67" applyNumberFormat="0" applyFill="0" applyAlignment="0" applyProtection="0"/>
    <xf numFmtId="0" fontId="28" fillId="0" borderId="67" applyNumberFormat="0" applyFill="0" applyAlignment="0" applyProtection="0"/>
    <xf numFmtId="0" fontId="28" fillId="0" borderId="67" applyNumberFormat="0" applyFill="0" applyAlignment="0" applyProtection="0"/>
    <xf numFmtId="0" fontId="28" fillId="0" borderId="67" applyNumberFormat="0" applyFill="0" applyAlignment="0" applyProtection="0"/>
    <xf numFmtId="0" fontId="28" fillId="0" borderId="67" applyNumberFormat="0" applyFill="0" applyAlignment="0" applyProtection="0"/>
    <xf numFmtId="0" fontId="28" fillId="0" borderId="67" applyNumberFormat="0" applyFill="0" applyAlignment="0" applyProtection="0"/>
    <xf numFmtId="0" fontId="46" fillId="28" borderId="63" applyNumberFormat="0" applyAlignment="0" applyProtection="0"/>
    <xf numFmtId="0" fontId="46" fillId="28" borderId="63" applyNumberFormat="0" applyAlignment="0" applyProtection="0"/>
    <xf numFmtId="0" fontId="46" fillId="28" borderId="63" applyNumberFormat="0" applyAlignment="0" applyProtection="0"/>
    <xf numFmtId="0" fontId="46" fillId="28" borderId="63" applyNumberFormat="0" applyAlignment="0" applyProtection="0"/>
    <xf numFmtId="0" fontId="46" fillId="28" borderId="63" applyNumberFormat="0" applyAlignment="0" applyProtection="0"/>
    <xf numFmtId="0" fontId="46" fillId="28" borderId="63" applyNumberFormat="0" applyAlignment="0" applyProtection="0"/>
    <xf numFmtId="0" fontId="46" fillId="28" borderId="63" applyNumberFormat="0" applyAlignment="0" applyProtection="0"/>
    <xf numFmtId="0" fontId="46" fillId="28" borderId="63" applyNumberFormat="0" applyAlignment="0" applyProtection="0"/>
    <xf numFmtId="0" fontId="46" fillId="28" borderId="63" applyNumberFormat="0" applyAlignment="0" applyProtection="0"/>
    <xf numFmtId="4" fontId="53" fillId="93" borderId="82" applyNumberFormat="0" applyProtection="0">
      <alignment horizontal="left" vertical="center" indent="1"/>
    </xf>
    <xf numFmtId="4" fontId="53" fillId="93" borderId="82" applyNumberFormat="0" applyProtection="0">
      <alignment horizontal="left" vertical="center" indent="1"/>
    </xf>
    <xf numFmtId="0" fontId="45" fillId="88" borderId="78" applyNumberFormat="0" applyProtection="0">
      <alignment horizontal="left" vertical="center" indent="1"/>
    </xf>
    <xf numFmtId="4" fontId="45" fillId="26" borderId="78" applyNumberFormat="0" applyProtection="0">
      <alignment horizontal="right" vertical="center"/>
    </xf>
    <xf numFmtId="4" fontId="45" fillId="21" borderId="82" applyNumberFormat="0" applyProtection="0">
      <alignment horizontal="left" vertical="center" indent="1"/>
    </xf>
    <xf numFmtId="4" fontId="4" fillId="31" borderId="82" applyNumberFormat="0" applyProtection="0">
      <alignment horizontal="left" vertical="center" indent="1"/>
    </xf>
    <xf numFmtId="4" fontId="45" fillId="21" borderId="82" applyNumberFormat="0" applyProtection="0">
      <alignment horizontal="left" vertical="center" indent="1"/>
    </xf>
    <xf numFmtId="0" fontId="45" fillId="24" borderId="78" applyNumberFormat="0" applyProtection="0">
      <alignment horizontal="left" vertical="center" indent="1"/>
    </xf>
    <xf numFmtId="0" fontId="28" fillId="0" borderId="85" applyNumberFormat="0" applyFill="0" applyAlignment="0" applyProtection="0"/>
    <xf numFmtId="0" fontId="28" fillId="0" borderId="85" applyNumberFormat="0" applyFill="0" applyAlignment="0" applyProtection="0"/>
    <xf numFmtId="0" fontId="45" fillId="88" borderId="78" applyNumberFormat="0" applyProtection="0">
      <alignment horizontal="left" vertical="center" indent="1"/>
    </xf>
    <xf numFmtId="4" fontId="55" fillId="91" borderId="78" applyNumberFormat="0" applyProtection="0">
      <alignment horizontal="right" vertical="center"/>
    </xf>
    <xf numFmtId="0" fontId="45" fillId="20" borderId="134" applyNumberFormat="0" applyProtection="0">
      <alignment horizontal="left" vertical="top" indent="1"/>
    </xf>
    <xf numFmtId="0" fontId="45" fillId="31" borderId="90" applyNumberFormat="0" applyProtection="0">
      <alignment horizontal="left" vertical="top" indent="1"/>
    </xf>
    <xf numFmtId="4" fontId="56" fillId="82" borderId="80" applyNumberFormat="0" applyProtection="0">
      <alignment horizontal="right" vertical="center"/>
    </xf>
    <xf numFmtId="4" fontId="53" fillId="93" borderId="82" applyNumberFormat="0" applyProtection="0">
      <alignment horizontal="left" vertical="center" indent="1"/>
    </xf>
    <xf numFmtId="0" fontId="4" fillId="66" borderId="70" applyNumberFormat="0" applyFont="0" applyAlignment="0" applyProtection="0"/>
    <xf numFmtId="0" fontId="45" fillId="21" borderId="81" applyNumberFormat="0" applyProtection="0">
      <alignment horizontal="left" vertical="top" indent="1"/>
    </xf>
    <xf numFmtId="4" fontId="45" fillId="22" borderId="87" applyNumberFormat="0" applyProtection="0">
      <alignment horizontal="right" vertical="center"/>
    </xf>
    <xf numFmtId="0" fontId="45" fillId="24" borderId="78" applyNumberFormat="0" applyProtection="0">
      <alignment horizontal="left" vertical="center" indent="1"/>
    </xf>
    <xf numFmtId="4" fontId="15" fillId="68" borderId="80" applyNumberFormat="0" applyProtection="0">
      <alignment horizontal="left" vertical="center" indent="1"/>
    </xf>
    <xf numFmtId="4" fontId="45" fillId="34" borderId="78" applyNumberFormat="0" applyProtection="0">
      <alignment horizontal="left" vertical="center" indent="1"/>
    </xf>
    <xf numFmtId="4" fontId="45" fillId="21" borderId="82" applyNumberFormat="0" applyProtection="0">
      <alignment horizontal="left" vertical="center" indent="1"/>
    </xf>
    <xf numFmtId="4" fontId="45" fillId="91" borderId="69" applyNumberFormat="0" applyProtection="0">
      <alignment horizontal="right" vertical="center"/>
    </xf>
    <xf numFmtId="4" fontId="45" fillId="0" borderId="69" applyNumberFormat="0" applyProtection="0">
      <alignment horizontal="right" vertical="center"/>
    </xf>
    <xf numFmtId="4" fontId="45" fillId="15" borderId="78" applyNumberFormat="0" applyProtection="0">
      <alignment horizontal="right" vertical="center"/>
    </xf>
    <xf numFmtId="4" fontId="45" fillId="21" borderId="91" applyNumberFormat="0" applyProtection="0">
      <alignment horizontal="left" vertical="center" indent="1"/>
    </xf>
    <xf numFmtId="4" fontId="45" fillId="59" borderId="131" applyNumberFormat="0" applyProtection="0">
      <alignment horizontal="right" vertical="center"/>
    </xf>
    <xf numFmtId="4" fontId="53" fillId="93" borderId="82" applyNumberFormat="0" applyProtection="0">
      <alignment horizontal="left" vertical="center" indent="1"/>
    </xf>
    <xf numFmtId="0" fontId="45" fillId="28" borderId="87" applyNumberFormat="0" applyProtection="0">
      <alignment horizontal="left" vertical="center" indent="1"/>
    </xf>
    <xf numFmtId="0" fontId="45" fillId="21" borderId="81" applyNumberFormat="0" applyProtection="0">
      <alignment horizontal="left" vertical="top" indent="1"/>
    </xf>
    <xf numFmtId="4" fontId="55" fillId="91" borderId="78" applyNumberFormat="0" applyProtection="0">
      <alignment horizontal="right" vertical="center"/>
    </xf>
    <xf numFmtId="0" fontId="28" fillId="0" borderId="85" applyNumberFormat="0" applyFill="0" applyAlignment="0" applyProtection="0"/>
    <xf numFmtId="0" fontId="45" fillId="24" borderId="78" applyNumberFormat="0" applyProtection="0">
      <alignment horizontal="left" vertical="center" indent="1"/>
    </xf>
    <xf numFmtId="0" fontId="4" fillId="89" borderId="80" applyNumberFormat="0" applyProtection="0">
      <alignment horizontal="left" vertical="center" indent="1"/>
    </xf>
    <xf numFmtId="4" fontId="45" fillId="34" borderId="78" applyNumberFormat="0" applyProtection="0">
      <alignment horizontal="left" vertical="center" indent="1"/>
    </xf>
    <xf numFmtId="0" fontId="4" fillId="66" borderId="149" applyNumberFormat="0" applyFont="0" applyAlignment="0" applyProtection="0"/>
    <xf numFmtId="4" fontId="53" fillId="93" borderId="82" applyNumberFormat="0" applyProtection="0">
      <alignment horizontal="left" vertical="center" indent="1"/>
    </xf>
    <xf numFmtId="0" fontId="52" fillId="21" borderId="81" applyNumberFormat="0" applyProtection="0">
      <alignment horizontal="left" vertical="top" indent="1"/>
    </xf>
    <xf numFmtId="4" fontId="4" fillId="31" borderId="126" applyNumberFormat="0" applyProtection="0">
      <alignment horizontal="left" vertical="center" indent="1"/>
    </xf>
    <xf numFmtId="0" fontId="16" fillId="66" borderId="70" applyNumberFormat="0" applyFont="0" applyAlignment="0" applyProtection="0"/>
    <xf numFmtId="4" fontId="52" fillId="28" borderId="81" applyNumberFormat="0" applyProtection="0">
      <alignment horizontal="left" vertical="center" indent="1"/>
    </xf>
    <xf numFmtId="4" fontId="53" fillId="93" borderId="82" applyNumberFormat="0" applyProtection="0">
      <alignment horizontal="left" vertical="center" indent="1"/>
    </xf>
    <xf numFmtId="4" fontId="45" fillId="34" borderId="105" applyNumberFormat="0" applyProtection="0">
      <alignment horizontal="left" vertical="center" indent="1"/>
    </xf>
    <xf numFmtId="0" fontId="46" fillId="28" borderId="80" applyNumberFormat="0" applyAlignment="0" applyProtection="0"/>
    <xf numFmtId="4" fontId="45" fillId="71" borderId="78" applyNumberFormat="0" applyProtection="0">
      <alignment horizontal="right" vertical="center"/>
    </xf>
    <xf numFmtId="4" fontId="45" fillId="27" borderId="78" applyNumberFormat="0" applyProtection="0">
      <alignment horizontal="right" vertical="center"/>
    </xf>
    <xf numFmtId="4" fontId="45" fillId="80" borderId="91" applyNumberFormat="0" applyProtection="0">
      <alignment horizontal="left" vertical="center" indent="1"/>
    </xf>
    <xf numFmtId="0" fontId="24" fillId="28" borderId="68" applyNumberFormat="0" applyAlignment="0" applyProtection="0"/>
    <xf numFmtId="0" fontId="25" fillId="60" borderId="69" applyNumberFormat="0" applyAlignment="0" applyProtection="0"/>
    <xf numFmtId="0" fontId="45" fillId="20" borderId="78" applyNumberFormat="0" applyProtection="0">
      <alignment horizontal="left" vertical="center" indent="1"/>
    </xf>
    <xf numFmtId="0" fontId="43" fillId="54" borderId="69" applyNumberFormat="0" applyAlignment="0" applyProtection="0"/>
    <xf numFmtId="0" fontId="42" fillId="19" borderId="68" applyNumberFormat="0" applyAlignment="0" applyProtection="0"/>
    <xf numFmtId="4" fontId="45" fillId="80" borderId="82" applyNumberFormat="0" applyProtection="0">
      <alignment horizontal="left" vertical="center" indent="1"/>
    </xf>
    <xf numFmtId="4" fontId="4" fillId="31" borderId="82" applyNumberFormat="0" applyProtection="0">
      <alignment horizontal="left" vertical="center" indent="1"/>
    </xf>
    <xf numFmtId="4" fontId="15" fillId="86" borderId="80" applyNumberFormat="0" applyProtection="0">
      <alignment horizontal="left" vertical="center" indent="1"/>
    </xf>
    <xf numFmtId="4" fontId="45" fillId="21" borderId="82" applyNumberFormat="0" applyProtection="0">
      <alignment horizontal="left" vertical="center" indent="1"/>
    </xf>
    <xf numFmtId="4" fontId="45" fillId="21" borderId="82" applyNumberFormat="0" applyProtection="0">
      <alignment horizontal="left" vertical="center" indent="1"/>
    </xf>
    <xf numFmtId="4" fontId="52" fillId="28" borderId="81" applyNumberFormat="0" applyProtection="0">
      <alignment horizontal="left" vertical="center" indent="1"/>
    </xf>
    <xf numFmtId="0" fontId="45" fillId="28" borderId="78" applyNumberFormat="0" applyProtection="0">
      <alignment horizontal="left" vertical="center" indent="1"/>
    </xf>
    <xf numFmtId="0" fontId="45" fillId="31" borderId="81" applyNumberFormat="0" applyProtection="0">
      <alignment horizontal="left" vertical="top" indent="1"/>
    </xf>
    <xf numFmtId="0" fontId="4" fillId="66" borderId="106" applyNumberFormat="0" applyFont="0" applyAlignment="0" applyProtection="0"/>
    <xf numFmtId="0" fontId="45" fillId="53" borderId="69"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6" fillId="60" borderId="71" applyNumberFormat="0" applyAlignment="0" applyProtection="0"/>
    <xf numFmtId="0" fontId="45" fillId="28" borderId="78" applyNumberFormat="0" applyProtection="0">
      <alignment horizontal="left" vertical="center" indent="1"/>
    </xf>
    <xf numFmtId="4" fontId="45" fillId="21" borderId="82" applyNumberFormat="0" applyProtection="0">
      <alignment horizontal="left" vertical="center" indent="1"/>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7" borderId="69" applyNumberFormat="0" applyProtection="0">
      <alignment horizontal="left" vertical="center" indent="1"/>
    </xf>
    <xf numFmtId="4" fontId="45" fillId="67" borderId="69" applyNumberFormat="0" applyProtection="0">
      <alignment horizontal="left" vertical="center" indent="1"/>
    </xf>
    <xf numFmtId="0" fontId="50" fillId="65" borderId="72" applyNumberFormat="0" applyProtection="0">
      <alignment horizontal="left" vertical="top"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15" borderId="69" applyNumberFormat="0" applyProtection="0">
      <alignment horizontal="right" vertical="center"/>
    </xf>
    <xf numFmtId="4" fontId="45" fillId="15"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5" fillId="21" borderId="69" applyNumberFormat="0" applyProtection="0">
      <alignment horizontal="right" vertical="center"/>
    </xf>
    <xf numFmtId="4" fontId="45" fillId="21" borderId="69" applyNumberFormat="0" applyProtection="0">
      <alignment horizontal="right" vertical="center"/>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31" borderId="72" applyNumberFormat="0" applyProtection="0">
      <alignment horizontal="left" vertical="top"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21" borderId="72" applyNumberFormat="0" applyProtection="0">
      <alignment horizontal="left" vertical="top"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72" applyNumberFormat="0" applyProtection="0">
      <alignment horizontal="left" vertical="top"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72" applyNumberFormat="0" applyProtection="0">
      <alignment horizontal="left" vertical="top" indent="1"/>
    </xf>
    <xf numFmtId="0" fontId="35" fillId="31" borderId="74" applyBorder="0"/>
    <xf numFmtId="4" fontId="52" fillId="66" borderId="72" applyNumberFormat="0" applyProtection="0">
      <alignment vertical="center"/>
    </xf>
    <xf numFmtId="0" fontId="4" fillId="66" borderId="79" applyNumberFormat="0" applyFont="0" applyAlignment="0" applyProtection="0"/>
    <xf numFmtId="4" fontId="52" fillId="28" borderId="72" applyNumberFormat="0" applyProtection="0">
      <alignment horizontal="left" vertical="center" indent="1"/>
    </xf>
    <xf numFmtId="0" fontId="52" fillId="66" borderId="72" applyNumberFormat="0" applyProtection="0">
      <alignment horizontal="left" vertical="top" indent="1"/>
    </xf>
    <xf numFmtId="4" fontId="45" fillId="0" borderId="69" applyNumberFormat="0" applyProtection="0">
      <alignment horizontal="right" vertical="center"/>
    </xf>
    <xf numFmtId="4" fontId="45" fillId="0"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0" fontId="52" fillId="21" borderId="72" applyNumberFormat="0" applyProtection="0">
      <alignment horizontal="left" vertical="top" indent="1"/>
    </xf>
    <xf numFmtId="4" fontId="53" fillId="93" borderId="73" applyNumberFormat="0" applyProtection="0">
      <alignment horizontal="left" vertical="center" indent="1"/>
    </xf>
    <xf numFmtId="4" fontId="45" fillId="0" borderId="78" applyNumberFormat="0" applyProtection="0">
      <alignment horizontal="right" vertical="center"/>
    </xf>
    <xf numFmtId="4" fontId="55" fillId="91" borderId="69" applyNumberFormat="0" applyProtection="0">
      <alignment horizontal="right" vertical="center"/>
    </xf>
    <xf numFmtId="4" fontId="45" fillId="59" borderId="78" applyNumberFormat="0" applyProtection="0">
      <alignment horizontal="right" vertical="center"/>
    </xf>
    <xf numFmtId="4" fontId="45" fillId="29" borderId="78" applyNumberFormat="0" applyProtection="0">
      <alignment horizontal="right" vertical="center"/>
    </xf>
    <xf numFmtId="0" fontId="45" fillId="88" borderId="78" applyNumberFormat="0" applyProtection="0">
      <alignment horizontal="left" vertical="center" indent="1"/>
    </xf>
    <xf numFmtId="4" fontId="45" fillId="80" borderId="82" applyNumberFormat="0" applyProtection="0">
      <alignment horizontal="left" vertical="center" indent="1"/>
    </xf>
    <xf numFmtId="4" fontId="4" fillId="31" borderId="82" applyNumberFormat="0" applyProtection="0">
      <alignment horizontal="left" vertical="center" indent="1"/>
    </xf>
    <xf numFmtId="4" fontId="4" fillId="31" borderId="82" applyNumberFormat="0" applyProtection="0">
      <alignment horizontal="left" vertical="center" indent="1"/>
    </xf>
    <xf numFmtId="4" fontId="4" fillId="31" borderId="82" applyNumberFormat="0" applyProtection="0">
      <alignment horizontal="left" vertical="center" indent="1"/>
    </xf>
    <xf numFmtId="4" fontId="45" fillId="20" borderId="82" applyNumberFormat="0" applyProtection="0">
      <alignment horizontal="left" vertical="center" indent="1"/>
    </xf>
    <xf numFmtId="4" fontId="45" fillId="20" borderId="82" applyNumberFormat="0" applyProtection="0">
      <alignment horizontal="left" vertical="center" indent="1"/>
    </xf>
    <xf numFmtId="4" fontId="45" fillId="21" borderId="82" applyNumberFormat="0" applyProtection="0">
      <alignment horizontal="left" vertical="center" indent="1"/>
    </xf>
    <xf numFmtId="0" fontId="45" fillId="28" borderId="78" applyNumberFormat="0" applyProtection="0">
      <alignment horizontal="left" vertical="center" indent="1"/>
    </xf>
    <xf numFmtId="0" fontId="45" fillId="28" borderId="78" applyNumberFormat="0" applyProtection="0">
      <alignment horizontal="left" vertical="center" indent="1"/>
    </xf>
    <xf numFmtId="0" fontId="45" fillId="28" borderId="78" applyNumberFormat="0" applyProtection="0">
      <alignment horizontal="left" vertical="center" indent="1"/>
    </xf>
    <xf numFmtId="0" fontId="45" fillId="28" borderId="78" applyNumberFormat="0" applyProtection="0">
      <alignment horizontal="left" vertical="center" indent="1"/>
    </xf>
    <xf numFmtId="0" fontId="45" fillId="31" borderId="81" applyNumberFormat="0" applyProtection="0">
      <alignment horizontal="left" vertical="top" indent="1"/>
    </xf>
    <xf numFmtId="0" fontId="45" fillId="24" borderId="78" applyNumberFormat="0" applyProtection="0">
      <alignment horizontal="left" vertical="center" indent="1"/>
    </xf>
    <xf numFmtId="0" fontId="45" fillId="20" borderId="81" applyNumberFormat="0" applyProtection="0">
      <alignment horizontal="left" vertical="top" indent="1"/>
    </xf>
    <xf numFmtId="4" fontId="4" fillId="31" borderId="91" applyNumberFormat="0" applyProtection="0">
      <alignment horizontal="left" vertical="center" indent="1"/>
    </xf>
    <xf numFmtId="4" fontId="45" fillId="80" borderId="91" applyNumberFormat="0" applyProtection="0">
      <alignment horizontal="left" vertical="center" indent="1"/>
    </xf>
    <xf numFmtId="4" fontId="52" fillId="66" borderId="81" applyNumberFormat="0" applyProtection="0">
      <alignment vertical="center"/>
    </xf>
    <xf numFmtId="4" fontId="45" fillId="0" borderId="78" applyNumberFormat="0" applyProtection="0">
      <alignment horizontal="right" vertical="center"/>
    </xf>
    <xf numFmtId="4" fontId="45" fillId="0" borderId="78" applyNumberFormat="0" applyProtection="0">
      <alignment horizontal="right" vertical="center"/>
    </xf>
    <xf numFmtId="4" fontId="45" fillId="0" borderId="78" applyNumberFormat="0" applyProtection="0">
      <alignment horizontal="right" vertical="center"/>
    </xf>
    <xf numFmtId="4" fontId="45" fillId="34" borderId="87" applyNumberFormat="0" applyProtection="0">
      <alignment horizontal="left" vertical="center" indent="1"/>
    </xf>
    <xf numFmtId="0" fontId="28" fillId="0" borderId="75" applyNumberFormat="0" applyFill="0" applyAlignment="0" applyProtection="0"/>
    <xf numFmtId="0" fontId="46" fillId="28" borderId="71" applyNumberFormat="0" applyAlignment="0" applyProtection="0"/>
    <xf numFmtId="0" fontId="45" fillId="20" borderId="78" applyNumberFormat="0" applyProtection="0">
      <alignment horizontal="left" vertical="center" indent="1"/>
    </xf>
    <xf numFmtId="4" fontId="45" fillId="34" borderId="96" applyNumberFormat="0" applyProtection="0">
      <alignment horizontal="left" vertical="center" indent="1"/>
    </xf>
    <xf numFmtId="4" fontId="45" fillId="22" borderId="78" applyNumberFormat="0" applyProtection="0">
      <alignment horizontal="right" vertical="center"/>
    </xf>
    <xf numFmtId="0" fontId="4" fillId="66" borderId="106" applyNumberFormat="0" applyFont="0" applyAlignment="0" applyProtection="0"/>
    <xf numFmtId="0" fontId="28" fillId="0" borderId="76" applyNumberFormat="0" applyFill="0" applyAlignment="0" applyProtection="0"/>
    <xf numFmtId="0" fontId="28" fillId="0" borderId="84" applyNumberFormat="0" applyFill="0" applyAlignment="0" applyProtection="0"/>
    <xf numFmtId="0" fontId="24" fillId="28" borderId="68" applyNumberFormat="0" applyAlignment="0" applyProtection="0"/>
    <xf numFmtId="0" fontId="24" fillId="28" borderId="68" applyNumberFormat="0" applyAlignment="0" applyProtection="0"/>
    <xf numFmtId="0" fontId="24" fillId="28" borderId="68" applyNumberFormat="0" applyAlignment="0" applyProtection="0"/>
    <xf numFmtId="0" fontId="24" fillId="28" borderId="68" applyNumberFormat="0" applyAlignment="0" applyProtection="0"/>
    <xf numFmtId="0" fontId="24" fillId="28" borderId="68" applyNumberFormat="0" applyAlignment="0" applyProtection="0"/>
    <xf numFmtId="0" fontId="24" fillId="28" borderId="68" applyNumberFormat="0" applyAlignment="0" applyProtection="0"/>
    <xf numFmtId="0" fontId="24" fillId="28" borderId="68" applyNumberFormat="0" applyAlignment="0" applyProtection="0"/>
    <xf numFmtId="0" fontId="24" fillId="28" borderId="68" applyNumberFormat="0" applyAlignment="0" applyProtection="0"/>
    <xf numFmtId="0" fontId="24" fillId="28" borderId="68" applyNumberFormat="0" applyAlignment="0" applyProtection="0"/>
    <xf numFmtId="0" fontId="25" fillId="60" borderId="69" applyNumberFormat="0" applyAlignment="0" applyProtection="0"/>
    <xf numFmtId="0" fontId="25" fillId="60" borderId="69" applyNumberFormat="0" applyAlignment="0" applyProtection="0"/>
    <xf numFmtId="0" fontId="25" fillId="60" borderId="69" applyNumberFormat="0" applyAlignment="0" applyProtection="0"/>
    <xf numFmtId="0" fontId="25" fillId="60" borderId="69" applyNumberFormat="0" applyAlignment="0" applyProtection="0"/>
    <xf numFmtId="0" fontId="25" fillId="60" borderId="69" applyNumberFormat="0" applyAlignment="0" applyProtection="0"/>
    <xf numFmtId="0" fontId="25" fillId="60" borderId="69" applyNumberFormat="0" applyAlignment="0" applyProtection="0"/>
    <xf numFmtId="0" fontId="25" fillId="60" borderId="69" applyNumberFormat="0" applyAlignment="0" applyProtection="0"/>
    <xf numFmtId="0" fontId="25" fillId="60" borderId="69" applyNumberFormat="0" applyAlignment="0" applyProtection="0"/>
    <xf numFmtId="0" fontId="28" fillId="0" borderId="84" applyNumberFormat="0" applyFill="0" applyAlignment="0" applyProtection="0"/>
    <xf numFmtId="0" fontId="28" fillId="0" borderId="85" applyNumberFormat="0" applyFill="0" applyAlignment="0" applyProtection="0"/>
    <xf numFmtId="0" fontId="45" fillId="88" borderId="78" applyNumberFormat="0" applyProtection="0">
      <alignment horizontal="left" vertical="center" indent="1"/>
    </xf>
    <xf numFmtId="0" fontId="43" fillId="54" borderId="69" applyNumberFormat="0" applyAlignment="0" applyProtection="0"/>
    <xf numFmtId="0" fontId="43" fillId="54" borderId="69" applyNumberFormat="0" applyAlignment="0" applyProtection="0"/>
    <xf numFmtId="0" fontId="43" fillId="54" borderId="69" applyNumberFormat="0" applyAlignment="0" applyProtection="0"/>
    <xf numFmtId="0" fontId="43" fillId="54" borderId="69" applyNumberFormat="0" applyAlignment="0" applyProtection="0"/>
    <xf numFmtId="0" fontId="43" fillId="54" borderId="69" applyNumberFormat="0" applyAlignment="0" applyProtection="0"/>
    <xf numFmtId="0" fontId="43" fillId="54" borderId="69" applyNumberFormat="0" applyAlignment="0" applyProtection="0"/>
    <xf numFmtId="0" fontId="43" fillId="54" borderId="69" applyNumberFormat="0" applyAlignment="0" applyProtection="0"/>
    <xf numFmtId="0" fontId="43" fillId="54" borderId="69" applyNumberFormat="0" applyAlignment="0" applyProtection="0"/>
    <xf numFmtId="0" fontId="42" fillId="19" borderId="68" applyNumberFormat="0" applyAlignment="0" applyProtection="0"/>
    <xf numFmtId="0" fontId="42" fillId="19" borderId="68" applyNumberFormat="0" applyAlignment="0" applyProtection="0"/>
    <xf numFmtId="0" fontId="42" fillId="19" borderId="68" applyNumberFormat="0" applyAlignment="0" applyProtection="0"/>
    <xf numFmtId="0" fontId="42" fillId="19" borderId="68" applyNumberFormat="0" applyAlignment="0" applyProtection="0"/>
    <xf numFmtId="0" fontId="42" fillId="19" borderId="68" applyNumberFormat="0" applyAlignment="0" applyProtection="0"/>
    <xf numFmtId="0" fontId="42" fillId="19" borderId="68" applyNumberFormat="0" applyAlignment="0" applyProtection="0"/>
    <xf numFmtId="0" fontId="42" fillId="19" borderId="68" applyNumberFormat="0" applyAlignment="0" applyProtection="0"/>
    <xf numFmtId="0" fontId="42" fillId="19" borderId="68" applyNumberFormat="0" applyAlignment="0" applyProtection="0"/>
    <xf numFmtId="0" fontId="42" fillId="19" borderId="68" applyNumberFormat="0" applyAlignment="0" applyProtection="0"/>
    <xf numFmtId="4" fontId="45" fillId="20" borderId="82" applyNumberFormat="0" applyProtection="0">
      <alignment horizontal="left" vertical="center" indent="1"/>
    </xf>
    <xf numFmtId="0" fontId="45" fillId="53" borderId="69" applyNumberFormat="0" applyFont="0" applyAlignment="0" applyProtection="0"/>
    <xf numFmtId="0" fontId="45" fillId="53" borderId="69" applyNumberFormat="0" applyFont="0" applyAlignment="0" applyProtection="0"/>
    <xf numFmtId="0" fontId="45" fillId="53" borderId="69" applyNumberFormat="0" applyFont="0" applyAlignment="0" applyProtection="0"/>
    <xf numFmtId="0" fontId="45" fillId="53" borderId="69" applyNumberFormat="0" applyFont="0" applyAlignment="0" applyProtection="0"/>
    <xf numFmtId="0" fontId="45" fillId="53" borderId="69" applyNumberFormat="0" applyFont="0" applyAlignment="0" applyProtection="0"/>
    <xf numFmtId="0" fontId="45" fillId="53" borderId="69" applyNumberFormat="0" applyFont="0" applyAlignment="0" applyProtection="0"/>
    <xf numFmtId="0" fontId="45" fillId="53" borderId="69" applyNumberFormat="0" applyFont="0" applyAlignment="0" applyProtection="0"/>
    <xf numFmtId="0" fontId="45" fillId="53" borderId="69"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 fillId="66" borderId="70" applyNumberFormat="0" applyFont="0" applyAlignment="0" applyProtection="0"/>
    <xf numFmtId="0" fontId="46" fillId="60" borderId="71" applyNumberFormat="0" applyAlignment="0" applyProtection="0"/>
    <xf numFmtId="0" fontId="46" fillId="60" borderId="71" applyNumberFormat="0" applyAlignment="0" applyProtection="0"/>
    <xf numFmtId="0" fontId="46" fillId="60" borderId="71" applyNumberFormat="0" applyAlignment="0" applyProtection="0"/>
    <xf numFmtId="0" fontId="46" fillId="60" borderId="71" applyNumberFormat="0" applyAlignment="0" applyProtection="0"/>
    <xf numFmtId="0" fontId="46" fillId="60" borderId="71" applyNumberFormat="0" applyAlignment="0" applyProtection="0"/>
    <xf numFmtId="0" fontId="46" fillId="60" borderId="71" applyNumberFormat="0" applyAlignment="0" applyProtection="0"/>
    <xf numFmtId="0" fontId="46" fillId="60" borderId="71" applyNumberFormat="0" applyAlignment="0" applyProtection="0"/>
    <xf numFmtId="0" fontId="46" fillId="60" borderId="71" applyNumberFormat="0" applyAlignment="0" applyProtection="0"/>
    <xf numFmtId="4" fontId="15" fillId="67" borderId="71"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8" fillId="67" borderId="71"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45" fillId="65" borderId="69" applyNumberFormat="0" applyProtection="0">
      <alignment vertical="center"/>
    </xf>
    <xf numFmtId="4" fontId="15" fillId="67" borderId="71"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45" fillId="67" borderId="69" applyNumberFormat="0" applyProtection="0">
      <alignment horizontal="left" vertical="center" indent="1"/>
    </xf>
    <xf numFmtId="4" fontId="15" fillId="67" borderId="71" applyNumberFormat="0" applyProtection="0">
      <alignment horizontal="left" vertical="center" indent="1"/>
    </xf>
    <xf numFmtId="0" fontId="50" fillId="65" borderId="72" applyNumberFormat="0" applyProtection="0">
      <alignment horizontal="left" vertical="top" indent="1"/>
    </xf>
    <xf numFmtId="0" fontId="50" fillId="65" borderId="72" applyNumberFormat="0" applyProtection="0">
      <alignment horizontal="left" vertical="top" indent="1"/>
    </xf>
    <xf numFmtId="0" fontId="50" fillId="65" borderId="72" applyNumberFormat="0" applyProtection="0">
      <alignment horizontal="left" vertical="top" indent="1"/>
    </xf>
    <xf numFmtId="0" fontId="50" fillId="65" borderId="72" applyNumberFormat="0" applyProtection="0">
      <alignment horizontal="left" vertical="top" indent="1"/>
    </xf>
    <xf numFmtId="0" fontId="50" fillId="65" borderId="72" applyNumberFormat="0" applyProtection="0">
      <alignment horizontal="left" vertical="top" indent="1"/>
    </xf>
    <xf numFmtId="0" fontId="50" fillId="65" borderId="72" applyNumberFormat="0" applyProtection="0">
      <alignment horizontal="left" vertical="top" indent="1"/>
    </xf>
    <xf numFmtId="0" fontId="50" fillId="65" borderId="72" applyNumberFormat="0" applyProtection="0">
      <alignment horizontal="left" vertical="top" indent="1"/>
    </xf>
    <xf numFmtId="0" fontId="50" fillId="65" borderId="72" applyNumberFormat="0" applyProtection="0">
      <alignment horizontal="left" vertical="top" indent="1"/>
    </xf>
    <xf numFmtId="0" fontId="50" fillId="65" borderId="72" applyNumberFormat="0" applyProtection="0">
      <alignment horizontal="left" vertical="top" indent="1"/>
    </xf>
    <xf numFmtId="0" fontId="50" fillId="65" borderId="72" applyNumberFormat="0" applyProtection="0">
      <alignment horizontal="left" vertical="top" indent="1"/>
    </xf>
    <xf numFmtId="4" fontId="45" fillId="69" borderId="69" applyNumberFormat="0" applyBorder="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15" fillId="70" borderId="71"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45" fillId="15" borderId="69" applyNumberFormat="0" applyProtection="0">
      <alignment horizontal="right" vertical="center"/>
    </xf>
    <xf numFmtId="4" fontId="15" fillId="72" borderId="71"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45" fillId="71" borderId="69" applyNumberFormat="0" applyProtection="0">
      <alignment horizontal="right" vertical="center"/>
    </xf>
    <xf numFmtId="4" fontId="15" fillId="73" borderId="71"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45" fillId="58" borderId="73" applyNumberFormat="0" applyProtection="0">
      <alignment horizontal="right" vertical="center"/>
    </xf>
    <xf numFmtId="4" fontId="15" fillId="74" borderId="71"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45" fillId="27" borderId="69" applyNumberFormat="0" applyProtection="0">
      <alignment horizontal="right" vertical="center"/>
    </xf>
    <xf numFmtId="4" fontId="15" fillId="75" borderId="71"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45" fillId="35" borderId="69" applyNumberFormat="0" applyProtection="0">
      <alignment horizontal="right" vertical="center"/>
    </xf>
    <xf numFmtId="4" fontId="15" fillId="76" borderId="71"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45" fillId="59" borderId="69" applyNumberFormat="0" applyProtection="0">
      <alignment horizontal="right" vertical="center"/>
    </xf>
    <xf numFmtId="4" fontId="15" fillId="77" borderId="71"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45" fillId="29" borderId="69" applyNumberFormat="0" applyProtection="0">
      <alignment horizontal="right" vertical="center"/>
    </xf>
    <xf numFmtId="4" fontId="15" fillId="78" borderId="71"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45" fillId="22" borderId="69" applyNumberFormat="0" applyProtection="0">
      <alignment horizontal="right" vertical="center"/>
    </xf>
    <xf numFmtId="4" fontId="15" fillId="79" borderId="71"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45" fillId="26" borderId="69" applyNumberFormat="0" applyProtection="0">
      <alignment horizontal="right" vertical="center"/>
    </xf>
    <xf numFmtId="4" fontId="10" fillId="81" borderId="71"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4" fontId="45" fillId="80" borderId="73" applyNumberFormat="0" applyProtection="0">
      <alignment horizontal="left" vertical="center" indent="1"/>
    </xf>
    <xf numFmtId="0" fontId="50" fillId="65" borderId="116" applyNumberFormat="0" applyProtection="0">
      <alignment horizontal="left" vertical="top"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0" fontId="4" fillId="66" borderId="97" applyNumberFormat="0" applyFont="0" applyAlignment="0" applyProtection="0"/>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4" fontId="4" fillId="31" borderId="73" applyNumberFormat="0" applyProtection="0">
      <alignment horizontal="left" vertical="center" indent="1"/>
    </xf>
    <xf numFmtId="0" fontId="4" fillId="84" borderId="71" applyNumberFormat="0" applyProtection="0">
      <alignment horizontal="left" vertical="center" indent="1"/>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45" fillId="21" borderId="69" applyNumberFormat="0" applyProtection="0">
      <alignment horizontal="right" vertical="center"/>
    </xf>
    <xf numFmtId="4" fontId="15" fillId="82" borderId="71"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45" fillId="20" borderId="73" applyNumberFormat="0" applyProtection="0">
      <alignment horizontal="left" vertical="center" indent="1"/>
    </xf>
    <xf numFmtId="4" fontId="15" fillId="86" borderId="71"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4" fontId="45" fillId="21" borderId="73" applyNumberFormat="0" applyProtection="0">
      <alignment horizontal="left" vertical="center" indent="1"/>
    </xf>
    <xf numFmtId="0" fontId="4" fillId="86" borderId="71"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5" fillId="28" borderId="69" applyNumberFormat="0" applyProtection="0">
      <alignment horizontal="left" vertical="center" indent="1"/>
    </xf>
    <xf numFmtId="0" fontId="4" fillId="86" borderId="71" applyNumberFormat="0" applyProtection="0">
      <alignment horizontal="left" vertical="center" indent="1"/>
    </xf>
    <xf numFmtId="0" fontId="45" fillId="31" borderId="72" applyNumberFormat="0" applyProtection="0">
      <alignment horizontal="left" vertical="top" indent="1"/>
    </xf>
    <xf numFmtId="0" fontId="45" fillId="31" borderId="72" applyNumberFormat="0" applyProtection="0">
      <alignment horizontal="left" vertical="top" indent="1"/>
    </xf>
    <xf numFmtId="0" fontId="45" fillId="31" borderId="72" applyNumberFormat="0" applyProtection="0">
      <alignment horizontal="left" vertical="top" indent="1"/>
    </xf>
    <xf numFmtId="0" fontId="45" fillId="31" borderId="72" applyNumberFormat="0" applyProtection="0">
      <alignment horizontal="left" vertical="top" indent="1"/>
    </xf>
    <xf numFmtId="0" fontId="45" fillId="31" borderId="72" applyNumberFormat="0" applyProtection="0">
      <alignment horizontal="left" vertical="top" indent="1"/>
    </xf>
    <xf numFmtId="0" fontId="45" fillId="31" borderId="72" applyNumberFormat="0" applyProtection="0">
      <alignment horizontal="left" vertical="top" indent="1"/>
    </xf>
    <xf numFmtId="0" fontId="45" fillId="31" borderId="72" applyNumberFormat="0" applyProtection="0">
      <alignment horizontal="left" vertical="top" indent="1"/>
    </xf>
    <xf numFmtId="0" fontId="45" fillId="31" borderId="72" applyNumberFormat="0" applyProtection="0">
      <alignment horizontal="left" vertical="top" indent="1"/>
    </xf>
    <xf numFmtId="0" fontId="45" fillId="31" borderId="72" applyNumberFormat="0" applyProtection="0">
      <alignment horizontal="left" vertical="top" indent="1"/>
    </xf>
    <xf numFmtId="0" fontId="45" fillId="31" borderId="72" applyNumberFormat="0" applyProtection="0">
      <alignment horizontal="left" vertical="top" indent="1"/>
    </xf>
    <xf numFmtId="0" fontId="4" fillId="89" borderId="71"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5" fillId="88" borderId="69" applyNumberFormat="0" applyProtection="0">
      <alignment horizontal="left" vertical="center" indent="1"/>
    </xf>
    <xf numFmtId="0" fontId="4" fillId="89" borderId="71" applyNumberFormat="0" applyProtection="0">
      <alignment horizontal="left" vertical="center" indent="1"/>
    </xf>
    <xf numFmtId="0" fontId="45" fillId="21" borderId="72" applyNumberFormat="0" applyProtection="0">
      <alignment horizontal="left" vertical="top" indent="1"/>
    </xf>
    <xf numFmtId="0" fontId="45" fillId="21" borderId="72" applyNumberFormat="0" applyProtection="0">
      <alignment horizontal="left" vertical="top" indent="1"/>
    </xf>
    <xf numFmtId="0" fontId="45" fillId="21" borderId="72" applyNumberFormat="0" applyProtection="0">
      <alignment horizontal="left" vertical="top" indent="1"/>
    </xf>
    <xf numFmtId="0" fontId="45" fillId="21" borderId="72" applyNumberFormat="0" applyProtection="0">
      <alignment horizontal="left" vertical="top" indent="1"/>
    </xf>
    <xf numFmtId="0" fontId="45" fillId="21" borderId="72" applyNumberFormat="0" applyProtection="0">
      <alignment horizontal="left" vertical="top" indent="1"/>
    </xf>
    <xf numFmtId="0" fontId="45" fillId="21" borderId="72" applyNumberFormat="0" applyProtection="0">
      <alignment horizontal="left" vertical="top" indent="1"/>
    </xf>
    <xf numFmtId="0" fontId="45" fillId="21" borderId="72" applyNumberFormat="0" applyProtection="0">
      <alignment horizontal="left" vertical="top" indent="1"/>
    </xf>
    <xf numFmtId="0" fontId="45" fillId="21" borderId="72" applyNumberFormat="0" applyProtection="0">
      <alignment horizontal="left" vertical="top" indent="1"/>
    </xf>
    <xf numFmtId="0" fontId="45" fillId="21" borderId="72" applyNumberFormat="0" applyProtection="0">
      <alignment horizontal="left" vertical="top" indent="1"/>
    </xf>
    <xf numFmtId="0" fontId="45" fillId="21" borderId="72" applyNumberFormat="0" applyProtection="0">
      <alignment horizontal="left" vertical="top" indent="1"/>
    </xf>
    <xf numFmtId="0" fontId="4" fillId="90" borderId="71"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5" fillId="24" borderId="69" applyNumberFormat="0" applyProtection="0">
      <alignment horizontal="left" vertical="center" indent="1"/>
    </xf>
    <xf numFmtId="0" fontId="4" fillId="90" borderId="71" applyNumberFormat="0" applyProtection="0">
      <alignment horizontal="left" vertical="center" indent="1"/>
    </xf>
    <xf numFmtId="0" fontId="45" fillId="24" borderId="72" applyNumberFormat="0" applyProtection="0">
      <alignment horizontal="left" vertical="top" indent="1"/>
    </xf>
    <xf numFmtId="0" fontId="45" fillId="24" borderId="72" applyNumberFormat="0" applyProtection="0">
      <alignment horizontal="left" vertical="top" indent="1"/>
    </xf>
    <xf numFmtId="0" fontId="45" fillId="24" borderId="72" applyNumberFormat="0" applyProtection="0">
      <alignment horizontal="left" vertical="top" indent="1"/>
    </xf>
    <xf numFmtId="0" fontId="45" fillId="24" borderId="72" applyNumberFormat="0" applyProtection="0">
      <alignment horizontal="left" vertical="top" indent="1"/>
    </xf>
    <xf numFmtId="0" fontId="45" fillId="24" borderId="72" applyNumberFormat="0" applyProtection="0">
      <alignment horizontal="left" vertical="top" indent="1"/>
    </xf>
    <xf numFmtId="0" fontId="45" fillId="24" borderId="72" applyNumberFormat="0" applyProtection="0">
      <alignment horizontal="left" vertical="top" indent="1"/>
    </xf>
    <xf numFmtId="0" fontId="45" fillId="24" borderId="72" applyNumberFormat="0" applyProtection="0">
      <alignment horizontal="left" vertical="top" indent="1"/>
    </xf>
    <xf numFmtId="0" fontId="45" fillId="24" borderId="72" applyNumberFormat="0" applyProtection="0">
      <alignment horizontal="left" vertical="top" indent="1"/>
    </xf>
    <xf numFmtId="0" fontId="45" fillId="24" borderId="72" applyNumberFormat="0" applyProtection="0">
      <alignment horizontal="left" vertical="top" indent="1"/>
    </xf>
    <xf numFmtId="0" fontId="45" fillId="24" borderId="72" applyNumberFormat="0" applyProtection="0">
      <alignment horizontal="left" vertical="top" indent="1"/>
    </xf>
    <xf numFmtId="0" fontId="4" fillId="84" borderId="71"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5" fillId="20" borderId="69" applyNumberFormat="0" applyProtection="0">
      <alignment horizontal="left" vertical="center" indent="1"/>
    </xf>
    <xf numFmtId="0" fontId="4" fillId="84" borderId="71" applyNumberFormat="0" applyProtection="0">
      <alignment horizontal="left" vertical="center" indent="1"/>
    </xf>
    <xf numFmtId="0" fontId="45" fillId="20" borderId="72" applyNumberFormat="0" applyProtection="0">
      <alignment horizontal="left" vertical="top" indent="1"/>
    </xf>
    <xf numFmtId="0" fontId="45" fillId="20" borderId="72" applyNumberFormat="0" applyProtection="0">
      <alignment horizontal="left" vertical="top" indent="1"/>
    </xf>
    <xf numFmtId="0" fontId="45" fillId="20" borderId="72" applyNumberFormat="0" applyProtection="0">
      <alignment horizontal="left" vertical="top" indent="1"/>
    </xf>
    <xf numFmtId="0" fontId="45" fillId="20" borderId="72" applyNumberFormat="0" applyProtection="0">
      <alignment horizontal="left" vertical="top" indent="1"/>
    </xf>
    <xf numFmtId="0" fontId="45" fillId="20" borderId="72" applyNumberFormat="0" applyProtection="0">
      <alignment horizontal="left" vertical="top" indent="1"/>
    </xf>
    <xf numFmtId="0" fontId="45" fillId="20" borderId="72" applyNumberFormat="0" applyProtection="0">
      <alignment horizontal="left" vertical="top" indent="1"/>
    </xf>
    <xf numFmtId="0" fontId="45" fillId="20" borderId="72" applyNumberFormat="0" applyProtection="0">
      <alignment horizontal="left" vertical="top" indent="1"/>
    </xf>
    <xf numFmtId="0" fontId="45" fillId="20" borderId="72" applyNumberFormat="0" applyProtection="0">
      <alignment horizontal="left" vertical="top" indent="1"/>
    </xf>
    <xf numFmtId="0" fontId="45" fillId="20" borderId="72" applyNumberFormat="0" applyProtection="0">
      <alignment horizontal="left" vertical="top" indent="1"/>
    </xf>
    <xf numFmtId="0" fontId="45" fillId="20" borderId="72" applyNumberFormat="0" applyProtection="0">
      <alignment horizontal="left" vertical="top" indent="1"/>
    </xf>
    <xf numFmtId="0" fontId="35" fillId="31" borderId="74" applyBorder="0"/>
    <xf numFmtId="0" fontId="35" fillId="31" borderId="74" applyBorder="0"/>
    <xf numFmtId="0" fontId="35" fillId="31" borderId="74" applyBorder="0"/>
    <xf numFmtId="0" fontId="35" fillId="31" borderId="74" applyBorder="0"/>
    <xf numFmtId="0" fontId="35" fillId="31" borderId="74" applyBorder="0"/>
    <xf numFmtId="0" fontId="35" fillId="31" borderId="74" applyBorder="0"/>
    <xf numFmtId="0" fontId="35" fillId="31" borderId="74" applyBorder="0"/>
    <xf numFmtId="0" fontId="35" fillId="31" borderId="74" applyBorder="0"/>
    <xf numFmtId="0" fontId="35" fillId="31" borderId="74" applyBorder="0"/>
    <xf numFmtId="4" fontId="15" fillId="68" borderId="71" applyNumberFormat="0" applyProtection="0">
      <alignment vertical="center"/>
    </xf>
    <xf numFmtId="4" fontId="52" fillId="66" borderId="72" applyNumberFormat="0" applyProtection="0">
      <alignment vertical="center"/>
    </xf>
    <xf numFmtId="4" fontId="52" fillId="66" borderId="72" applyNumberFormat="0" applyProtection="0">
      <alignment vertical="center"/>
    </xf>
    <xf numFmtId="4" fontId="52" fillId="66" borderId="72" applyNumberFormat="0" applyProtection="0">
      <alignment vertical="center"/>
    </xf>
    <xf numFmtId="4" fontId="52" fillId="66" borderId="72" applyNumberFormat="0" applyProtection="0">
      <alignment vertical="center"/>
    </xf>
    <xf numFmtId="4" fontId="52" fillId="66" borderId="72" applyNumberFormat="0" applyProtection="0">
      <alignment vertical="center"/>
    </xf>
    <xf numFmtId="4" fontId="52" fillId="66" borderId="72" applyNumberFormat="0" applyProtection="0">
      <alignment vertical="center"/>
    </xf>
    <xf numFmtId="4" fontId="52" fillId="66" borderId="72" applyNumberFormat="0" applyProtection="0">
      <alignment vertical="center"/>
    </xf>
    <xf numFmtId="4" fontId="52" fillId="66" borderId="72" applyNumberFormat="0" applyProtection="0">
      <alignment vertical="center"/>
    </xf>
    <xf numFmtId="4" fontId="52" fillId="66" borderId="72" applyNumberFormat="0" applyProtection="0">
      <alignment vertical="center"/>
    </xf>
    <xf numFmtId="4" fontId="52" fillId="66" borderId="72" applyNumberFormat="0" applyProtection="0">
      <alignment vertical="center"/>
    </xf>
    <xf numFmtId="4" fontId="48" fillId="68" borderId="71" applyNumberFormat="0" applyProtection="0">
      <alignment vertical="center"/>
    </xf>
    <xf numFmtId="0" fontId="23" fillId="28" borderId="86" applyNumberFormat="0" applyAlignment="0" applyProtection="0"/>
    <xf numFmtId="0" fontId="28" fillId="0" borderId="84" applyNumberFormat="0" applyFill="0" applyAlignment="0" applyProtection="0"/>
    <xf numFmtId="4" fontId="45" fillId="58" borderId="82" applyNumberFormat="0" applyProtection="0">
      <alignment horizontal="right" vertical="center"/>
    </xf>
    <xf numFmtId="4" fontId="45" fillId="91" borderId="105" applyNumberFormat="0" applyProtection="0">
      <alignment horizontal="right" vertical="center"/>
    </xf>
    <xf numFmtId="0" fontId="29" fillId="0" borderId="85" applyNumberFormat="0" applyFill="0" applyAlignment="0" applyProtection="0"/>
    <xf numFmtId="4" fontId="45" fillId="29" borderId="105" applyNumberFormat="0" applyProtection="0">
      <alignment horizontal="right" vertical="center"/>
    </xf>
    <xf numFmtId="0" fontId="42" fillId="19" borderId="130" applyNumberFormat="0" applyAlignment="0" applyProtection="0"/>
    <xf numFmtId="0" fontId="45" fillId="28" borderId="122" applyNumberFormat="0" applyProtection="0">
      <alignment horizontal="left" vertical="center" indent="1"/>
    </xf>
    <xf numFmtId="0" fontId="4" fillId="66" borderId="114" applyNumberFormat="0" applyFont="0" applyAlignment="0" applyProtection="0"/>
    <xf numFmtId="4" fontId="45" fillId="67" borderId="148" applyNumberFormat="0" applyProtection="0">
      <alignment horizontal="left" vertical="center" indent="1"/>
    </xf>
    <xf numFmtId="4" fontId="45" fillId="91" borderId="122" applyNumberFormat="0" applyProtection="0">
      <alignment horizontal="right" vertical="center"/>
    </xf>
    <xf numFmtId="4" fontId="15" fillId="68" borderId="71" applyNumberFormat="0" applyProtection="0">
      <alignment horizontal="left" vertical="center" indent="1"/>
    </xf>
    <xf numFmtId="4" fontId="52" fillId="28" borderId="72" applyNumberFormat="0" applyProtection="0">
      <alignment horizontal="left" vertical="center" indent="1"/>
    </xf>
    <xf numFmtId="4" fontId="52" fillId="28" borderId="72" applyNumberFormat="0" applyProtection="0">
      <alignment horizontal="left" vertical="center" indent="1"/>
    </xf>
    <xf numFmtId="4" fontId="52" fillId="28" borderId="72" applyNumberFormat="0" applyProtection="0">
      <alignment horizontal="left" vertical="center" indent="1"/>
    </xf>
    <xf numFmtId="4" fontId="52" fillId="28" borderId="72" applyNumberFormat="0" applyProtection="0">
      <alignment horizontal="left" vertical="center" indent="1"/>
    </xf>
    <xf numFmtId="4" fontId="52" fillId="28" borderId="72" applyNumberFormat="0" applyProtection="0">
      <alignment horizontal="left" vertical="center" indent="1"/>
    </xf>
    <xf numFmtId="4" fontId="52" fillId="28" borderId="72" applyNumberFormat="0" applyProtection="0">
      <alignment horizontal="left" vertical="center" indent="1"/>
    </xf>
    <xf numFmtId="4" fontId="52" fillId="28" borderId="72" applyNumberFormat="0" applyProtection="0">
      <alignment horizontal="left" vertical="center" indent="1"/>
    </xf>
    <xf numFmtId="4" fontId="52" fillId="28" borderId="72" applyNumberFormat="0" applyProtection="0">
      <alignment horizontal="left" vertical="center" indent="1"/>
    </xf>
    <xf numFmtId="4" fontId="52" fillId="28" borderId="72" applyNumberFormat="0" applyProtection="0">
      <alignment horizontal="left" vertical="center" indent="1"/>
    </xf>
    <xf numFmtId="4" fontId="52" fillId="28" borderId="72" applyNumberFormat="0" applyProtection="0">
      <alignment horizontal="left" vertical="center" indent="1"/>
    </xf>
    <xf numFmtId="4" fontId="15" fillId="68" borderId="71" applyNumberFormat="0" applyProtection="0">
      <alignment horizontal="left" vertical="center" indent="1"/>
    </xf>
    <xf numFmtId="0" fontId="52" fillId="66" borderId="72" applyNumberFormat="0" applyProtection="0">
      <alignment horizontal="left" vertical="top" indent="1"/>
    </xf>
    <xf numFmtId="0" fontId="52" fillId="66" borderId="72" applyNumberFormat="0" applyProtection="0">
      <alignment horizontal="left" vertical="top" indent="1"/>
    </xf>
    <xf numFmtId="0" fontId="52" fillId="66" borderId="72" applyNumberFormat="0" applyProtection="0">
      <alignment horizontal="left" vertical="top" indent="1"/>
    </xf>
    <xf numFmtId="0" fontId="52" fillId="66" borderId="72" applyNumberFormat="0" applyProtection="0">
      <alignment horizontal="left" vertical="top" indent="1"/>
    </xf>
    <xf numFmtId="0" fontId="52" fillId="66" borderId="72" applyNumberFormat="0" applyProtection="0">
      <alignment horizontal="left" vertical="top" indent="1"/>
    </xf>
    <xf numFmtId="0" fontId="52" fillId="66" borderId="72" applyNumberFormat="0" applyProtection="0">
      <alignment horizontal="left" vertical="top" indent="1"/>
    </xf>
    <xf numFmtId="0" fontId="52" fillId="66" borderId="72" applyNumberFormat="0" applyProtection="0">
      <alignment horizontal="left" vertical="top" indent="1"/>
    </xf>
    <xf numFmtId="0" fontId="52" fillId="66" borderId="72" applyNumberFormat="0" applyProtection="0">
      <alignment horizontal="left" vertical="top" indent="1"/>
    </xf>
    <xf numFmtId="0" fontId="52" fillId="66" borderId="72" applyNumberFormat="0" applyProtection="0">
      <alignment horizontal="left" vertical="top" indent="1"/>
    </xf>
    <xf numFmtId="0" fontId="52" fillId="66" borderId="72" applyNumberFormat="0" applyProtection="0">
      <alignment horizontal="left" vertical="top" indent="1"/>
    </xf>
    <xf numFmtId="4" fontId="15" fillId="82" borderId="71"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5" fillId="0" borderId="69" applyNumberFormat="0" applyProtection="0">
      <alignment horizontal="right" vertical="center"/>
    </xf>
    <xf numFmtId="4" fontId="48" fillId="82" borderId="71"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4" fontId="45" fillId="91" borderId="69" applyNumberFormat="0" applyProtection="0">
      <alignment horizontal="right" vertical="center"/>
    </xf>
    <xf numFmtId="0" fontId="4" fillId="84" borderId="71"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4" fontId="45" fillId="34" borderId="69" applyNumberFormat="0" applyProtection="0">
      <alignment horizontal="left" vertical="center" indent="1"/>
    </xf>
    <xf numFmtId="0" fontId="4" fillId="84" borderId="71" applyNumberFormat="0" applyProtection="0">
      <alignment horizontal="left" vertical="center" indent="1"/>
    </xf>
    <xf numFmtId="0" fontId="52" fillId="21" borderId="72" applyNumberFormat="0" applyProtection="0">
      <alignment horizontal="left" vertical="top" indent="1"/>
    </xf>
    <xf numFmtId="0" fontId="52" fillId="21" borderId="72" applyNumberFormat="0" applyProtection="0">
      <alignment horizontal="left" vertical="top" indent="1"/>
    </xf>
    <xf numFmtId="0" fontId="52" fillId="21" borderId="72" applyNumberFormat="0" applyProtection="0">
      <alignment horizontal="left" vertical="top" indent="1"/>
    </xf>
    <xf numFmtId="0" fontId="52" fillId="21" borderId="72" applyNumberFormat="0" applyProtection="0">
      <alignment horizontal="left" vertical="top" indent="1"/>
    </xf>
    <xf numFmtId="0" fontId="52" fillId="21" borderId="72" applyNumberFormat="0" applyProtection="0">
      <alignment horizontal="left" vertical="top" indent="1"/>
    </xf>
    <xf numFmtId="0" fontId="52" fillId="21" borderId="72" applyNumberFormat="0" applyProtection="0">
      <alignment horizontal="left" vertical="top" indent="1"/>
    </xf>
    <xf numFmtId="0" fontId="52" fillId="21" borderId="72" applyNumberFormat="0" applyProtection="0">
      <alignment horizontal="left" vertical="top" indent="1"/>
    </xf>
    <xf numFmtId="0" fontId="52" fillId="21" borderId="72" applyNumberFormat="0" applyProtection="0">
      <alignment horizontal="left" vertical="top" indent="1"/>
    </xf>
    <xf numFmtId="0" fontId="52" fillId="21" borderId="72" applyNumberFormat="0" applyProtection="0">
      <alignment horizontal="left" vertical="top" indent="1"/>
    </xf>
    <xf numFmtId="0" fontId="52" fillId="21" borderId="72" applyNumberFormat="0" applyProtection="0">
      <alignment horizontal="left" vertical="top" indent="1"/>
    </xf>
    <xf numFmtId="4" fontId="45" fillId="71" borderId="87" applyNumberFormat="0" applyProtection="0">
      <alignment horizontal="right" vertical="center"/>
    </xf>
    <xf numFmtId="4" fontId="53" fillId="93" borderId="73" applyNumberFormat="0" applyProtection="0">
      <alignment horizontal="left" vertical="center" indent="1"/>
    </xf>
    <xf numFmtId="4" fontId="53" fillId="93" borderId="73" applyNumberFormat="0" applyProtection="0">
      <alignment horizontal="left" vertical="center" indent="1"/>
    </xf>
    <xf numFmtId="4" fontId="53" fillId="93" borderId="73" applyNumberFormat="0" applyProtection="0">
      <alignment horizontal="left" vertical="center" indent="1"/>
    </xf>
    <xf numFmtId="4" fontId="53" fillId="93" borderId="73" applyNumberFormat="0" applyProtection="0">
      <alignment horizontal="left" vertical="center" indent="1"/>
    </xf>
    <xf numFmtId="4" fontId="53" fillId="93" borderId="73" applyNumberFormat="0" applyProtection="0">
      <alignment horizontal="left" vertical="center" indent="1"/>
    </xf>
    <xf numFmtId="4" fontId="53" fillId="93" borderId="73" applyNumberFormat="0" applyProtection="0">
      <alignment horizontal="left" vertical="center" indent="1"/>
    </xf>
    <xf numFmtId="4" fontId="53" fillId="93" borderId="73" applyNumberFormat="0" applyProtection="0">
      <alignment horizontal="left" vertical="center" indent="1"/>
    </xf>
    <xf numFmtId="4" fontId="53" fillId="93" borderId="73" applyNumberFormat="0" applyProtection="0">
      <alignment horizontal="left" vertical="center" indent="1"/>
    </xf>
    <xf numFmtId="4" fontId="53" fillId="93" borderId="73" applyNumberFormat="0" applyProtection="0">
      <alignment horizontal="left" vertical="center" indent="1"/>
    </xf>
    <xf numFmtId="4" fontId="53" fillId="93" borderId="73" applyNumberFormat="0" applyProtection="0">
      <alignment horizontal="left" vertical="center" indent="1"/>
    </xf>
    <xf numFmtId="0" fontId="46" fillId="28" borderId="89" applyNumberFormat="0" applyAlignment="0" applyProtection="0"/>
    <xf numFmtId="0" fontId="4" fillId="66" borderId="79" applyNumberFormat="0" applyFont="0" applyAlignment="0" applyProtection="0"/>
    <xf numFmtId="4" fontId="45" fillId="15" borderId="78" applyNumberFormat="0" applyProtection="0">
      <alignment horizontal="right" vertical="center"/>
    </xf>
    <xf numFmtId="4" fontId="45" fillId="26" borderId="78" applyNumberFormat="0" applyProtection="0">
      <alignment horizontal="right" vertical="center"/>
    </xf>
    <xf numFmtId="4" fontId="52" fillId="66" borderId="81" applyNumberFormat="0" applyProtection="0">
      <alignment vertical="center"/>
    </xf>
    <xf numFmtId="0" fontId="43" fillId="54" borderId="78" applyNumberFormat="0" applyAlignment="0" applyProtection="0"/>
    <xf numFmtId="0" fontId="4" fillId="66" borderId="79" applyNumberFormat="0" applyFont="0" applyAlignment="0" applyProtection="0"/>
    <xf numFmtId="4" fontId="45" fillId="65" borderId="78" applyNumberFormat="0" applyProtection="0">
      <alignment vertical="center"/>
    </xf>
    <xf numFmtId="4" fontId="45" fillId="65" borderId="78" applyNumberFormat="0" applyProtection="0">
      <alignment vertical="center"/>
    </xf>
    <xf numFmtId="4" fontId="45" fillId="67" borderId="78" applyNumberFormat="0" applyProtection="0">
      <alignment horizontal="left" vertical="center" indent="1"/>
    </xf>
    <xf numFmtId="4" fontId="45" fillId="34" borderId="78" applyNumberFormat="0" applyProtection="0">
      <alignment horizontal="left" vertical="center" indent="1"/>
    </xf>
    <xf numFmtId="4" fontId="56" fillId="82" borderId="71" applyNumberFormat="0" applyProtection="0">
      <alignment horizontal="right" vertical="center"/>
    </xf>
    <xf numFmtId="4" fontId="55" fillId="91" borderId="69" applyNumberFormat="0" applyProtection="0">
      <alignment horizontal="right" vertical="center"/>
    </xf>
    <xf numFmtId="4" fontId="55" fillId="91" borderId="69" applyNumberFormat="0" applyProtection="0">
      <alignment horizontal="right" vertical="center"/>
    </xf>
    <xf numFmtId="4" fontId="55" fillId="91" borderId="69" applyNumberFormat="0" applyProtection="0">
      <alignment horizontal="right" vertical="center"/>
    </xf>
    <xf numFmtId="4" fontId="55" fillId="91" borderId="69" applyNumberFormat="0" applyProtection="0">
      <alignment horizontal="right" vertical="center"/>
    </xf>
    <xf numFmtId="4" fontId="55" fillId="91" borderId="69" applyNumberFormat="0" applyProtection="0">
      <alignment horizontal="right" vertical="center"/>
    </xf>
    <xf numFmtId="4" fontId="55" fillId="91" borderId="69" applyNumberFormat="0" applyProtection="0">
      <alignment horizontal="right" vertical="center"/>
    </xf>
    <xf numFmtId="4" fontId="55" fillId="91" borderId="69" applyNumberFormat="0" applyProtection="0">
      <alignment horizontal="right" vertical="center"/>
    </xf>
    <xf numFmtId="4" fontId="55" fillId="91" borderId="69" applyNumberFormat="0" applyProtection="0">
      <alignment horizontal="right" vertical="center"/>
    </xf>
    <xf numFmtId="4" fontId="55" fillId="91" borderId="69" applyNumberFormat="0" applyProtection="0">
      <alignment horizontal="right" vertical="center"/>
    </xf>
    <xf numFmtId="4" fontId="55" fillId="91" borderId="69" applyNumberFormat="0" applyProtection="0">
      <alignment horizontal="right" vertical="center"/>
    </xf>
    <xf numFmtId="4" fontId="4" fillId="31" borderId="91" applyNumberFormat="0" applyProtection="0">
      <alignment horizontal="left" vertical="center" indent="1"/>
    </xf>
    <xf numFmtId="0" fontId="50" fillId="65" borderId="90" applyNumberFormat="0" applyProtection="0">
      <alignment horizontal="left" vertical="top" indent="1"/>
    </xf>
    <xf numFmtId="4" fontId="45" fillId="67" borderId="87" applyNumberFormat="0" applyProtection="0">
      <alignment horizontal="left" vertical="center" indent="1"/>
    </xf>
    <xf numFmtId="4" fontId="53" fillId="93" borderId="82" applyNumberFormat="0" applyProtection="0">
      <alignment horizontal="left" vertical="center" indent="1"/>
    </xf>
    <xf numFmtId="4" fontId="45" fillId="65" borderId="87" applyNumberFormat="0" applyProtection="0">
      <alignment vertical="center"/>
    </xf>
    <xf numFmtId="4" fontId="45" fillId="65" borderId="87" applyNumberFormat="0" applyProtection="0">
      <alignment vertical="center"/>
    </xf>
    <xf numFmtId="0" fontId="4" fillId="66" borderId="88" applyNumberFormat="0" applyFont="0" applyAlignment="0" applyProtection="0"/>
    <xf numFmtId="0" fontId="28" fillId="0" borderId="102" applyNumberFormat="0" applyFill="0" applyAlignment="0" applyProtection="0"/>
    <xf numFmtId="4" fontId="45" fillId="21" borderId="117" applyNumberFormat="0" applyProtection="0">
      <alignment horizontal="left" vertical="center" indent="1"/>
    </xf>
    <xf numFmtId="4" fontId="55" fillId="91" borderId="78" applyNumberFormat="0" applyProtection="0">
      <alignment horizontal="right" vertical="center"/>
    </xf>
    <xf numFmtId="0" fontId="28" fillId="0" borderId="75" applyNumberFormat="0" applyFill="0" applyAlignment="0" applyProtection="0"/>
    <xf numFmtId="0" fontId="28" fillId="0" borderId="75" applyNumberFormat="0" applyFill="0" applyAlignment="0" applyProtection="0"/>
    <xf numFmtId="0" fontId="28" fillId="0" borderId="75" applyNumberFormat="0" applyFill="0" applyAlignment="0" applyProtection="0"/>
    <xf numFmtId="0" fontId="28" fillId="0" borderId="75" applyNumberFormat="0" applyFill="0" applyAlignment="0" applyProtection="0"/>
    <xf numFmtId="0" fontId="28" fillId="0" borderId="75" applyNumberFormat="0" applyFill="0" applyAlignment="0" applyProtection="0"/>
    <xf numFmtId="0" fontId="28" fillId="0" borderId="75" applyNumberFormat="0" applyFill="0" applyAlignment="0" applyProtection="0"/>
    <xf numFmtId="0" fontId="28" fillId="0" borderId="75" applyNumberFormat="0" applyFill="0" applyAlignment="0" applyProtection="0"/>
    <xf numFmtId="0" fontId="28" fillId="0" borderId="75" applyNumberFormat="0" applyFill="0" applyAlignment="0" applyProtection="0"/>
    <xf numFmtId="0" fontId="28" fillId="0" borderId="75" applyNumberFormat="0" applyFill="0" applyAlignment="0" applyProtection="0"/>
    <xf numFmtId="0" fontId="46" fillId="28" borderId="71" applyNumberFormat="0" applyAlignment="0" applyProtection="0"/>
    <xf numFmtId="0" fontId="46" fillId="28" borderId="71" applyNumberFormat="0" applyAlignment="0" applyProtection="0"/>
    <xf numFmtId="0" fontId="46" fillId="28" borderId="71" applyNumberFormat="0" applyAlignment="0" applyProtection="0"/>
    <xf numFmtId="0" fontId="46" fillId="28" borderId="71" applyNumberFormat="0" applyAlignment="0" applyProtection="0"/>
    <xf numFmtId="0" fontId="46" fillId="28" borderId="71" applyNumberFormat="0" applyAlignment="0" applyProtection="0"/>
    <xf numFmtId="0" fontId="46" fillId="28" borderId="71" applyNumberFormat="0" applyAlignment="0" applyProtection="0"/>
    <xf numFmtId="0" fontId="46" fillId="28" borderId="71" applyNumberFormat="0" applyAlignment="0" applyProtection="0"/>
    <xf numFmtId="0" fontId="46" fillId="28" borderId="71" applyNumberFormat="0" applyAlignment="0" applyProtection="0"/>
    <xf numFmtId="0" fontId="46" fillId="28" borderId="71" applyNumberFormat="0" applyAlignment="0" applyProtection="0"/>
    <xf numFmtId="0" fontId="45" fillId="20" borderId="81" applyNumberFormat="0" applyProtection="0">
      <alignment horizontal="left" vertical="top" indent="1"/>
    </xf>
    <xf numFmtId="0" fontId="45" fillId="20" borderId="81" applyNumberFormat="0" applyProtection="0">
      <alignment horizontal="left" vertical="top" indent="1"/>
    </xf>
    <xf numFmtId="0" fontId="4" fillId="90" borderId="80" applyNumberFormat="0" applyProtection="0">
      <alignment horizontal="left" vertical="center" indent="1"/>
    </xf>
    <xf numFmtId="0" fontId="28" fillId="0" borderId="84" applyNumberFormat="0" applyFill="0" applyAlignment="0" applyProtection="0"/>
    <xf numFmtId="4" fontId="52" fillId="66" borderId="90" applyNumberFormat="0" applyProtection="0">
      <alignment vertical="center"/>
    </xf>
    <xf numFmtId="4" fontId="45" fillId="21" borderId="82" applyNumberFormat="0" applyProtection="0">
      <alignment horizontal="left" vertical="center" indent="1"/>
    </xf>
    <xf numFmtId="4" fontId="45" fillId="21" borderId="78" applyNumberFormat="0" applyProtection="0">
      <alignment horizontal="right" vertical="center"/>
    </xf>
    <xf numFmtId="0" fontId="52" fillId="21" borderId="81" applyNumberFormat="0" applyProtection="0">
      <alignment horizontal="left" vertical="top" indent="1"/>
    </xf>
    <xf numFmtId="0" fontId="45" fillId="24" borderId="78" applyNumberFormat="0" applyProtection="0">
      <alignment horizontal="left" vertical="center" indent="1"/>
    </xf>
    <xf numFmtId="0" fontId="45" fillId="24" borderId="78" applyNumberFormat="0" applyProtection="0">
      <alignment horizontal="left" vertical="center" indent="1"/>
    </xf>
    <xf numFmtId="4" fontId="53" fillId="93" borderId="82" applyNumberFormat="0" applyProtection="0">
      <alignment horizontal="left" vertical="center" indent="1"/>
    </xf>
    <xf numFmtId="0" fontId="45" fillId="24" borderId="78" applyNumberFormat="0" applyProtection="0">
      <alignment horizontal="left" vertical="center" indent="1"/>
    </xf>
    <xf numFmtId="0" fontId="45" fillId="24" borderId="78" applyNumberFormat="0" applyProtection="0">
      <alignment horizontal="left" vertical="center" indent="1"/>
    </xf>
    <xf numFmtId="4" fontId="45" fillId="0" borderId="78" applyNumberFormat="0" applyProtection="0">
      <alignment horizontal="right" vertical="center"/>
    </xf>
    <xf numFmtId="0" fontId="45" fillId="24" borderId="78" applyNumberFormat="0" applyProtection="0">
      <alignment horizontal="left" vertical="center" indent="1"/>
    </xf>
    <xf numFmtId="0" fontId="45" fillId="20" borderId="81" applyNumberFormat="0" applyProtection="0">
      <alignment horizontal="left" vertical="top" indent="1"/>
    </xf>
    <xf numFmtId="4" fontId="45" fillId="80" borderId="82" applyNumberFormat="0" applyProtection="0">
      <alignment horizontal="left" vertical="center" indent="1"/>
    </xf>
    <xf numFmtId="0" fontId="46" fillId="28" borderId="80" applyNumberFormat="0" applyAlignment="0" applyProtection="0"/>
    <xf numFmtId="0" fontId="52" fillId="21" borderId="81" applyNumberFormat="0" applyProtection="0">
      <alignment horizontal="left" vertical="top" indent="1"/>
    </xf>
    <xf numFmtId="4" fontId="45" fillId="0" borderId="78" applyNumberFormat="0" applyProtection="0">
      <alignment horizontal="right" vertical="center"/>
    </xf>
    <xf numFmtId="4" fontId="45" fillId="34" borderId="78" applyNumberFormat="0" applyProtection="0">
      <alignment horizontal="left" vertical="center" indent="1"/>
    </xf>
    <xf numFmtId="4" fontId="45" fillId="0" borderId="78" applyNumberFormat="0" applyProtection="0">
      <alignment horizontal="right" vertical="center"/>
    </xf>
    <xf numFmtId="4" fontId="52" fillId="66" borderId="81" applyNumberFormat="0" applyProtection="0">
      <alignment vertical="center"/>
    </xf>
    <xf numFmtId="4" fontId="45" fillId="65" borderId="78" applyNumberFormat="0" applyProtection="0">
      <alignment vertical="center"/>
    </xf>
    <xf numFmtId="4" fontId="45" fillId="59" borderId="113" applyNumberFormat="0" applyProtection="0">
      <alignment horizontal="right" vertical="center"/>
    </xf>
    <xf numFmtId="4" fontId="45" fillId="35" borderId="78" applyNumberFormat="0" applyProtection="0">
      <alignment horizontal="right" vertical="center"/>
    </xf>
    <xf numFmtId="4" fontId="45" fillId="0" borderId="148" applyNumberFormat="0" applyProtection="0">
      <alignment horizontal="right" vertical="center"/>
    </xf>
    <xf numFmtId="4" fontId="45" fillId="0" borderId="78" applyNumberFormat="0" applyProtection="0">
      <alignment horizontal="right" vertical="center"/>
    </xf>
    <xf numFmtId="0" fontId="46" fillId="28" borderId="80" applyNumberFormat="0" applyAlignment="0" applyProtection="0"/>
    <xf numFmtId="0" fontId="35" fillId="31" borderId="83" applyBorder="0"/>
    <xf numFmtId="4" fontId="45" fillId="0" borderId="78" applyNumberFormat="0" applyProtection="0">
      <alignment horizontal="right" vertical="center"/>
    </xf>
    <xf numFmtId="0" fontId="52" fillId="21" borderId="81" applyNumberFormat="0" applyProtection="0">
      <alignment horizontal="left" vertical="top" indent="1"/>
    </xf>
    <xf numFmtId="0" fontId="45" fillId="24" borderId="78" applyNumberFormat="0" applyProtection="0">
      <alignment horizontal="left" vertical="center" indent="1"/>
    </xf>
    <xf numFmtId="0" fontId="45" fillId="24" borderId="78" applyNumberFormat="0" applyProtection="0">
      <alignment horizontal="left" vertical="center" indent="1"/>
    </xf>
    <xf numFmtId="0" fontId="52" fillId="21" borderId="81" applyNumberFormat="0" applyProtection="0">
      <alignment horizontal="left" vertical="top" indent="1"/>
    </xf>
    <xf numFmtId="4" fontId="45" fillId="35" borderId="87" applyNumberFormat="0" applyProtection="0">
      <alignment horizontal="right" vertical="center"/>
    </xf>
    <xf numFmtId="4" fontId="52" fillId="66" borderId="81" applyNumberFormat="0" applyProtection="0">
      <alignment vertical="center"/>
    </xf>
    <xf numFmtId="0" fontId="35" fillId="31" borderId="92" applyBorder="0"/>
    <xf numFmtId="0" fontId="45" fillId="20" borderId="81" applyNumberFormat="0" applyProtection="0">
      <alignment horizontal="left" vertical="top" indent="1"/>
    </xf>
    <xf numFmtId="4" fontId="45" fillId="21" borderId="82" applyNumberFormat="0" applyProtection="0">
      <alignment horizontal="left" vertical="center" indent="1"/>
    </xf>
    <xf numFmtId="0" fontId="35" fillId="31" borderId="83" applyBorder="0"/>
    <xf numFmtId="0" fontId="46" fillId="28" borderId="80" applyNumberFormat="0" applyAlignment="0" applyProtection="0"/>
    <xf numFmtId="4" fontId="45" fillId="22" borderId="78" applyNumberFormat="0" applyProtection="0">
      <alignment horizontal="right" vertical="center"/>
    </xf>
    <xf numFmtId="4" fontId="15" fillId="82" borderId="80" applyNumberFormat="0" applyProtection="0">
      <alignment horizontal="right" vertical="center"/>
    </xf>
    <xf numFmtId="0" fontId="45" fillId="20" borderId="81" applyNumberFormat="0" applyProtection="0">
      <alignment horizontal="left" vertical="top" indent="1"/>
    </xf>
    <xf numFmtId="4" fontId="4" fillId="31" borderId="126" applyNumberFormat="0" applyProtection="0">
      <alignment horizontal="left" vertical="center" indent="1"/>
    </xf>
    <xf numFmtId="0" fontId="42" fillId="19" borderId="95" applyNumberFormat="0" applyAlignment="0" applyProtection="0"/>
    <xf numFmtId="4" fontId="45" fillId="65" borderId="96" applyNumberFormat="0" applyProtection="0">
      <alignment vertical="center"/>
    </xf>
    <xf numFmtId="0" fontId="4" fillId="66" borderId="158" applyNumberFormat="0" applyFont="0" applyAlignment="0" applyProtection="0"/>
    <xf numFmtId="0" fontId="45" fillId="88" borderId="78" applyNumberFormat="0" applyProtection="0">
      <alignment horizontal="left" vertical="center" indent="1"/>
    </xf>
    <xf numFmtId="0" fontId="45" fillId="31" borderId="81" applyNumberFormat="0" applyProtection="0">
      <alignment horizontal="left" vertical="top" indent="1"/>
    </xf>
    <xf numFmtId="4" fontId="45" fillId="20" borderId="82" applyNumberFormat="0" applyProtection="0">
      <alignment horizontal="left" vertical="center" indent="1"/>
    </xf>
    <xf numFmtId="4" fontId="45" fillId="20" borderId="82" applyNumberFormat="0" applyProtection="0">
      <alignment horizontal="left" vertical="center" indent="1"/>
    </xf>
    <xf numFmtId="4" fontId="15" fillId="82" borderId="80" applyNumberFormat="0" applyProtection="0">
      <alignment horizontal="left" vertical="center" indent="1"/>
    </xf>
    <xf numFmtId="4" fontId="45" fillId="21" borderId="78" applyNumberFormat="0" applyProtection="0">
      <alignment horizontal="right" vertical="center"/>
    </xf>
    <xf numFmtId="4" fontId="45" fillId="21" borderId="78" applyNumberFormat="0" applyProtection="0">
      <alignment horizontal="right" vertical="center"/>
    </xf>
    <xf numFmtId="4" fontId="45" fillId="21" borderId="78" applyNumberFormat="0" applyProtection="0">
      <alignment horizontal="right" vertical="center"/>
    </xf>
    <xf numFmtId="4" fontId="45" fillId="21" borderId="78" applyNumberFormat="0" applyProtection="0">
      <alignment horizontal="right" vertical="center"/>
    </xf>
    <xf numFmtId="0" fontId="4" fillId="84" borderId="80" applyNumberFormat="0" applyProtection="0">
      <alignment horizontal="left" vertical="center" indent="1"/>
    </xf>
    <xf numFmtId="4" fontId="4" fillId="31" borderId="82" applyNumberFormat="0" applyProtection="0">
      <alignment horizontal="left" vertical="center" indent="1"/>
    </xf>
    <xf numFmtId="4" fontId="4" fillId="31" borderId="82" applyNumberFormat="0" applyProtection="0">
      <alignment horizontal="left" vertical="center" indent="1"/>
    </xf>
    <xf numFmtId="4" fontId="4" fillId="31" borderId="82" applyNumberFormat="0" applyProtection="0">
      <alignment horizontal="left" vertical="center" indent="1"/>
    </xf>
    <xf numFmtId="4" fontId="4" fillId="31" borderId="82" applyNumberFormat="0" applyProtection="0">
      <alignment horizontal="left" vertical="center" indent="1"/>
    </xf>
    <xf numFmtId="4" fontId="45" fillId="80" borderId="82" applyNumberFormat="0" applyProtection="0">
      <alignment horizontal="left" vertical="center" indent="1"/>
    </xf>
    <xf numFmtId="4" fontId="45" fillId="26" borderId="78" applyNumberFormat="0" applyProtection="0">
      <alignment horizontal="right" vertical="center"/>
    </xf>
    <xf numFmtId="4" fontId="45" fillId="26" borderId="78" applyNumberFormat="0" applyProtection="0">
      <alignment horizontal="right" vertical="center"/>
    </xf>
    <xf numFmtId="4" fontId="45" fillId="26" borderId="78" applyNumberFormat="0" applyProtection="0">
      <alignment horizontal="right" vertical="center"/>
    </xf>
    <xf numFmtId="4" fontId="45" fillId="22" borderId="78" applyNumberFormat="0" applyProtection="0">
      <alignment horizontal="right" vertical="center"/>
    </xf>
    <xf numFmtId="4" fontId="45" fillId="22" borderId="78" applyNumberFormat="0" applyProtection="0">
      <alignment horizontal="right" vertical="center"/>
    </xf>
    <xf numFmtId="4" fontId="15" fillId="78" borderId="80" applyNumberFormat="0" applyProtection="0">
      <alignment horizontal="right" vertical="center"/>
    </xf>
    <xf numFmtId="4" fontId="45" fillId="29" borderId="78" applyNumberFormat="0" applyProtection="0">
      <alignment horizontal="right" vertical="center"/>
    </xf>
    <xf numFmtId="4" fontId="45" fillId="29" borderId="78" applyNumberFormat="0" applyProtection="0">
      <alignment horizontal="right" vertical="center"/>
    </xf>
    <xf numFmtId="4" fontId="45" fillId="59"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27" borderId="78" applyNumberFormat="0" applyProtection="0">
      <alignment horizontal="right" vertical="center"/>
    </xf>
    <xf numFmtId="4" fontId="45" fillId="58" borderId="82" applyNumberFormat="0" applyProtection="0">
      <alignment horizontal="right" vertical="center"/>
    </xf>
    <xf numFmtId="4" fontId="45" fillId="58" borderId="82" applyNumberFormat="0" applyProtection="0">
      <alignment horizontal="right" vertical="center"/>
    </xf>
    <xf numFmtId="4" fontId="45" fillId="71" borderId="78" applyNumberFormat="0" applyProtection="0">
      <alignment horizontal="right" vertical="center"/>
    </xf>
    <xf numFmtId="4" fontId="45" fillId="15" borderId="78" applyNumberFormat="0" applyProtection="0">
      <alignment horizontal="right" vertical="center"/>
    </xf>
    <xf numFmtId="4" fontId="45" fillId="15" borderId="78" applyNumberFormat="0" applyProtection="0">
      <alignment horizontal="right" vertical="center"/>
    </xf>
    <xf numFmtId="4" fontId="45" fillId="34" borderId="78" applyNumberFormat="0" applyProtection="0">
      <alignment horizontal="left" vertical="center" indent="1"/>
    </xf>
    <xf numFmtId="4" fontId="45" fillId="69" borderId="78" applyNumberFormat="0" applyBorder="0" applyProtection="0">
      <alignment horizontal="left" vertical="center" indent="1"/>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0" fontId="46" fillId="60" borderId="80" applyNumberFormat="0" applyAlignment="0" applyProtection="0"/>
    <xf numFmtId="0" fontId="4" fillId="66" borderId="79" applyNumberFormat="0" applyFont="0" applyAlignment="0" applyProtection="0"/>
    <xf numFmtId="0" fontId="43" fillId="54" borderId="78" applyNumberFormat="0" applyAlignment="0" applyProtection="0"/>
    <xf numFmtId="0" fontId="25" fillId="60" borderId="78" applyNumberFormat="0" applyAlignment="0" applyProtection="0"/>
    <xf numFmtId="4" fontId="45" fillId="71" borderId="105" applyNumberFormat="0" applyProtection="0">
      <alignment horizontal="right" vertical="center"/>
    </xf>
    <xf numFmtId="0" fontId="25" fillId="60" borderId="87" applyNumberFormat="0" applyAlignment="0" applyProtection="0"/>
    <xf numFmtId="0" fontId="52" fillId="21" borderId="81" applyNumberFormat="0" applyProtection="0">
      <alignment horizontal="left" vertical="top" indent="1"/>
    </xf>
    <xf numFmtId="0" fontId="45" fillId="20" borderId="81" applyNumberFormat="0" applyProtection="0">
      <alignment horizontal="left" vertical="top" indent="1"/>
    </xf>
    <xf numFmtId="0" fontId="45" fillId="28" borderId="78" applyNumberFormat="0" applyProtection="0">
      <alignment horizontal="left" vertical="center" indent="1"/>
    </xf>
    <xf numFmtId="4" fontId="45" fillId="29" borderId="78" applyNumberFormat="0" applyProtection="0">
      <alignment horizontal="right" vertical="center"/>
    </xf>
    <xf numFmtId="4" fontId="45" fillId="34" borderId="78" applyNumberFormat="0" applyProtection="0">
      <alignment horizontal="left" vertical="center" indent="1"/>
    </xf>
    <xf numFmtId="0" fontId="45" fillId="53" borderId="78" applyNumberFormat="0" applyFont="0" applyAlignment="0" applyProtection="0"/>
    <xf numFmtId="0" fontId="42" fillId="19" borderId="77" applyNumberFormat="0" applyAlignment="0" applyProtection="0"/>
    <xf numFmtId="4" fontId="4" fillId="31" borderId="82" applyNumberFormat="0" applyProtection="0">
      <alignment horizontal="left" vertical="center" indent="1"/>
    </xf>
    <xf numFmtId="0" fontId="45" fillId="20" borderId="87" applyNumberFormat="0" applyProtection="0">
      <alignment horizontal="left" vertical="center" indent="1"/>
    </xf>
    <xf numFmtId="4" fontId="45" fillId="21" borderId="82" applyNumberFormat="0" applyProtection="0">
      <alignment horizontal="left" vertical="center" indent="1"/>
    </xf>
    <xf numFmtId="4" fontId="45" fillId="58" borderId="109" applyNumberFormat="0" applyProtection="0">
      <alignment horizontal="right" vertical="center"/>
    </xf>
    <xf numFmtId="4" fontId="45" fillId="27" borderId="87" applyNumberFormat="0" applyProtection="0">
      <alignment horizontal="right" vertical="center"/>
    </xf>
    <xf numFmtId="0" fontId="4" fillId="66" borderId="123" applyNumberFormat="0" applyFont="0" applyAlignment="0" applyProtection="0"/>
    <xf numFmtId="4" fontId="45" fillId="0" borderId="122" applyNumberFormat="0" applyProtection="0">
      <alignment horizontal="right" vertical="center"/>
    </xf>
    <xf numFmtId="4" fontId="45" fillId="21" borderId="100" applyNumberFormat="0" applyProtection="0">
      <alignment horizontal="left" vertical="center" indent="1"/>
    </xf>
    <xf numFmtId="4" fontId="45" fillId="0" borderId="105" applyNumberFormat="0" applyProtection="0">
      <alignment horizontal="right" vertical="center"/>
    </xf>
    <xf numFmtId="4" fontId="4" fillId="31" borderId="161" applyNumberFormat="0" applyProtection="0">
      <alignment horizontal="left" vertical="center" indent="1"/>
    </xf>
    <xf numFmtId="0" fontId="45" fillId="20" borderId="96" applyNumberFormat="0" applyProtection="0">
      <alignment horizontal="left" vertical="center" indent="1"/>
    </xf>
    <xf numFmtId="4" fontId="45" fillId="0" borderId="87" applyNumberFormat="0" applyProtection="0">
      <alignment horizontal="right" vertical="center"/>
    </xf>
    <xf numFmtId="0" fontId="27" fillId="19" borderId="77" applyNumberFormat="0" applyAlignment="0" applyProtection="0"/>
    <xf numFmtId="0" fontId="4" fillId="66" borderId="97" applyNumberFormat="0" applyFont="0" applyAlignment="0" applyProtection="0"/>
    <xf numFmtId="0" fontId="45" fillId="28" borderId="78" applyNumberFormat="0" applyProtection="0">
      <alignment horizontal="left" vertical="center" indent="1"/>
    </xf>
    <xf numFmtId="4" fontId="45" fillId="15" borderId="78" applyNumberFormat="0" applyProtection="0">
      <alignment horizontal="right" vertical="center"/>
    </xf>
    <xf numFmtId="4" fontId="45" fillId="65" borderId="87" applyNumberFormat="0" applyProtection="0">
      <alignment vertical="center"/>
    </xf>
    <xf numFmtId="4" fontId="45" fillId="67" borderId="105" applyNumberFormat="0" applyProtection="0">
      <alignment horizontal="left" vertical="center" indent="1"/>
    </xf>
    <xf numFmtId="0" fontId="21" fillId="28" borderId="89" applyNumberFormat="0" applyAlignment="0" applyProtection="0"/>
    <xf numFmtId="4" fontId="4" fillId="31" borderId="109" applyNumberFormat="0" applyProtection="0">
      <alignment horizontal="left" vertical="center" indent="1"/>
    </xf>
    <xf numFmtId="0" fontId="42" fillId="19" borderId="77" applyNumberFormat="0" applyAlignment="0" applyProtection="0"/>
    <xf numFmtId="0" fontId="45" fillId="24" borderId="113" applyNumberFormat="0" applyProtection="0">
      <alignment horizontal="left" vertical="center" indent="1"/>
    </xf>
    <xf numFmtId="0" fontId="46" fillId="28" borderId="159" applyNumberFormat="0" applyAlignment="0" applyProtection="0"/>
    <xf numFmtId="4" fontId="45" fillId="58" borderId="117" applyNumberFormat="0" applyProtection="0">
      <alignment horizontal="right" vertical="center"/>
    </xf>
    <xf numFmtId="4" fontId="45" fillId="91" borderId="78" applyNumberFormat="0" applyProtection="0">
      <alignment horizontal="right" vertical="center"/>
    </xf>
    <xf numFmtId="0" fontId="45" fillId="24" borderId="81" applyNumberFormat="0" applyProtection="0">
      <alignment horizontal="left" vertical="top" indent="1"/>
    </xf>
    <xf numFmtId="4" fontId="45" fillId="29" borderId="78" applyNumberFormat="0" applyProtection="0">
      <alignment horizontal="right" vertical="center"/>
    </xf>
    <xf numFmtId="4" fontId="45" fillId="59" borderId="78" applyNumberFormat="0" applyProtection="0">
      <alignment horizontal="right" vertical="center"/>
    </xf>
    <xf numFmtId="4" fontId="45" fillId="35" borderId="78" applyNumberFormat="0" applyProtection="0">
      <alignment horizontal="right" vertical="center"/>
    </xf>
    <xf numFmtId="4" fontId="45" fillId="27" borderId="78" applyNumberFormat="0" applyProtection="0">
      <alignment horizontal="right" vertical="center"/>
    </xf>
    <xf numFmtId="4" fontId="45" fillId="58" borderId="82" applyNumberFormat="0" applyProtection="0">
      <alignment horizontal="right" vertical="center"/>
    </xf>
    <xf numFmtId="4" fontId="45" fillId="71" borderId="78" applyNumberFormat="0" applyProtection="0">
      <alignment horizontal="right" vertical="center"/>
    </xf>
    <xf numFmtId="4" fontId="45" fillId="15" borderId="78" applyNumberFormat="0" applyProtection="0">
      <alignment horizontal="right" vertical="center"/>
    </xf>
    <xf numFmtId="4" fontId="45" fillId="34" borderId="78" applyNumberFormat="0" applyProtection="0">
      <alignment horizontal="left" vertical="center" indent="1"/>
    </xf>
    <xf numFmtId="0" fontId="50" fillId="65" borderId="81" applyNumberFormat="0" applyProtection="0">
      <alignment horizontal="left" vertical="top" indent="1"/>
    </xf>
    <xf numFmtId="4" fontId="45" fillId="67" borderId="78" applyNumberFormat="0" applyProtection="0">
      <alignment horizontal="left" vertical="center" indent="1"/>
    </xf>
    <xf numFmtId="0" fontId="28" fillId="0" borderId="93" applyNumberFormat="0" applyFill="0" applyAlignment="0" applyProtection="0"/>
    <xf numFmtId="4" fontId="45" fillId="59" borderId="105" applyNumberFormat="0" applyProtection="0">
      <alignment horizontal="right" vertical="center"/>
    </xf>
    <xf numFmtId="0" fontId="42" fillId="19" borderId="112" applyNumberFormat="0" applyAlignment="0" applyProtection="0"/>
    <xf numFmtId="4" fontId="4" fillId="31" borderId="126" applyNumberFormat="0" applyProtection="0">
      <alignment horizontal="left" vertical="center" indent="1"/>
    </xf>
    <xf numFmtId="4" fontId="4" fillId="31" borderId="117" applyNumberFormat="0" applyProtection="0">
      <alignment horizontal="left" vertical="center" indent="1"/>
    </xf>
    <xf numFmtId="4" fontId="45" fillId="65" borderId="96" applyNumberFormat="0" applyProtection="0">
      <alignment vertical="center"/>
    </xf>
    <xf numFmtId="4" fontId="45" fillId="15" borderId="96" applyNumberFormat="0" applyProtection="0">
      <alignment horizontal="right" vertical="center"/>
    </xf>
    <xf numFmtId="4" fontId="45" fillId="34" borderId="96" applyNumberFormat="0" applyProtection="0">
      <alignment horizontal="left" vertical="center" indent="1"/>
    </xf>
    <xf numFmtId="4" fontId="45" fillId="91" borderId="87" applyNumberFormat="0" applyProtection="0">
      <alignment horizontal="right" vertical="center"/>
    </xf>
    <xf numFmtId="0" fontId="28" fillId="0" borderId="94" applyNumberFormat="0" applyFill="0" applyAlignment="0" applyProtection="0"/>
    <xf numFmtId="0" fontId="28" fillId="0" borderId="76" applyNumberFormat="0" applyFill="0" applyAlignment="0" applyProtection="0"/>
    <xf numFmtId="0" fontId="24" fillId="28" borderId="86" applyNumberFormat="0" applyAlignment="0" applyProtection="0"/>
    <xf numFmtId="4" fontId="45" fillId="29" borderId="96" applyNumberFormat="0" applyProtection="0">
      <alignment horizontal="right" vertical="center"/>
    </xf>
    <xf numFmtId="4" fontId="55" fillId="91" borderId="122" applyNumberFormat="0" applyProtection="0">
      <alignment horizontal="right" vertical="center"/>
    </xf>
    <xf numFmtId="4" fontId="45" fillId="27" borderId="157" applyNumberFormat="0" applyProtection="0">
      <alignment horizontal="right" vertical="center"/>
    </xf>
    <xf numFmtId="0" fontId="23" fillId="28" borderId="121" applyNumberFormat="0" applyAlignment="0" applyProtection="0"/>
    <xf numFmtId="4" fontId="45" fillId="67" borderId="113" applyNumberFormat="0" applyProtection="0">
      <alignment horizontal="left" vertical="center" indent="1"/>
    </xf>
    <xf numFmtId="4" fontId="4" fillId="31" borderId="109" applyNumberFormat="0" applyProtection="0">
      <alignment horizontal="left" vertical="center" indent="1"/>
    </xf>
    <xf numFmtId="0" fontId="45" fillId="88" borderId="78" applyNumberFormat="0" applyProtection="0">
      <alignment horizontal="left" vertical="center" indent="1"/>
    </xf>
    <xf numFmtId="0" fontId="45" fillId="88" borderId="78" applyNumberFormat="0" applyProtection="0">
      <alignment horizontal="left" vertical="center" indent="1"/>
    </xf>
    <xf numFmtId="0" fontId="45" fillId="88" borderId="78" applyNumberFormat="0" applyProtection="0">
      <alignment horizontal="left" vertical="center" indent="1"/>
    </xf>
    <xf numFmtId="0" fontId="4" fillId="89" borderId="80" applyNumberFormat="0" applyProtection="0">
      <alignment horizontal="left" vertical="center" indent="1"/>
    </xf>
    <xf numFmtId="0" fontId="45" fillId="31" borderId="81" applyNumberFormat="0" applyProtection="0">
      <alignment horizontal="left" vertical="top" indent="1"/>
    </xf>
    <xf numFmtId="0" fontId="45" fillId="31" borderId="81" applyNumberFormat="0" applyProtection="0">
      <alignment horizontal="left" vertical="top" indent="1"/>
    </xf>
    <xf numFmtId="0" fontId="45" fillId="31" borderId="81" applyNumberFormat="0" applyProtection="0">
      <alignment horizontal="left" vertical="top" indent="1"/>
    </xf>
    <xf numFmtId="0" fontId="45" fillId="31" borderId="81" applyNumberFormat="0" applyProtection="0">
      <alignment horizontal="left" vertical="top" indent="1"/>
    </xf>
    <xf numFmtId="0" fontId="45" fillId="31" borderId="81" applyNumberFormat="0" applyProtection="0">
      <alignment horizontal="left" vertical="top" indent="1"/>
    </xf>
    <xf numFmtId="0" fontId="45" fillId="31" borderId="81" applyNumberFormat="0" applyProtection="0">
      <alignment horizontal="left" vertical="top" indent="1"/>
    </xf>
    <xf numFmtId="0" fontId="45" fillId="31" borderId="81" applyNumberFormat="0" applyProtection="0">
      <alignment horizontal="left" vertical="top" indent="1"/>
    </xf>
    <xf numFmtId="0" fontId="4" fillId="86" borderId="80" applyNumberFormat="0" applyProtection="0">
      <alignment horizontal="left" vertical="center" indent="1"/>
    </xf>
    <xf numFmtId="0" fontId="45" fillId="28" borderId="78" applyNumberFormat="0" applyProtection="0">
      <alignment horizontal="left" vertical="center" indent="1"/>
    </xf>
    <xf numFmtId="0" fontId="45" fillId="28" borderId="78" applyNumberFormat="0" applyProtection="0">
      <alignment horizontal="left" vertical="center" indent="1"/>
    </xf>
    <xf numFmtId="0" fontId="45" fillId="28" borderId="78" applyNumberFormat="0" applyProtection="0">
      <alignment horizontal="left" vertical="center" indent="1"/>
    </xf>
    <xf numFmtId="0" fontId="45" fillId="28" borderId="78" applyNumberFormat="0" applyProtection="0">
      <alignment horizontal="left" vertical="center" indent="1"/>
    </xf>
    <xf numFmtId="0" fontId="45" fillId="28" borderId="78" applyNumberFormat="0" applyProtection="0">
      <alignment horizontal="left" vertical="center" indent="1"/>
    </xf>
    <xf numFmtId="4" fontId="45" fillId="21" borderId="82" applyNumberFormat="0" applyProtection="0">
      <alignment horizontal="left" vertical="center" indent="1"/>
    </xf>
    <xf numFmtId="4" fontId="45" fillId="21" borderId="82" applyNumberFormat="0" applyProtection="0">
      <alignment horizontal="left" vertical="center" indent="1"/>
    </xf>
    <xf numFmtId="4" fontId="45" fillId="20" borderId="82" applyNumberFormat="0" applyProtection="0">
      <alignment horizontal="left" vertical="center" indent="1"/>
    </xf>
    <xf numFmtId="4" fontId="45" fillId="20" borderId="82" applyNumberFormat="0" applyProtection="0">
      <alignment horizontal="left" vertical="center" indent="1"/>
    </xf>
    <xf numFmtId="4" fontId="45" fillId="20" borderId="82" applyNumberFormat="0" applyProtection="0">
      <alignment horizontal="left" vertical="center" indent="1"/>
    </xf>
    <xf numFmtId="4" fontId="45" fillId="20" borderId="82" applyNumberFormat="0" applyProtection="0">
      <alignment horizontal="left" vertical="center" indent="1"/>
    </xf>
    <xf numFmtId="4" fontId="45" fillId="20" borderId="82" applyNumberFormat="0" applyProtection="0">
      <alignment horizontal="left" vertical="center" indent="1"/>
    </xf>
    <xf numFmtId="4" fontId="45" fillId="20" borderId="82" applyNumberFormat="0" applyProtection="0">
      <alignment horizontal="left" vertical="center" indent="1"/>
    </xf>
    <xf numFmtId="4" fontId="45" fillId="20" borderId="82" applyNumberFormat="0" applyProtection="0">
      <alignment horizontal="left" vertical="center" indent="1"/>
    </xf>
    <xf numFmtId="4" fontId="45" fillId="20" borderId="82" applyNumberFormat="0" applyProtection="0">
      <alignment horizontal="left" vertical="center" indent="1"/>
    </xf>
    <xf numFmtId="4" fontId="45" fillId="20" borderId="82" applyNumberFormat="0" applyProtection="0">
      <alignment horizontal="left" vertical="center" indent="1"/>
    </xf>
    <xf numFmtId="4" fontId="45" fillId="21" borderId="78" applyNumberFormat="0" applyProtection="0">
      <alignment horizontal="right" vertical="center"/>
    </xf>
    <xf numFmtId="4" fontId="45" fillId="21" borderId="78" applyNumberFormat="0" applyProtection="0">
      <alignment horizontal="right" vertical="center"/>
    </xf>
    <xf numFmtId="4" fontId="45" fillId="21" borderId="78" applyNumberFormat="0" applyProtection="0">
      <alignment horizontal="right" vertical="center"/>
    </xf>
    <xf numFmtId="4" fontId="45" fillId="21" borderId="78" applyNumberFormat="0" applyProtection="0">
      <alignment horizontal="right" vertical="center"/>
    </xf>
    <xf numFmtId="4" fontId="45" fillId="21" borderId="78" applyNumberFormat="0" applyProtection="0">
      <alignment horizontal="right" vertical="center"/>
    </xf>
    <xf numFmtId="4" fontId="45" fillId="21" borderId="78" applyNumberFormat="0" applyProtection="0">
      <alignment horizontal="right" vertical="center"/>
    </xf>
    <xf numFmtId="4" fontId="45" fillId="21" borderId="78" applyNumberFormat="0" applyProtection="0">
      <alignment horizontal="right" vertical="center"/>
    </xf>
    <xf numFmtId="4" fontId="45" fillId="21" borderId="78" applyNumberFormat="0" applyProtection="0">
      <alignment horizontal="right" vertical="center"/>
    </xf>
    <xf numFmtId="4" fontId="45" fillId="21" borderId="78" applyNumberFormat="0" applyProtection="0">
      <alignment horizontal="right" vertical="center"/>
    </xf>
    <xf numFmtId="4" fontId="45" fillId="21" borderId="78" applyNumberFormat="0" applyProtection="0">
      <alignment horizontal="right" vertical="center"/>
    </xf>
    <xf numFmtId="4" fontId="45" fillId="80" borderId="82" applyNumberFormat="0" applyProtection="0">
      <alignment horizontal="left" vertical="center" indent="1"/>
    </xf>
    <xf numFmtId="4" fontId="45" fillId="80" borderId="82" applyNumberFormat="0" applyProtection="0">
      <alignment horizontal="left" vertical="center" indent="1"/>
    </xf>
    <xf numFmtId="4" fontId="45" fillId="80" borderId="82" applyNumberFormat="0" applyProtection="0">
      <alignment horizontal="left" vertical="center" indent="1"/>
    </xf>
    <xf numFmtId="4" fontId="45" fillId="80" borderId="82" applyNumberFormat="0" applyProtection="0">
      <alignment horizontal="left" vertical="center" indent="1"/>
    </xf>
    <xf numFmtId="4" fontId="45" fillId="80" borderId="82" applyNumberFormat="0" applyProtection="0">
      <alignment horizontal="left" vertical="center" indent="1"/>
    </xf>
    <xf numFmtId="4" fontId="45" fillId="80" borderId="82" applyNumberFormat="0" applyProtection="0">
      <alignment horizontal="left" vertical="center" indent="1"/>
    </xf>
    <xf numFmtId="4" fontId="45" fillId="80" borderId="82" applyNumberFormat="0" applyProtection="0">
      <alignment horizontal="left" vertical="center" indent="1"/>
    </xf>
    <xf numFmtId="4" fontId="45" fillId="80" borderId="82" applyNumberFormat="0" applyProtection="0">
      <alignment horizontal="left" vertical="center" indent="1"/>
    </xf>
    <xf numFmtId="4" fontId="45" fillId="26" borderId="78" applyNumberFormat="0" applyProtection="0">
      <alignment horizontal="right" vertical="center"/>
    </xf>
    <xf numFmtId="4" fontId="45" fillId="26" borderId="78" applyNumberFormat="0" applyProtection="0">
      <alignment horizontal="right" vertical="center"/>
    </xf>
    <xf numFmtId="4" fontId="45" fillId="26" borderId="78" applyNumberFormat="0" applyProtection="0">
      <alignment horizontal="right" vertical="center"/>
    </xf>
    <xf numFmtId="4" fontId="45" fillId="26" borderId="78" applyNumberFormat="0" applyProtection="0">
      <alignment horizontal="right" vertical="center"/>
    </xf>
    <xf numFmtId="4" fontId="45" fillId="26" borderId="78" applyNumberFormat="0" applyProtection="0">
      <alignment horizontal="right" vertical="center"/>
    </xf>
    <xf numFmtId="4" fontId="45" fillId="26" borderId="78" applyNumberFormat="0" applyProtection="0">
      <alignment horizontal="right" vertical="center"/>
    </xf>
    <xf numFmtId="4" fontId="45" fillId="26" borderId="78" applyNumberFormat="0" applyProtection="0">
      <alignment horizontal="right" vertical="center"/>
    </xf>
    <xf numFmtId="4" fontId="45" fillId="26" borderId="78" applyNumberFormat="0" applyProtection="0">
      <alignment horizontal="right" vertical="center"/>
    </xf>
    <xf numFmtId="4" fontId="45" fillId="26" borderId="78" applyNumberFormat="0" applyProtection="0">
      <alignment horizontal="right" vertical="center"/>
    </xf>
    <xf numFmtId="4" fontId="45" fillId="26" borderId="78" applyNumberFormat="0" applyProtection="0">
      <alignment horizontal="right" vertical="center"/>
    </xf>
    <xf numFmtId="4" fontId="45" fillId="26" borderId="78" applyNumberFormat="0" applyProtection="0">
      <alignment horizontal="right" vertical="center"/>
    </xf>
    <xf numFmtId="4" fontId="45" fillId="26" borderId="78" applyNumberFormat="0" applyProtection="0">
      <alignment horizontal="right" vertical="center"/>
    </xf>
    <xf numFmtId="4" fontId="45" fillId="26" borderId="78" applyNumberFormat="0" applyProtection="0">
      <alignment horizontal="right" vertical="center"/>
    </xf>
    <xf numFmtId="4" fontId="15" fillId="79" borderId="80" applyNumberFormat="0" applyProtection="0">
      <alignment horizontal="right" vertical="center"/>
    </xf>
    <xf numFmtId="4" fontId="45" fillId="22" borderId="78" applyNumberFormat="0" applyProtection="0">
      <alignment horizontal="right" vertical="center"/>
    </xf>
    <xf numFmtId="4" fontId="45" fillId="22" borderId="78" applyNumberFormat="0" applyProtection="0">
      <alignment horizontal="right" vertical="center"/>
    </xf>
    <xf numFmtId="4" fontId="45" fillId="22" borderId="78" applyNumberFormat="0" applyProtection="0">
      <alignment horizontal="right" vertical="center"/>
    </xf>
    <xf numFmtId="4" fontId="45" fillId="22" borderId="78" applyNumberFormat="0" applyProtection="0">
      <alignment horizontal="right" vertical="center"/>
    </xf>
    <xf numFmtId="4" fontId="45" fillId="22" borderId="78" applyNumberFormat="0" applyProtection="0">
      <alignment horizontal="right" vertical="center"/>
    </xf>
    <xf numFmtId="4" fontId="45" fillId="22" borderId="78" applyNumberFormat="0" applyProtection="0">
      <alignment horizontal="right" vertical="center"/>
    </xf>
    <xf numFmtId="4" fontId="45" fillId="22" borderId="78" applyNumberFormat="0" applyProtection="0">
      <alignment horizontal="right" vertical="center"/>
    </xf>
    <xf numFmtId="4" fontId="45" fillId="22" borderId="78" applyNumberFormat="0" applyProtection="0">
      <alignment horizontal="right" vertical="center"/>
    </xf>
    <xf numFmtId="4" fontId="45" fillId="22" borderId="78" applyNumberFormat="0" applyProtection="0">
      <alignment horizontal="right" vertical="center"/>
    </xf>
    <xf numFmtId="4" fontId="45" fillId="59" borderId="78" applyNumberFormat="0" applyProtection="0">
      <alignment horizontal="right" vertical="center"/>
    </xf>
    <xf numFmtId="4" fontId="45" fillId="29" borderId="78" applyNumberFormat="0" applyProtection="0">
      <alignment horizontal="right" vertical="center"/>
    </xf>
    <xf numFmtId="4" fontId="45" fillId="29" borderId="78" applyNumberFormat="0" applyProtection="0">
      <alignment horizontal="right" vertical="center"/>
    </xf>
    <xf numFmtId="4" fontId="45" fillId="29" borderId="78" applyNumberFormat="0" applyProtection="0">
      <alignment horizontal="right" vertical="center"/>
    </xf>
    <xf numFmtId="4" fontId="45" fillId="29" borderId="78" applyNumberFormat="0" applyProtection="0">
      <alignment horizontal="right" vertical="center"/>
    </xf>
    <xf numFmtId="4" fontId="45" fillId="29" borderId="78" applyNumberFormat="0" applyProtection="0">
      <alignment horizontal="right" vertical="center"/>
    </xf>
    <xf numFmtId="4" fontId="45" fillId="29" borderId="78" applyNumberFormat="0" applyProtection="0">
      <alignment horizontal="right" vertical="center"/>
    </xf>
    <xf numFmtId="4" fontId="45" fillId="29" borderId="78" applyNumberFormat="0" applyProtection="0">
      <alignment horizontal="right" vertical="center"/>
    </xf>
    <xf numFmtId="4" fontId="45" fillId="29" borderId="78" applyNumberFormat="0" applyProtection="0">
      <alignment horizontal="right" vertical="center"/>
    </xf>
    <xf numFmtId="4" fontId="45" fillId="29" borderId="78" applyNumberFormat="0" applyProtection="0">
      <alignment horizontal="right" vertical="center"/>
    </xf>
    <xf numFmtId="4" fontId="45" fillId="29" borderId="78" applyNumberFormat="0" applyProtection="0">
      <alignment horizontal="right" vertical="center"/>
    </xf>
    <xf numFmtId="4" fontId="45" fillId="29" borderId="78" applyNumberFormat="0" applyProtection="0">
      <alignment horizontal="right" vertical="center"/>
    </xf>
    <xf numFmtId="4" fontId="45" fillId="29" borderId="78" applyNumberFormat="0" applyProtection="0">
      <alignment horizontal="right" vertical="center"/>
    </xf>
    <xf numFmtId="4" fontId="45" fillId="29" borderId="78" applyNumberFormat="0" applyProtection="0">
      <alignment horizontal="right" vertical="center"/>
    </xf>
    <xf numFmtId="4" fontId="15" fillId="77" borderId="80" applyNumberFormat="0" applyProtection="0">
      <alignment horizontal="right" vertical="center"/>
    </xf>
    <xf numFmtId="4" fontId="45" fillId="59" borderId="78" applyNumberFormat="0" applyProtection="0">
      <alignment horizontal="right" vertical="center"/>
    </xf>
    <xf numFmtId="4" fontId="45" fillId="59" borderId="78" applyNumberFormat="0" applyProtection="0">
      <alignment horizontal="right" vertical="center"/>
    </xf>
    <xf numFmtId="4" fontId="45" fillId="59" borderId="78" applyNumberFormat="0" applyProtection="0">
      <alignment horizontal="right" vertical="center"/>
    </xf>
    <xf numFmtId="4" fontId="45" fillId="59" borderId="78" applyNumberFormat="0" applyProtection="0">
      <alignment horizontal="right" vertical="center"/>
    </xf>
    <xf numFmtId="4" fontId="45" fillId="35" borderId="78" applyNumberFormat="0" applyProtection="0">
      <alignment horizontal="right" vertical="center"/>
    </xf>
    <xf numFmtId="4" fontId="45" fillId="59" borderId="78" applyNumberFormat="0" applyProtection="0">
      <alignment horizontal="right" vertical="center"/>
    </xf>
    <xf numFmtId="4" fontId="45" fillId="59" borderId="78" applyNumberFormat="0" applyProtection="0">
      <alignment horizontal="right" vertical="center"/>
    </xf>
    <xf numFmtId="4" fontId="45" fillId="59" borderId="78" applyNumberFormat="0" applyProtection="0">
      <alignment horizontal="right" vertical="center"/>
    </xf>
    <xf numFmtId="4" fontId="45" fillId="59" borderId="78" applyNumberFormat="0" applyProtection="0">
      <alignment horizontal="right" vertical="center"/>
    </xf>
    <xf numFmtId="4" fontId="45" fillId="59" borderId="78" applyNumberFormat="0" applyProtection="0">
      <alignment horizontal="right" vertical="center"/>
    </xf>
    <xf numFmtId="4" fontId="45" fillId="59" borderId="78" applyNumberFormat="0" applyProtection="0">
      <alignment horizontal="right" vertical="center"/>
    </xf>
    <xf numFmtId="4" fontId="45" fillId="59" borderId="78" applyNumberFormat="0" applyProtection="0">
      <alignment horizontal="right" vertical="center"/>
    </xf>
    <xf numFmtId="4" fontId="45" fillId="59" borderId="78" applyNumberFormat="0" applyProtection="0">
      <alignment horizontal="right" vertical="center"/>
    </xf>
    <xf numFmtId="4" fontId="15" fillId="76" borderId="80"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27"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15" fillId="75" borderId="80"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58" borderId="82" applyNumberFormat="0" applyProtection="0">
      <alignment horizontal="right" vertical="center"/>
    </xf>
    <xf numFmtId="4" fontId="45" fillId="58" borderId="82" applyNumberFormat="0" applyProtection="0">
      <alignment horizontal="right" vertical="center"/>
    </xf>
    <xf numFmtId="4" fontId="45" fillId="58" borderId="82" applyNumberFormat="0" applyProtection="0">
      <alignment horizontal="right" vertical="center"/>
    </xf>
    <xf numFmtId="4" fontId="45" fillId="58" borderId="82" applyNumberFormat="0" applyProtection="0">
      <alignment horizontal="right" vertical="center"/>
    </xf>
    <xf numFmtId="4" fontId="45" fillId="58" borderId="82" applyNumberFormat="0" applyProtection="0">
      <alignment horizontal="right" vertical="center"/>
    </xf>
    <xf numFmtId="4" fontId="45" fillId="58" borderId="82" applyNumberFormat="0" applyProtection="0">
      <alignment horizontal="right" vertical="center"/>
    </xf>
    <xf numFmtId="4" fontId="45" fillId="58" borderId="82" applyNumberFormat="0" applyProtection="0">
      <alignment horizontal="right" vertical="center"/>
    </xf>
    <xf numFmtId="4" fontId="45" fillId="58" borderId="82" applyNumberFormat="0" applyProtection="0">
      <alignment horizontal="right" vertical="center"/>
    </xf>
    <xf numFmtId="4" fontId="45" fillId="58" borderId="82" applyNumberFormat="0" applyProtection="0">
      <alignment horizontal="right" vertical="center"/>
    </xf>
    <xf numFmtId="4" fontId="45" fillId="58" borderId="82" applyNumberFormat="0" applyProtection="0">
      <alignment horizontal="right" vertical="center"/>
    </xf>
    <xf numFmtId="4" fontId="45" fillId="58" borderId="82" applyNumberFormat="0" applyProtection="0">
      <alignment horizontal="right" vertical="center"/>
    </xf>
    <xf numFmtId="4" fontId="45" fillId="71" borderId="78" applyNumberFormat="0" applyProtection="0">
      <alignment horizontal="right" vertical="center"/>
    </xf>
    <xf numFmtId="4" fontId="45" fillId="58" borderId="82" applyNumberFormat="0" applyProtection="0">
      <alignment horizontal="right" vertical="center"/>
    </xf>
    <xf numFmtId="4" fontId="45" fillId="58" borderId="82" applyNumberFormat="0" applyProtection="0">
      <alignment horizontal="right" vertical="center"/>
    </xf>
    <xf numFmtId="4" fontId="15" fillId="73" borderId="80"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71" borderId="78" applyNumberFormat="0" applyProtection="0">
      <alignment horizontal="right" vertical="center"/>
    </xf>
    <xf numFmtId="4" fontId="45" fillId="34" borderId="78" applyNumberFormat="0" applyProtection="0">
      <alignment horizontal="left" vertical="center" indent="1"/>
    </xf>
    <xf numFmtId="4" fontId="45" fillId="15" borderId="78" applyNumberFormat="0" applyProtection="0">
      <alignment horizontal="right" vertical="center"/>
    </xf>
    <xf numFmtId="4" fontId="45" fillId="15" borderId="78" applyNumberFormat="0" applyProtection="0">
      <alignment horizontal="right" vertical="center"/>
    </xf>
    <xf numFmtId="4" fontId="45" fillId="15" borderId="78" applyNumberFormat="0" applyProtection="0">
      <alignment horizontal="right" vertical="center"/>
    </xf>
    <xf numFmtId="4" fontId="45" fillId="15" borderId="78" applyNumberFormat="0" applyProtection="0">
      <alignment horizontal="right" vertical="center"/>
    </xf>
    <xf numFmtId="4" fontId="45" fillId="15" borderId="78" applyNumberFormat="0" applyProtection="0">
      <alignment horizontal="right" vertical="center"/>
    </xf>
    <xf numFmtId="4" fontId="45" fillId="15" borderId="78" applyNumberFormat="0" applyProtection="0">
      <alignment horizontal="right" vertical="center"/>
    </xf>
    <xf numFmtId="4" fontId="45" fillId="15" borderId="78" applyNumberFormat="0" applyProtection="0">
      <alignment horizontal="right" vertical="center"/>
    </xf>
    <xf numFmtId="4" fontId="45" fillId="15" borderId="78" applyNumberFormat="0" applyProtection="0">
      <alignment horizontal="right" vertical="center"/>
    </xf>
    <xf numFmtId="4" fontId="45" fillId="15" borderId="78" applyNumberFormat="0" applyProtection="0">
      <alignment horizontal="right" vertical="center"/>
    </xf>
    <xf numFmtId="4" fontId="45" fillId="15" borderId="78" applyNumberFormat="0" applyProtection="0">
      <alignment horizontal="right" vertical="center"/>
    </xf>
    <xf numFmtId="4" fontId="45" fillId="15" borderId="78" applyNumberFormat="0" applyProtection="0">
      <alignment horizontal="right" vertical="center"/>
    </xf>
    <xf numFmtId="4" fontId="45" fillId="15" borderId="78" applyNumberFormat="0" applyProtection="0">
      <alignment horizontal="right" vertical="center"/>
    </xf>
    <xf numFmtId="4" fontId="45" fillId="15" borderId="78" applyNumberFormat="0" applyProtection="0">
      <alignment horizontal="right" vertical="center"/>
    </xf>
    <xf numFmtId="4" fontId="45" fillId="15" borderId="78" applyNumberFormat="0" applyProtection="0">
      <alignment horizontal="right" vertical="center"/>
    </xf>
    <xf numFmtId="4" fontId="15" fillId="70" borderId="80" applyNumberFormat="0" applyProtection="0">
      <alignment horizontal="right" vertical="center"/>
    </xf>
    <xf numFmtId="4" fontId="45" fillId="34" borderId="78" applyNumberFormat="0" applyProtection="0">
      <alignment horizontal="left" vertical="center"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0" fontId="50" fillId="65" borderId="81" applyNumberFormat="0" applyProtection="0">
      <alignment horizontal="left" vertical="top"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0" fontId="50" fillId="65" borderId="81" applyNumberFormat="0" applyProtection="0">
      <alignment horizontal="left" vertical="top" indent="1"/>
    </xf>
    <xf numFmtId="0" fontId="50" fillId="65" borderId="81" applyNumberFormat="0" applyProtection="0">
      <alignment horizontal="left" vertical="top" indent="1"/>
    </xf>
    <xf numFmtId="0" fontId="50" fillId="65" borderId="81" applyNumberFormat="0" applyProtection="0">
      <alignment horizontal="left" vertical="top" indent="1"/>
    </xf>
    <xf numFmtId="0" fontId="50" fillId="65" borderId="81" applyNumberFormat="0" applyProtection="0">
      <alignment horizontal="left" vertical="top" indent="1"/>
    </xf>
    <xf numFmtId="0" fontId="50" fillId="65" borderId="81" applyNumberFormat="0" applyProtection="0">
      <alignment horizontal="left" vertical="top" indent="1"/>
    </xf>
    <xf numFmtId="0" fontId="50" fillId="65" borderId="81" applyNumberFormat="0" applyProtection="0">
      <alignment horizontal="left" vertical="top" indent="1"/>
    </xf>
    <xf numFmtId="0" fontId="50" fillId="65" borderId="81" applyNumberFormat="0" applyProtection="0">
      <alignment horizontal="left" vertical="top" indent="1"/>
    </xf>
    <xf numFmtId="0" fontId="50" fillId="65" borderId="81" applyNumberFormat="0" applyProtection="0">
      <alignment horizontal="left" vertical="top" indent="1"/>
    </xf>
    <xf numFmtId="0" fontId="50" fillId="65" borderId="81" applyNumberFormat="0" applyProtection="0">
      <alignment horizontal="left" vertical="top" indent="1"/>
    </xf>
    <xf numFmtId="4" fontId="45" fillId="65" borderId="78" applyNumberFormat="0" applyProtection="0">
      <alignment vertical="center"/>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15" fillId="67" borderId="80" applyNumberFormat="0" applyProtection="0">
      <alignment horizontal="left" vertical="center" indent="1"/>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8" fillId="67" borderId="80"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0" fontId="4" fillId="66" borderId="79" applyNumberFormat="0" applyFont="0" applyAlignment="0" applyProtection="0"/>
    <xf numFmtId="4" fontId="45" fillId="65" borderId="78" applyNumberFormat="0" applyProtection="0">
      <alignment vertical="center"/>
    </xf>
    <xf numFmtId="4" fontId="45" fillId="65" borderId="78" applyNumberFormat="0" applyProtection="0">
      <alignment vertical="center"/>
    </xf>
    <xf numFmtId="4" fontId="15" fillId="67" borderId="80" applyNumberFormat="0" applyProtection="0">
      <alignment vertical="center"/>
    </xf>
    <xf numFmtId="0" fontId="46" fillId="60" borderId="80" applyNumberFormat="0" applyAlignment="0" applyProtection="0"/>
    <xf numFmtId="0" fontId="46" fillId="60" borderId="80" applyNumberFormat="0" applyAlignment="0" applyProtection="0"/>
    <xf numFmtId="0" fontId="46" fillId="60" borderId="80" applyNumberFormat="0" applyAlignment="0" applyProtection="0"/>
    <xf numFmtId="0" fontId="46" fillId="60" borderId="80" applyNumberFormat="0" applyAlignment="0" applyProtection="0"/>
    <xf numFmtId="0" fontId="46" fillId="60" borderId="80" applyNumberFormat="0" applyAlignment="0" applyProtection="0"/>
    <xf numFmtId="0" fontId="46" fillId="60" borderId="80" applyNumberFormat="0" applyAlignment="0" applyProtection="0"/>
    <xf numFmtId="0" fontId="46" fillId="60" borderId="80" applyNumberFormat="0" applyAlignment="0" applyProtection="0"/>
    <xf numFmtId="0" fontId="4" fillId="66" borderId="79" applyNumberFormat="0" applyFont="0" applyAlignment="0" applyProtection="0"/>
    <xf numFmtId="0" fontId="4" fillId="66" borderId="79" applyNumberFormat="0" applyFont="0" applyAlignment="0" applyProtection="0"/>
    <xf numFmtId="0" fontId="4" fillId="66" borderId="79" applyNumberFormat="0" applyFont="0" applyAlignment="0" applyProtection="0"/>
    <xf numFmtId="0" fontId="4" fillId="66" borderId="79" applyNumberFormat="0" applyFont="0" applyAlignment="0" applyProtection="0"/>
    <xf numFmtId="0" fontId="4" fillId="66" borderId="79" applyNumberFormat="0" applyFont="0" applyAlignment="0" applyProtection="0"/>
    <xf numFmtId="0" fontId="4" fillId="66" borderId="79" applyNumberFormat="0" applyFont="0" applyAlignment="0" applyProtection="0"/>
    <xf numFmtId="0" fontId="4" fillId="66" borderId="79" applyNumberFormat="0" applyFont="0" applyAlignment="0" applyProtection="0"/>
    <xf numFmtId="0" fontId="4" fillId="66" borderId="79" applyNumberFormat="0" applyFont="0" applyAlignment="0" applyProtection="0"/>
    <xf numFmtId="0" fontId="43" fillId="54" borderId="78" applyNumberFormat="0" applyAlignment="0" applyProtection="0"/>
    <xf numFmtId="0" fontId="4" fillId="66" borderId="79" applyNumberFormat="0" applyFont="0" applyAlignment="0" applyProtection="0"/>
    <xf numFmtId="0" fontId="45" fillId="53" borderId="78" applyNumberFormat="0" applyFont="0" applyAlignment="0" applyProtection="0"/>
    <xf numFmtId="0" fontId="45" fillId="53" borderId="78" applyNumberFormat="0" applyFont="0" applyAlignment="0" applyProtection="0"/>
    <xf numFmtId="0" fontId="45" fillId="53" borderId="78" applyNumberFormat="0" applyFont="0" applyAlignment="0" applyProtection="0"/>
    <xf numFmtId="0" fontId="45" fillId="53" borderId="78" applyNumberFormat="0" applyFont="0" applyAlignment="0" applyProtection="0"/>
    <xf numFmtId="0" fontId="45" fillId="53" borderId="78" applyNumberFormat="0" applyFont="0" applyAlignment="0" applyProtection="0"/>
    <xf numFmtId="0" fontId="45" fillId="53" borderId="78" applyNumberFormat="0" applyFont="0" applyAlignment="0" applyProtection="0"/>
    <xf numFmtId="0" fontId="45" fillId="53" borderId="78" applyNumberFormat="0" applyFont="0" applyAlignment="0" applyProtection="0"/>
    <xf numFmtId="0" fontId="45" fillId="53" borderId="78" applyNumberFormat="0" applyFont="0" applyAlignment="0" applyProtection="0"/>
    <xf numFmtId="0" fontId="42" fillId="19" borderId="77" applyNumberFormat="0" applyAlignment="0" applyProtection="0"/>
    <xf numFmtId="0" fontId="42" fillId="19" borderId="77" applyNumberFormat="0" applyAlignment="0" applyProtection="0"/>
    <xf numFmtId="0" fontId="42" fillId="19" borderId="77" applyNumberFormat="0" applyAlignment="0" applyProtection="0"/>
    <xf numFmtId="0" fontId="42" fillId="19" borderId="77" applyNumberFormat="0" applyAlignment="0" applyProtection="0"/>
    <xf numFmtId="0" fontId="42" fillId="19" borderId="77" applyNumberFormat="0" applyAlignment="0" applyProtection="0"/>
    <xf numFmtId="0" fontId="42" fillId="19" borderId="77" applyNumberFormat="0" applyAlignment="0" applyProtection="0"/>
    <xf numFmtId="0" fontId="42" fillId="19" borderId="77" applyNumberFormat="0" applyAlignment="0" applyProtection="0"/>
    <xf numFmtId="0" fontId="42" fillId="19" borderId="77" applyNumberFormat="0" applyAlignment="0" applyProtection="0"/>
    <xf numFmtId="0" fontId="42" fillId="19" borderId="77" applyNumberFormat="0" applyAlignment="0" applyProtection="0"/>
    <xf numFmtId="0" fontId="24" fillId="28" borderId="77" applyNumberFormat="0" applyAlignment="0" applyProtection="0"/>
    <xf numFmtId="0" fontId="43" fillId="54" borderId="78" applyNumberFormat="0" applyAlignment="0" applyProtection="0"/>
    <xf numFmtId="0" fontId="43" fillId="54" borderId="78" applyNumberFormat="0" applyAlignment="0" applyProtection="0"/>
    <xf numFmtId="0" fontId="25" fillId="60" borderId="87" applyNumberFormat="0" applyAlignment="0" applyProtection="0"/>
    <xf numFmtId="0" fontId="28" fillId="0" borderId="93" applyNumberFormat="0" applyFill="0" applyAlignment="0" applyProtection="0"/>
    <xf numFmtId="4" fontId="45" fillId="35" borderId="122" applyNumberFormat="0" applyProtection="0">
      <alignment horizontal="right" vertical="center"/>
    </xf>
    <xf numFmtId="0" fontId="25" fillId="60" borderId="78" applyNumberFormat="0" applyAlignment="0" applyProtection="0"/>
    <xf numFmtId="0" fontId="25" fillId="60" borderId="78" applyNumberFormat="0" applyAlignment="0" applyProtection="0"/>
    <xf numFmtId="0" fontId="25" fillId="60" borderId="78" applyNumberFormat="0" applyAlignment="0" applyProtection="0"/>
    <xf numFmtId="0" fontId="25" fillId="60" borderId="78" applyNumberFormat="0" applyAlignment="0" applyProtection="0"/>
    <xf numFmtId="0" fontId="25" fillId="60" borderId="78" applyNumberFormat="0" applyAlignment="0" applyProtection="0"/>
    <xf numFmtId="0" fontId="25" fillId="60" borderId="78" applyNumberFormat="0" applyAlignment="0" applyProtection="0"/>
    <xf numFmtId="0" fontId="25" fillId="60" borderId="78" applyNumberFormat="0" applyAlignment="0" applyProtection="0"/>
    <xf numFmtId="0" fontId="24" fillId="28" borderId="77" applyNumberFormat="0" applyAlignment="0" applyProtection="0"/>
    <xf numFmtId="0" fontId="24" fillId="28" borderId="77" applyNumberFormat="0" applyAlignment="0" applyProtection="0"/>
    <xf numFmtId="0" fontId="24" fillId="28" borderId="77" applyNumberFormat="0" applyAlignment="0" applyProtection="0"/>
    <xf numFmtId="0" fontId="24" fillId="28" borderId="77" applyNumberFormat="0" applyAlignment="0" applyProtection="0"/>
    <xf numFmtId="0" fontId="24" fillId="28" borderId="77" applyNumberFormat="0" applyAlignment="0" applyProtection="0"/>
    <xf numFmtId="0" fontId="24" fillId="28" borderId="77" applyNumberFormat="0" applyAlignment="0" applyProtection="0"/>
    <xf numFmtId="0" fontId="45" fillId="28" borderId="139" applyNumberFormat="0" applyProtection="0">
      <alignment horizontal="left" vertical="center" indent="1"/>
    </xf>
    <xf numFmtId="4" fontId="45" fillId="59" borderId="96" applyNumberFormat="0" applyProtection="0">
      <alignment horizontal="right" vertical="center"/>
    </xf>
    <xf numFmtId="4" fontId="45" fillId="59" borderId="105" applyNumberFormat="0" applyProtection="0">
      <alignment horizontal="right" vertical="center"/>
    </xf>
    <xf numFmtId="0" fontId="46" fillId="28" borderId="80" applyNumberFormat="0" applyAlignment="0" applyProtection="0"/>
    <xf numFmtId="0" fontId="28" fillId="0" borderId="84" applyNumberFormat="0" applyFill="0" applyAlignment="0" applyProtection="0"/>
    <xf numFmtId="0" fontId="28" fillId="0" borderId="85" applyNumberFormat="0" applyFill="0" applyAlignment="0" applyProtection="0"/>
    <xf numFmtId="0" fontId="24" fillId="28" borderId="95" applyNumberFormat="0" applyAlignment="0" applyProtection="0"/>
    <xf numFmtId="4" fontId="45" fillId="15" borderId="105" applyNumberFormat="0" applyProtection="0">
      <alignment horizontal="right" vertical="center"/>
    </xf>
    <xf numFmtId="4" fontId="45" fillId="58" borderId="109" applyNumberFormat="0" applyProtection="0">
      <alignment horizontal="right" vertical="center"/>
    </xf>
    <xf numFmtId="0" fontId="45" fillId="20" borderId="113" applyNumberFormat="0" applyProtection="0">
      <alignment horizontal="left" vertical="center" indent="1"/>
    </xf>
    <xf numFmtId="4" fontId="45" fillId="35" borderId="105" applyNumberFormat="0" applyProtection="0">
      <alignment horizontal="right" vertical="center"/>
    </xf>
    <xf numFmtId="0" fontId="16" fillId="66" borderId="106" applyNumberFormat="0" applyFont="0" applyAlignment="0" applyProtection="0"/>
    <xf numFmtId="0" fontId="45" fillId="20" borderId="219" applyNumberFormat="0" applyProtection="0">
      <alignment horizontal="left" vertical="center" indent="1"/>
    </xf>
    <xf numFmtId="4" fontId="45" fillId="34" borderId="148" applyNumberFormat="0" applyProtection="0">
      <alignment horizontal="left" vertical="center" indent="1"/>
    </xf>
    <xf numFmtId="0" fontId="42" fillId="19" borderId="121" applyNumberFormat="0" applyAlignment="0" applyProtection="0"/>
    <xf numFmtId="0" fontId="4" fillId="66" borderId="176" applyNumberFormat="0" applyFont="0" applyAlignment="0" applyProtection="0"/>
    <xf numFmtId="4" fontId="52" fillId="28" borderId="81" applyNumberFormat="0" applyProtection="0">
      <alignment horizontal="left" vertical="center" indent="1"/>
    </xf>
    <xf numFmtId="4" fontId="45" fillId="65" borderId="105" applyNumberFormat="0" applyProtection="0">
      <alignment vertical="center"/>
    </xf>
    <xf numFmtId="4" fontId="45" fillId="29" borderId="105" applyNumberFormat="0" applyProtection="0">
      <alignment horizontal="right" vertical="center"/>
    </xf>
    <xf numFmtId="4" fontId="55" fillId="91" borderId="78" applyNumberFormat="0" applyProtection="0">
      <alignment horizontal="right" vertical="center"/>
    </xf>
    <xf numFmtId="4" fontId="45" fillId="71" borderId="87" applyNumberFormat="0" applyProtection="0">
      <alignment horizontal="right" vertical="center"/>
    </xf>
    <xf numFmtId="4" fontId="53" fillId="93" borderId="82" applyNumberFormat="0" applyProtection="0">
      <alignment horizontal="left" vertical="center"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4" fontId="45" fillId="34" borderId="78" applyNumberFormat="0" applyProtection="0">
      <alignment horizontal="left" vertical="center" indent="1"/>
    </xf>
    <xf numFmtId="4" fontId="45" fillId="91" borderId="78" applyNumberFormat="0" applyProtection="0">
      <alignment horizontal="right" vertical="center"/>
    </xf>
    <xf numFmtId="4" fontId="45" fillId="91" borderId="78" applyNumberFormat="0" applyProtection="0">
      <alignment horizontal="right" vertical="center"/>
    </xf>
    <xf numFmtId="4" fontId="45" fillId="0" borderId="78" applyNumberFormat="0" applyProtection="0">
      <alignment horizontal="right" vertical="center"/>
    </xf>
    <xf numFmtId="4" fontId="45" fillId="0" borderId="78" applyNumberFormat="0" applyProtection="0">
      <alignment horizontal="right" vertical="center"/>
    </xf>
    <xf numFmtId="0" fontId="52" fillId="66" borderId="81" applyNumberFormat="0" applyProtection="0">
      <alignment horizontal="left" vertical="top" indent="1"/>
    </xf>
    <xf numFmtId="4" fontId="45" fillId="80" borderId="82" applyNumberFormat="0" applyProtection="0">
      <alignment horizontal="left" vertical="center" indent="1"/>
    </xf>
    <xf numFmtId="0" fontId="45" fillId="20" borderId="78" applyNumberFormat="0" applyProtection="0">
      <alignment horizontal="left" vertical="center" indent="1"/>
    </xf>
    <xf numFmtId="0" fontId="45" fillId="20" borderId="78" applyNumberFormat="0" applyProtection="0">
      <alignment horizontal="left" vertical="center" indent="1"/>
    </xf>
    <xf numFmtId="0" fontId="45" fillId="24" borderId="81" applyNumberFormat="0" applyProtection="0">
      <alignment horizontal="left" vertical="top" indent="1"/>
    </xf>
    <xf numFmtId="0" fontId="45" fillId="24" borderId="78" applyNumberFormat="0" applyProtection="0">
      <alignment horizontal="left" vertical="center" indent="1"/>
    </xf>
    <xf numFmtId="0" fontId="45" fillId="24" borderId="78" applyNumberFormat="0" applyProtection="0">
      <alignment horizontal="left" vertical="center" indent="1"/>
    </xf>
    <xf numFmtId="0" fontId="45" fillId="21" borderId="81" applyNumberFormat="0" applyProtection="0">
      <alignment horizontal="left" vertical="top" indent="1"/>
    </xf>
    <xf numFmtId="0" fontId="45" fillId="88" borderId="78" applyNumberFormat="0" applyProtection="0">
      <alignment horizontal="left" vertical="center" indent="1"/>
    </xf>
    <xf numFmtId="0" fontId="45" fillId="88" borderId="78" applyNumberFormat="0" applyProtection="0">
      <alignment horizontal="left" vertical="center" indent="1"/>
    </xf>
    <xf numFmtId="0" fontId="45" fillId="31" borderId="81" applyNumberFormat="0" applyProtection="0">
      <alignment horizontal="left" vertical="top" indent="1"/>
    </xf>
    <xf numFmtId="0" fontId="45" fillId="28" borderId="78" applyNumberFormat="0" applyProtection="0">
      <alignment horizontal="left" vertical="center" indent="1"/>
    </xf>
    <xf numFmtId="4" fontId="45" fillId="21" borderId="82" applyNumberFormat="0" applyProtection="0">
      <alignment horizontal="left" vertical="center" indent="1"/>
    </xf>
    <xf numFmtId="4" fontId="45" fillId="21" borderId="82" applyNumberFormat="0" applyProtection="0">
      <alignment horizontal="left" vertical="center" indent="1"/>
    </xf>
    <xf numFmtId="4" fontId="45" fillId="20" borderId="82" applyNumberFormat="0" applyProtection="0">
      <alignment horizontal="left" vertical="center" indent="1"/>
    </xf>
    <xf numFmtId="4" fontId="45" fillId="20" borderId="82" applyNumberFormat="0" applyProtection="0">
      <alignment horizontal="left" vertical="center" indent="1"/>
    </xf>
    <xf numFmtId="4" fontId="45" fillId="21" borderId="78" applyNumberFormat="0" applyProtection="0">
      <alignment horizontal="right" vertical="center"/>
    </xf>
    <xf numFmtId="4" fontId="45" fillId="21" borderId="78" applyNumberFormat="0" applyProtection="0">
      <alignment horizontal="right" vertical="center"/>
    </xf>
    <xf numFmtId="4" fontId="4" fillId="31" borderId="82" applyNumberFormat="0" applyProtection="0">
      <alignment horizontal="left" vertical="center" indent="1"/>
    </xf>
    <xf numFmtId="4" fontId="4" fillId="31" borderId="82" applyNumberFormat="0" applyProtection="0">
      <alignment horizontal="left" vertical="center" indent="1"/>
    </xf>
    <xf numFmtId="4" fontId="45" fillId="71" borderId="78" applyNumberFormat="0" applyProtection="0">
      <alignment horizontal="right" vertical="center"/>
    </xf>
    <xf numFmtId="4" fontId="45" fillId="29" borderId="78" applyNumberFormat="0" applyProtection="0">
      <alignment horizontal="right" vertical="center"/>
    </xf>
    <xf numFmtId="4" fontId="45" fillId="59" borderId="78" applyNumberFormat="0" applyProtection="0">
      <alignment horizontal="right" vertical="center"/>
    </xf>
    <xf numFmtId="4" fontId="45" fillId="59" borderId="78" applyNumberFormat="0" applyProtection="0">
      <alignment horizontal="right" vertical="center"/>
    </xf>
    <xf numFmtId="4" fontId="45" fillId="35" borderId="78" applyNumberFormat="0" applyProtection="0">
      <alignment horizontal="right" vertical="center"/>
    </xf>
    <xf numFmtId="4" fontId="45" fillId="35" borderId="78" applyNumberFormat="0" applyProtection="0">
      <alignment horizontal="right" vertical="center"/>
    </xf>
    <xf numFmtId="4" fontId="45" fillId="27" borderId="78" applyNumberFormat="0" applyProtection="0">
      <alignment horizontal="right" vertical="center"/>
    </xf>
    <xf numFmtId="4" fontId="45" fillId="27" borderId="78" applyNumberFormat="0" applyProtection="0">
      <alignment horizontal="right" vertical="center"/>
    </xf>
    <xf numFmtId="4" fontId="45" fillId="58" borderId="82" applyNumberFormat="0" applyProtection="0">
      <alignment horizontal="right" vertical="center"/>
    </xf>
    <xf numFmtId="4" fontId="45" fillId="58" borderId="82" applyNumberFormat="0" applyProtection="0">
      <alignment horizontal="right" vertical="center"/>
    </xf>
    <xf numFmtId="0" fontId="46" fillId="60" borderId="80" applyNumberFormat="0" applyAlignment="0" applyProtection="0"/>
    <xf numFmtId="0" fontId="50" fillId="65" borderId="81" applyNumberFormat="0" applyProtection="0">
      <alignment horizontal="left" vertical="top" indent="1"/>
    </xf>
    <xf numFmtId="4" fontId="45" fillId="67" borderId="78" applyNumberFormat="0" applyProtection="0">
      <alignment horizontal="left" vertical="center" indent="1"/>
    </xf>
    <xf numFmtId="4" fontId="45" fillId="67" borderId="78" applyNumberFormat="0" applyProtection="0">
      <alignment horizontal="left" vertical="center" indent="1"/>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45" fillId="65" borderId="78" applyNumberFormat="0" applyProtection="0">
      <alignment vertical="center"/>
    </xf>
    <xf numFmtId="4" fontId="52" fillId="28" borderId="90" applyNumberFormat="0" applyProtection="0">
      <alignment horizontal="left" vertical="center" indent="1"/>
    </xf>
    <xf numFmtId="4" fontId="45" fillId="91" borderId="87" applyNumberFormat="0" applyProtection="0">
      <alignment horizontal="right" vertical="center"/>
    </xf>
    <xf numFmtId="0" fontId="45" fillId="88" borderId="87" applyNumberFormat="0" applyProtection="0">
      <alignment horizontal="left" vertical="center" indent="1"/>
    </xf>
    <xf numFmtId="4" fontId="45" fillId="34" borderId="87" applyNumberFormat="0" applyProtection="0">
      <alignment horizontal="left" vertical="center" indent="1"/>
    </xf>
    <xf numFmtId="0" fontId="45" fillId="20" borderId="108" applyNumberFormat="0" applyProtection="0">
      <alignment horizontal="left" vertical="top" indent="1"/>
    </xf>
    <xf numFmtId="4" fontId="45" fillId="21" borderId="96" applyNumberFormat="0" applyProtection="0">
      <alignment horizontal="right" vertical="center"/>
    </xf>
    <xf numFmtId="4" fontId="45" fillId="71" borderId="105" applyNumberFormat="0" applyProtection="0">
      <alignment horizontal="right" vertical="center"/>
    </xf>
    <xf numFmtId="0" fontId="23" fillId="28" borderId="104" applyNumberFormat="0" applyAlignment="0" applyProtection="0"/>
    <xf numFmtId="0" fontId="28" fillId="0" borderId="119" applyNumberFormat="0" applyFill="0" applyAlignment="0" applyProtection="0"/>
    <xf numFmtId="0" fontId="45" fillId="28" borderId="96" applyNumberFormat="0" applyProtection="0">
      <alignment horizontal="left" vertical="center" indent="1"/>
    </xf>
    <xf numFmtId="0" fontId="43" fillId="54" borderId="78" applyNumberFormat="0" applyAlignment="0" applyProtection="0"/>
    <xf numFmtId="4" fontId="45" fillId="65" borderId="105" applyNumberFormat="0" applyProtection="0">
      <alignment vertical="center"/>
    </xf>
    <xf numFmtId="0" fontId="25" fillId="60" borderId="78" applyNumberFormat="0" applyAlignment="0" applyProtection="0"/>
    <xf numFmtId="0" fontId="24" fillId="28" borderId="77" applyNumberFormat="0" applyAlignment="0" applyProtection="0"/>
    <xf numFmtId="4" fontId="45" fillId="20" borderId="91" applyNumberFormat="0" applyProtection="0">
      <alignment horizontal="left" vertical="center" indent="1"/>
    </xf>
    <xf numFmtId="4" fontId="45" fillId="21" borderId="91" applyNumberFormat="0" applyProtection="0">
      <alignment horizontal="left" vertical="center" indent="1"/>
    </xf>
    <xf numFmtId="0" fontId="45" fillId="28" borderId="87" applyNumberFormat="0" applyProtection="0">
      <alignment horizontal="left" vertical="center" indent="1"/>
    </xf>
    <xf numFmtId="4" fontId="4" fillId="31" borderId="91" applyNumberFormat="0" applyProtection="0">
      <alignment horizontal="left" vertical="center" indent="1"/>
    </xf>
    <xf numFmtId="0" fontId="4" fillId="66" borderId="79" applyNumberFormat="0" applyFont="0" applyAlignment="0" applyProtection="0"/>
    <xf numFmtId="4" fontId="45" fillId="27" borderId="105" applyNumberFormat="0" applyProtection="0">
      <alignment horizontal="right" vertical="center"/>
    </xf>
    <xf numFmtId="0" fontId="46" fillId="28" borderId="89" applyNumberFormat="0" applyAlignment="0" applyProtection="0"/>
    <xf numFmtId="4" fontId="45" fillId="0" borderId="87" applyNumberFormat="0" applyProtection="0">
      <alignment horizontal="right" vertical="center"/>
    </xf>
    <xf numFmtId="0" fontId="4" fillId="66" borderId="106" applyNumberFormat="0" applyFont="0" applyAlignment="0" applyProtection="0"/>
    <xf numFmtId="4" fontId="4" fillId="31" borderId="82" applyNumberFormat="0" applyProtection="0">
      <alignment horizontal="left" vertical="center" indent="1"/>
    </xf>
    <xf numFmtId="0" fontId="46" fillId="28" borderId="80" applyNumberFormat="0" applyAlignment="0" applyProtection="0"/>
    <xf numFmtId="0" fontId="28" fillId="0" borderId="85" applyNumberFormat="0" applyFill="0" applyAlignment="0" applyProtection="0"/>
    <xf numFmtId="4" fontId="45" fillId="20" borderId="117" applyNumberFormat="0" applyProtection="0">
      <alignment horizontal="left" vertical="center" indent="1"/>
    </xf>
    <xf numFmtId="4" fontId="4" fillId="31" borderId="109" applyNumberFormat="0" applyProtection="0">
      <alignment horizontal="left" vertical="center" indent="1"/>
    </xf>
    <xf numFmtId="4" fontId="45" fillId="58" borderId="91" applyNumberFormat="0" applyProtection="0">
      <alignment horizontal="right" vertical="center"/>
    </xf>
    <xf numFmtId="4" fontId="45" fillId="22" borderId="78" applyNumberFormat="0" applyProtection="0">
      <alignment horizontal="right" vertical="center"/>
    </xf>
    <xf numFmtId="0" fontId="45" fillId="20" borderId="78" applyNumberFormat="0" applyProtection="0">
      <alignment horizontal="left" vertical="center" indent="1"/>
    </xf>
    <xf numFmtId="0" fontId="45" fillId="24" borderId="78" applyNumberFormat="0" applyProtection="0">
      <alignment horizontal="left" vertical="center" indent="1"/>
    </xf>
    <xf numFmtId="0" fontId="45" fillId="88" borderId="78" applyNumberFormat="0" applyProtection="0">
      <alignment horizontal="left" vertical="center" indent="1"/>
    </xf>
    <xf numFmtId="0" fontId="45" fillId="28" borderId="78" applyNumberFormat="0" applyProtection="0">
      <alignment horizontal="left" vertical="center" indent="1"/>
    </xf>
    <xf numFmtId="4" fontId="45" fillId="20" borderId="82" applyNumberFormat="0" applyProtection="0">
      <alignment horizontal="left" vertical="center" indent="1"/>
    </xf>
    <xf numFmtId="4" fontId="45" fillId="21" borderId="78" applyNumberFormat="0" applyProtection="0">
      <alignment horizontal="right" vertical="center"/>
    </xf>
    <xf numFmtId="4" fontId="45" fillId="80" borderId="82" applyNumberFormat="0" applyProtection="0">
      <alignment horizontal="left" vertical="center" indent="1"/>
    </xf>
    <xf numFmtId="4" fontId="45" fillId="26" borderId="78" applyNumberFormat="0" applyProtection="0">
      <alignment horizontal="right" vertical="center"/>
    </xf>
    <xf numFmtId="0" fontId="4" fillId="66" borderId="79" applyNumberFormat="0" applyFont="0" applyAlignment="0" applyProtection="0"/>
    <xf numFmtId="4" fontId="45" fillId="35" borderId="78" applyNumberFormat="0" applyProtection="0">
      <alignment horizontal="right" vertical="center"/>
    </xf>
    <xf numFmtId="4" fontId="45" fillId="27" borderId="78" applyNumberFormat="0" applyProtection="0">
      <alignment horizontal="right" vertical="center"/>
    </xf>
    <xf numFmtId="4" fontId="45" fillId="58" borderId="82" applyNumberFormat="0" applyProtection="0">
      <alignment horizontal="right" vertical="center"/>
    </xf>
    <xf numFmtId="4" fontId="45" fillId="71" borderId="78" applyNumberFormat="0" applyProtection="0">
      <alignment horizontal="right" vertical="center"/>
    </xf>
    <xf numFmtId="4" fontId="45" fillId="15" borderId="78" applyNumberFormat="0" applyProtection="0">
      <alignment horizontal="right" vertical="center"/>
    </xf>
    <xf numFmtId="4" fontId="45" fillId="34" borderId="78" applyNumberFormat="0" applyProtection="0">
      <alignment horizontal="left" vertical="center" indent="1"/>
    </xf>
    <xf numFmtId="4" fontId="45" fillId="67" borderId="78" applyNumberFormat="0" applyProtection="0">
      <alignment horizontal="left" vertical="center" indent="1"/>
    </xf>
    <xf numFmtId="4" fontId="45" fillId="65" borderId="78" applyNumberFormat="0" applyProtection="0">
      <alignment vertical="center"/>
    </xf>
    <xf numFmtId="4" fontId="45" fillId="65" borderId="78" applyNumberFormat="0" applyProtection="0">
      <alignment vertical="center"/>
    </xf>
    <xf numFmtId="0" fontId="52" fillId="66" borderId="90" applyNumberFormat="0" applyProtection="0">
      <alignment horizontal="left" vertical="top" indent="1"/>
    </xf>
    <xf numFmtId="0" fontId="52" fillId="21" borderId="90" applyNumberFormat="0" applyProtection="0">
      <alignment horizontal="left" vertical="top" indent="1"/>
    </xf>
    <xf numFmtId="4" fontId="45" fillId="15" borderId="87" applyNumberFormat="0" applyProtection="0">
      <alignment horizontal="right" vertical="center"/>
    </xf>
    <xf numFmtId="0" fontId="45" fillId="20" borderId="122" applyNumberFormat="0" applyProtection="0">
      <alignment horizontal="left" vertical="center" indent="1"/>
    </xf>
    <xf numFmtId="0" fontId="46" fillId="28" borderId="107" applyNumberFormat="0" applyAlignment="0" applyProtection="0"/>
    <xf numFmtId="0" fontId="16" fillId="66" borderId="123" applyNumberFormat="0" applyFont="0" applyAlignment="0" applyProtection="0"/>
    <xf numFmtId="0" fontId="4" fillId="66" borderId="88" applyNumberFormat="0" applyFont="0" applyAlignment="0" applyProtection="0"/>
    <xf numFmtId="4" fontId="45" fillId="91" borderId="96" applyNumberFormat="0" applyProtection="0">
      <alignment horizontal="right" vertical="center"/>
    </xf>
    <xf numFmtId="0" fontId="42" fillId="19" borderId="77" applyNumberFormat="0" applyAlignment="0" applyProtection="0"/>
    <xf numFmtId="0" fontId="29" fillId="0" borderId="155" applyNumberFormat="0" applyFill="0" applyAlignment="0" applyProtection="0"/>
    <xf numFmtId="4" fontId="4" fillId="31" borderId="91" applyNumberFormat="0" applyProtection="0">
      <alignment horizontal="left" vertical="center" indent="1"/>
    </xf>
    <xf numFmtId="4" fontId="45" fillId="35" borderId="96" applyNumberFormat="0" applyProtection="0">
      <alignment horizontal="right" vertical="center"/>
    </xf>
    <xf numFmtId="0" fontId="24" fillId="28" borderId="77" applyNumberFormat="0" applyAlignment="0" applyProtection="0"/>
    <xf numFmtId="4" fontId="45" fillId="67" borderId="96" applyNumberFormat="0" applyProtection="0">
      <alignment horizontal="left" vertical="center" indent="1"/>
    </xf>
    <xf numFmtId="4" fontId="45" fillId="35" borderId="87" applyNumberFormat="0" applyProtection="0">
      <alignment horizontal="right" vertical="center"/>
    </xf>
    <xf numFmtId="4" fontId="45" fillId="59" borderId="87" applyNumberFormat="0" applyProtection="0">
      <alignment horizontal="right" vertical="center"/>
    </xf>
    <xf numFmtId="4" fontId="4" fillId="31" borderId="91" applyNumberFormat="0" applyProtection="0">
      <alignment horizontal="left" vertical="center" indent="1"/>
    </xf>
    <xf numFmtId="0" fontId="45" fillId="88" borderId="87" applyNumberFormat="0" applyProtection="0">
      <alignment horizontal="left" vertical="center" indent="1"/>
    </xf>
    <xf numFmtId="0" fontId="45" fillId="24" borderId="87" applyNumberFormat="0" applyProtection="0">
      <alignment horizontal="left" vertical="center" indent="1"/>
    </xf>
    <xf numFmtId="0" fontId="45" fillId="20" borderId="87" applyNumberFormat="0" applyProtection="0">
      <alignment horizontal="left" vertical="center" indent="1"/>
    </xf>
    <xf numFmtId="4" fontId="45" fillId="29" borderId="96" applyNumberFormat="0" applyProtection="0">
      <alignment horizontal="right" vertical="center"/>
    </xf>
    <xf numFmtId="4" fontId="45" fillId="0" borderId="87" applyNumberFormat="0" applyProtection="0">
      <alignment horizontal="right" vertical="center"/>
    </xf>
    <xf numFmtId="4" fontId="4" fillId="31" borderId="152" applyNumberFormat="0" applyProtection="0">
      <alignment horizontal="left" vertical="center" indent="1"/>
    </xf>
    <xf numFmtId="0" fontId="45" fillId="20" borderId="96" applyNumberFormat="0" applyProtection="0">
      <alignment horizontal="left" vertical="center" indent="1"/>
    </xf>
    <xf numFmtId="4" fontId="45" fillId="80" borderId="100" applyNumberFormat="0" applyProtection="0">
      <alignment horizontal="left" vertical="center" indent="1"/>
    </xf>
    <xf numFmtId="4" fontId="45" fillId="26" borderId="96" applyNumberFormat="0" applyProtection="0">
      <alignment horizontal="right" vertical="center"/>
    </xf>
    <xf numFmtId="4" fontId="45" fillId="22" borderId="96" applyNumberFormat="0" applyProtection="0">
      <alignment horizontal="right" vertical="center"/>
    </xf>
    <xf numFmtId="0" fontId="4" fillId="66" borderId="88" applyNumberFormat="0" applyFont="0" applyAlignment="0" applyProtection="0"/>
    <xf numFmtId="4" fontId="45" fillId="65" borderId="96" applyNumberFormat="0" applyProtection="0">
      <alignment vertical="center"/>
    </xf>
    <xf numFmtId="0" fontId="24" fillId="28" borderId="86" applyNumberFormat="0" applyAlignment="0" applyProtection="0"/>
    <xf numFmtId="0" fontId="27" fillId="19" borderId="86" applyNumberFormat="0" applyAlignment="0" applyProtection="0"/>
    <xf numFmtId="0" fontId="29" fillId="0" borderId="94" applyNumberFormat="0" applyFill="0" applyAlignment="0" applyProtection="0"/>
    <xf numFmtId="4" fontId="45" fillId="27" borderId="131" applyNumberFormat="0" applyProtection="0">
      <alignment horizontal="right" vertical="center"/>
    </xf>
    <xf numFmtId="4" fontId="45" fillId="71" borderId="113" applyNumberFormat="0" applyProtection="0">
      <alignment horizontal="right" vertical="center"/>
    </xf>
    <xf numFmtId="0" fontId="24" fillId="28" borderId="200" applyNumberFormat="0" applyAlignment="0" applyProtection="0"/>
    <xf numFmtId="4" fontId="45" fillId="21" borderId="113" applyNumberFormat="0" applyProtection="0">
      <alignment horizontal="right" vertical="center"/>
    </xf>
    <xf numFmtId="4" fontId="45" fillId="27" borderId="148" applyNumberFormat="0" applyProtection="0">
      <alignment horizontal="right" vertical="center"/>
    </xf>
    <xf numFmtId="0" fontId="42" fillId="19" borderId="95" applyNumberFormat="0" applyAlignment="0" applyProtection="0"/>
    <xf numFmtId="0" fontId="4" fillId="66" borderId="106" applyNumberFormat="0" applyFont="0" applyAlignment="0" applyProtection="0"/>
    <xf numFmtId="0" fontId="45" fillId="28" borderId="113" applyNumberFormat="0" applyProtection="0">
      <alignment horizontal="left" vertical="center" indent="1"/>
    </xf>
    <xf numFmtId="4" fontId="55" fillId="91" borderId="105" applyNumberFormat="0" applyProtection="0">
      <alignment horizontal="right" vertical="center"/>
    </xf>
    <xf numFmtId="4" fontId="45" fillId="15" borderId="113" applyNumberFormat="0" applyProtection="0">
      <alignment horizontal="right" vertical="center"/>
    </xf>
    <xf numFmtId="4" fontId="4" fillId="31" borderId="135" applyNumberFormat="0" applyProtection="0">
      <alignment horizontal="left" vertical="center" indent="1"/>
    </xf>
    <xf numFmtId="0" fontId="45" fillId="24" borderId="113" applyNumberFormat="0" applyProtection="0">
      <alignment horizontal="left" vertical="center" indent="1"/>
    </xf>
    <xf numFmtId="0" fontId="45" fillId="88" borderId="113" applyNumberFormat="0" applyProtection="0">
      <alignment horizontal="left" vertical="center" indent="1"/>
    </xf>
    <xf numFmtId="4" fontId="45" fillId="65" borderId="113" applyNumberFormat="0" applyProtection="0">
      <alignment vertical="center"/>
    </xf>
    <xf numFmtId="4" fontId="45" fillId="0" borderId="131" applyNumberFormat="0" applyProtection="0">
      <alignment horizontal="right" vertical="center"/>
    </xf>
    <xf numFmtId="0" fontId="4" fillId="66" borderId="132" applyNumberFormat="0" applyFont="0" applyAlignment="0" applyProtection="0"/>
    <xf numFmtId="4" fontId="45" fillId="58" borderId="135" applyNumberFormat="0" applyProtection="0">
      <alignment horizontal="right" vertical="center"/>
    </xf>
    <xf numFmtId="4" fontId="45" fillId="15" borderId="122" applyNumberFormat="0" applyProtection="0">
      <alignment horizontal="right" vertical="center"/>
    </xf>
    <xf numFmtId="0" fontId="45" fillId="28" borderId="148" applyNumberFormat="0" applyProtection="0">
      <alignment horizontal="left" vertical="center" indent="1"/>
    </xf>
    <xf numFmtId="4" fontId="45" fillId="22" borderId="139" applyNumberFormat="0" applyProtection="0">
      <alignment horizontal="right" vertical="center"/>
    </xf>
    <xf numFmtId="4" fontId="45" fillId="67" borderId="122" applyNumberFormat="0" applyProtection="0">
      <alignment horizontal="left" vertical="center" indent="1"/>
    </xf>
    <xf numFmtId="0" fontId="45" fillId="20" borderId="157" applyNumberFormat="0" applyProtection="0">
      <alignment horizontal="left" vertical="center" indent="1"/>
    </xf>
    <xf numFmtId="4" fontId="45" fillId="29" borderId="166" applyNumberFormat="0" applyProtection="0">
      <alignment horizontal="right" vertical="center"/>
    </xf>
    <xf numFmtId="4" fontId="45" fillId="0" borderId="157" applyNumberFormat="0" applyProtection="0">
      <alignment horizontal="right" vertical="center"/>
    </xf>
    <xf numFmtId="4" fontId="4" fillId="31" borderId="205" applyNumberFormat="0" applyProtection="0">
      <alignment horizontal="left" vertical="center" indent="1"/>
    </xf>
    <xf numFmtId="0" fontId="28" fillId="0" borderId="182" applyNumberFormat="0" applyFill="0" applyAlignment="0" applyProtection="0"/>
    <xf numFmtId="0" fontId="45" fillId="28" borderId="201" applyNumberFormat="0" applyProtection="0">
      <alignment horizontal="left" vertical="center" indent="1"/>
    </xf>
    <xf numFmtId="0" fontId="4" fillId="66" borderId="185" applyNumberFormat="0" applyFont="0" applyAlignment="0" applyProtection="0"/>
    <xf numFmtId="4" fontId="45" fillId="26" borderId="148" applyNumberFormat="0" applyProtection="0">
      <alignment horizontal="right" vertical="center"/>
    </xf>
    <xf numFmtId="4" fontId="45" fillId="15" borderId="139" applyNumberFormat="0" applyProtection="0">
      <alignment horizontal="right" vertical="center"/>
    </xf>
    <xf numFmtId="4" fontId="45" fillId="0" borderId="131" applyNumberFormat="0" applyProtection="0">
      <alignment horizontal="right" vertical="center"/>
    </xf>
    <xf numFmtId="0" fontId="45" fillId="24" borderId="139" applyNumberFormat="0" applyProtection="0">
      <alignment horizontal="left" vertical="center" indent="1"/>
    </xf>
    <xf numFmtId="0" fontId="45" fillId="20" borderId="131" applyNumberFormat="0" applyProtection="0">
      <alignment horizontal="left" vertical="center" indent="1"/>
    </xf>
    <xf numFmtId="4" fontId="4" fillId="31" borderId="161" applyNumberFormat="0" applyProtection="0">
      <alignment horizontal="left" vertical="center" indent="1"/>
    </xf>
    <xf numFmtId="0" fontId="4" fillId="66" borderId="132" applyNumberFormat="0" applyFont="0" applyAlignment="0" applyProtection="0"/>
    <xf numFmtId="0" fontId="45" fillId="20" borderId="166" applyNumberFormat="0" applyProtection="0">
      <alignment horizontal="left" vertical="center" indent="1"/>
    </xf>
    <xf numFmtId="4" fontId="45" fillId="67" borderId="175" applyNumberFormat="0" applyProtection="0">
      <alignment horizontal="left" vertical="center" indent="1"/>
    </xf>
    <xf numFmtId="4" fontId="45" fillId="22" borderId="113" applyNumberFormat="0" applyProtection="0">
      <alignment horizontal="right" vertical="center"/>
    </xf>
    <xf numFmtId="0" fontId="42" fillId="19" borderId="104" applyNumberFormat="0" applyAlignment="0" applyProtection="0"/>
    <xf numFmtId="4" fontId="45" fillId="21" borderId="109" applyNumberFormat="0" applyProtection="0">
      <alignment horizontal="left" vertical="center" indent="1"/>
    </xf>
    <xf numFmtId="0" fontId="16" fillId="66" borderId="132" applyNumberFormat="0" applyFont="0" applyAlignment="0" applyProtection="0"/>
    <xf numFmtId="4" fontId="45" fillId="71" borderId="113" applyNumberFormat="0" applyProtection="0">
      <alignment horizontal="right" vertical="center"/>
    </xf>
    <xf numFmtId="4" fontId="45" fillId="58" borderId="197" applyNumberFormat="0" applyProtection="0">
      <alignment horizontal="right" vertical="center"/>
    </xf>
    <xf numFmtId="4" fontId="45" fillId="22" borderId="105" applyNumberFormat="0" applyProtection="0">
      <alignment horizontal="right" vertical="center"/>
    </xf>
    <xf numFmtId="4" fontId="45" fillId="26" borderId="105" applyNumberFormat="0" applyProtection="0">
      <alignment horizontal="right" vertical="center"/>
    </xf>
    <xf numFmtId="0" fontId="45" fillId="20" borderId="105" applyNumberFormat="0" applyProtection="0">
      <alignment horizontal="left" vertical="center" indent="1"/>
    </xf>
    <xf numFmtId="4" fontId="4" fillId="31" borderId="135" applyNumberFormat="0" applyProtection="0">
      <alignment horizontal="left" vertical="center" indent="1"/>
    </xf>
    <xf numFmtId="4" fontId="45" fillId="59" borderId="139" applyNumberFormat="0" applyProtection="0">
      <alignment horizontal="right" vertical="center"/>
    </xf>
    <xf numFmtId="4" fontId="45" fillId="0" borderId="96" applyNumberFormat="0" applyProtection="0">
      <alignment horizontal="right" vertical="center"/>
    </xf>
    <xf numFmtId="0" fontId="45" fillId="24" borderId="96" applyNumberFormat="0" applyProtection="0">
      <alignment horizontal="left" vertical="center" indent="1"/>
    </xf>
    <xf numFmtId="0" fontId="45" fillId="88" borderId="96" applyNumberFormat="0" applyProtection="0">
      <alignment horizontal="left" vertical="center" indent="1"/>
    </xf>
    <xf numFmtId="4" fontId="4" fillId="31" borderId="100" applyNumberFormat="0" applyProtection="0">
      <alignment horizontal="left" vertical="center" indent="1"/>
    </xf>
    <xf numFmtId="4" fontId="45" fillId="59" borderId="122" applyNumberFormat="0" applyProtection="0">
      <alignment horizontal="right" vertical="center"/>
    </xf>
    <xf numFmtId="4" fontId="45" fillId="34" borderId="113" applyNumberFormat="0" applyProtection="0">
      <alignment horizontal="left" vertical="center" indent="1"/>
    </xf>
    <xf numFmtId="0" fontId="52" fillId="21" borderId="151" applyNumberFormat="0" applyProtection="0">
      <alignment horizontal="left" vertical="top" indent="1"/>
    </xf>
    <xf numFmtId="4" fontId="55" fillId="91" borderId="96" applyNumberFormat="0" applyProtection="0">
      <alignment horizontal="right" vertical="center"/>
    </xf>
    <xf numFmtId="4" fontId="45" fillId="58" borderId="109" applyNumberFormat="0" applyProtection="0">
      <alignment horizontal="right" vertical="center"/>
    </xf>
    <xf numFmtId="0" fontId="4" fillId="66" borderId="88" applyNumberFormat="0" applyFont="0" applyAlignment="0" applyProtection="0"/>
    <xf numFmtId="0" fontId="52" fillId="66" borderId="108" applyNumberFormat="0" applyProtection="0">
      <alignment horizontal="left" vertical="top" indent="1"/>
    </xf>
    <xf numFmtId="0" fontId="4" fillId="66" borderId="97" applyNumberFormat="0" applyFont="0" applyAlignment="0" applyProtection="0"/>
    <xf numFmtId="0" fontId="28" fillId="0" borderId="85" applyNumberFormat="0" applyFill="0" applyAlignment="0" applyProtection="0"/>
    <xf numFmtId="0" fontId="4" fillId="66" borderId="97" applyNumberFormat="0" applyFont="0" applyAlignment="0" applyProtection="0"/>
    <xf numFmtId="0" fontId="42" fillId="19" borderId="86" applyNumberFormat="0" applyAlignment="0" applyProtection="0"/>
    <xf numFmtId="4" fontId="45" fillId="21" borderId="91" applyNumberFormat="0" applyProtection="0">
      <alignment horizontal="left" vertical="center" indent="1"/>
    </xf>
    <xf numFmtId="0" fontId="16" fillId="66" borderId="79" applyNumberFormat="0" applyFont="0" applyAlignment="0" applyProtection="0"/>
    <xf numFmtId="0" fontId="4" fillId="66" borderId="79" applyNumberFormat="0" applyFont="0" applyAlignment="0" applyProtection="0"/>
    <xf numFmtId="4" fontId="45" fillId="71" borderId="131" applyNumberFormat="0" applyProtection="0">
      <alignment horizontal="right" vertical="center"/>
    </xf>
    <xf numFmtId="4" fontId="45" fillId="27" borderId="105" applyNumberFormat="0" applyProtection="0">
      <alignment horizontal="right" vertical="center"/>
    </xf>
    <xf numFmtId="4" fontId="45" fillId="34" borderId="175" applyNumberFormat="0" applyProtection="0">
      <alignment horizontal="left" vertical="center" indent="1"/>
    </xf>
    <xf numFmtId="0" fontId="42" fillId="19" borderId="86" applyNumberFormat="0" applyAlignment="0" applyProtection="0"/>
    <xf numFmtId="0" fontId="24" fillId="28" borderId="77" applyNumberFormat="0" applyAlignment="0" applyProtection="0"/>
    <xf numFmtId="0" fontId="23" fillId="28" borderId="77" applyNumberFormat="0" applyAlignment="0" applyProtection="0"/>
    <xf numFmtId="0" fontId="21" fillId="28" borderId="80" applyNumberFormat="0" applyAlignment="0" applyProtection="0"/>
    <xf numFmtId="4" fontId="45" fillId="27" borderId="122" applyNumberFormat="0" applyProtection="0">
      <alignment horizontal="right" vertical="center"/>
    </xf>
    <xf numFmtId="0" fontId="52" fillId="21" borderId="134" applyNumberFormat="0" applyProtection="0">
      <alignment horizontal="left" vertical="top" indent="1"/>
    </xf>
    <xf numFmtId="4" fontId="45" fillId="65" borderId="87" applyNumberFormat="0" applyProtection="0">
      <alignment vertical="center"/>
    </xf>
    <xf numFmtId="4" fontId="45" fillId="65" borderId="87" applyNumberFormat="0" applyProtection="0">
      <alignment vertical="center"/>
    </xf>
    <xf numFmtId="4" fontId="45" fillId="67" borderId="87" applyNumberFormat="0" applyProtection="0">
      <alignment horizontal="left" vertical="center" indent="1"/>
    </xf>
    <xf numFmtId="4" fontId="45" fillId="34" borderId="87" applyNumberFormat="0" applyProtection="0">
      <alignment horizontal="left" vertical="center" indent="1"/>
    </xf>
    <xf numFmtId="0" fontId="46" fillId="28" borderId="177" applyNumberFormat="0" applyAlignment="0" applyProtection="0"/>
    <xf numFmtId="4" fontId="45" fillId="26" borderId="87" applyNumberFormat="0" applyProtection="0">
      <alignment horizontal="right" vertical="center"/>
    </xf>
    <xf numFmtId="0" fontId="4" fillId="66" borderId="114" applyNumberFormat="0" applyFont="0" applyAlignment="0" applyProtection="0"/>
    <xf numFmtId="4" fontId="45" fillId="67" borderId="87" applyNumberFormat="0" applyProtection="0">
      <alignment horizontal="left" vertical="center" indent="1"/>
    </xf>
    <xf numFmtId="4" fontId="45" fillId="34" borderId="87" applyNumberFormat="0" applyProtection="0">
      <alignment horizontal="left" vertical="center" indent="1"/>
    </xf>
    <xf numFmtId="4" fontId="45" fillId="15" borderId="87" applyNumberFormat="0" applyProtection="0">
      <alignment horizontal="right" vertical="center"/>
    </xf>
    <xf numFmtId="4" fontId="45" fillId="22" borderId="87" applyNumberFormat="0" applyProtection="0">
      <alignment horizontal="right" vertical="center"/>
    </xf>
    <xf numFmtId="4" fontId="45" fillId="59" borderId="78" applyNumberFormat="0" applyProtection="0">
      <alignment horizontal="right" vertical="center"/>
    </xf>
    <xf numFmtId="0" fontId="45" fillId="20" borderId="87" applyNumberFormat="0" applyProtection="0">
      <alignment horizontal="left" vertical="center" indent="1"/>
    </xf>
    <xf numFmtId="0" fontId="28" fillId="0" borderId="103" applyNumberFormat="0" applyFill="0" applyAlignment="0" applyProtection="0"/>
    <xf numFmtId="4" fontId="45" fillId="35" borderId="148" applyNumberFormat="0" applyProtection="0">
      <alignment horizontal="right" vertical="center"/>
    </xf>
    <xf numFmtId="4" fontId="45" fillId="91" borderId="78" applyNumberFormat="0" applyProtection="0">
      <alignment horizontal="right" vertical="center"/>
    </xf>
    <xf numFmtId="4" fontId="45" fillId="0" borderId="78" applyNumberFormat="0" applyProtection="0">
      <alignment horizontal="right" vertical="center"/>
    </xf>
    <xf numFmtId="4" fontId="45" fillId="29" borderId="87" applyNumberFormat="0" applyProtection="0">
      <alignment horizontal="right" vertical="center"/>
    </xf>
    <xf numFmtId="0" fontId="45" fillId="20" borderId="78" applyNumberFormat="0" applyProtection="0">
      <alignment horizontal="left" vertical="center" indent="1"/>
    </xf>
    <xf numFmtId="0" fontId="45" fillId="24" borderId="78" applyNumberFormat="0" applyProtection="0">
      <alignment horizontal="left" vertical="center" indent="1"/>
    </xf>
    <xf numFmtId="0" fontId="45" fillId="88" borderId="78" applyNumberFormat="0" applyProtection="0">
      <alignment horizontal="left" vertical="center" indent="1"/>
    </xf>
    <xf numFmtId="4" fontId="45" fillId="21" borderId="82" applyNumberFormat="0" applyProtection="0">
      <alignment horizontal="left" vertical="center" indent="1"/>
    </xf>
    <xf numFmtId="4" fontId="45" fillId="20" borderId="82" applyNumberFormat="0" applyProtection="0">
      <alignment horizontal="left" vertical="center" indent="1"/>
    </xf>
    <xf numFmtId="4" fontId="45" fillId="21" borderId="78" applyNumberFormat="0" applyProtection="0">
      <alignment horizontal="right" vertical="center"/>
    </xf>
    <xf numFmtId="4" fontId="4" fillId="31" borderId="82" applyNumberFormat="0" applyProtection="0">
      <alignment horizontal="left" vertical="center" indent="1"/>
    </xf>
    <xf numFmtId="4" fontId="4" fillId="31" borderId="82" applyNumberFormat="0" applyProtection="0">
      <alignment horizontal="left" vertical="center" indent="1"/>
    </xf>
    <xf numFmtId="4" fontId="45" fillId="80" borderId="82" applyNumberFormat="0" applyProtection="0">
      <alignment horizontal="left" vertical="center" indent="1"/>
    </xf>
    <xf numFmtId="4" fontId="45" fillId="26" borderId="78" applyNumberFormat="0" applyProtection="0">
      <alignment horizontal="right" vertical="center"/>
    </xf>
    <xf numFmtId="4" fontId="45" fillId="22" borderId="78" applyNumberFormat="0" applyProtection="0">
      <alignment horizontal="right" vertical="center"/>
    </xf>
    <xf numFmtId="4" fontId="45" fillId="29" borderId="78" applyNumberFormat="0" applyProtection="0">
      <alignment horizontal="right" vertical="center"/>
    </xf>
    <xf numFmtId="4" fontId="45" fillId="34" borderId="78" applyNumberFormat="0" applyProtection="0">
      <alignment horizontal="left" vertical="center" indent="1"/>
    </xf>
    <xf numFmtId="4" fontId="45" fillId="67" borderId="78" applyNumberFormat="0" applyProtection="0">
      <alignment horizontal="left" vertical="center" indent="1"/>
    </xf>
    <xf numFmtId="4" fontId="45" fillId="65" borderId="78" applyNumberFormat="0" applyProtection="0">
      <alignment vertical="center"/>
    </xf>
    <xf numFmtId="4" fontId="45" fillId="65" borderId="78" applyNumberFormat="0" applyProtection="0">
      <alignment vertical="center"/>
    </xf>
    <xf numFmtId="4" fontId="45" fillId="58" borderId="126" applyNumberFormat="0" applyProtection="0">
      <alignment horizontal="right" vertical="center"/>
    </xf>
    <xf numFmtId="0" fontId="4" fillId="66" borderId="88" applyNumberFormat="0" applyFont="0" applyAlignment="0" applyProtection="0"/>
    <xf numFmtId="0" fontId="52" fillId="21" borderId="99" applyNumberFormat="0" applyProtection="0">
      <alignment horizontal="left" vertical="top" indent="1"/>
    </xf>
    <xf numFmtId="4" fontId="45" fillId="65" borderId="87" applyNumberFormat="0" applyProtection="0">
      <alignment vertical="center"/>
    </xf>
    <xf numFmtId="4" fontId="45" fillId="71" borderId="87" applyNumberFormat="0" applyProtection="0">
      <alignment horizontal="right" vertical="center"/>
    </xf>
    <xf numFmtId="4" fontId="45" fillId="58" borderId="91" applyNumberFormat="0" applyProtection="0">
      <alignment horizontal="right" vertical="center"/>
    </xf>
    <xf numFmtId="4" fontId="45" fillId="27" borderId="87" applyNumberFormat="0" applyProtection="0">
      <alignment horizontal="right" vertical="center"/>
    </xf>
    <xf numFmtId="4" fontId="45" fillId="35" borderId="87" applyNumberFormat="0" applyProtection="0">
      <alignment horizontal="right" vertical="center"/>
    </xf>
    <xf numFmtId="4" fontId="45" fillId="59" borderId="87" applyNumberFormat="0" applyProtection="0">
      <alignment horizontal="right" vertical="center"/>
    </xf>
    <xf numFmtId="4" fontId="45" fillId="29" borderId="87" applyNumberFormat="0" applyProtection="0">
      <alignment horizontal="right" vertical="center"/>
    </xf>
    <xf numFmtId="4" fontId="45" fillId="15" borderId="113" applyNumberFormat="0" applyProtection="0">
      <alignment horizontal="right" vertical="center"/>
    </xf>
    <xf numFmtId="4" fontId="45" fillId="34" borderId="96" applyNumberFormat="0" applyProtection="0">
      <alignment horizontal="left" vertical="center" indent="1"/>
    </xf>
    <xf numFmtId="0" fontId="25" fillId="60" borderId="78" applyNumberFormat="0" applyAlignment="0" applyProtection="0"/>
    <xf numFmtId="4" fontId="45" fillId="67" borderId="122" applyNumberFormat="0" applyProtection="0">
      <alignment horizontal="left" vertical="center" indent="1"/>
    </xf>
    <xf numFmtId="4" fontId="4" fillId="31" borderId="82" applyNumberFormat="0" applyProtection="0">
      <alignment horizontal="left" vertical="center" indent="1"/>
    </xf>
    <xf numFmtId="4" fontId="4" fillId="31" borderId="82" applyNumberFormat="0" applyProtection="0">
      <alignment horizontal="left" vertical="center" indent="1"/>
    </xf>
    <xf numFmtId="0" fontId="27" fillId="19" borderId="121" applyNumberFormat="0" applyAlignment="0" applyProtection="0"/>
    <xf numFmtId="0" fontId="45" fillId="20" borderId="105" applyNumberFormat="0" applyProtection="0">
      <alignment horizontal="left" vertical="center" indent="1"/>
    </xf>
    <xf numFmtId="0" fontId="4" fillId="66" borderId="97" applyNumberFormat="0" applyFont="0" applyAlignment="0" applyProtection="0"/>
    <xf numFmtId="0" fontId="4" fillId="66" borderId="79" applyNumberFormat="0" applyFont="0" applyAlignment="0" applyProtection="0"/>
    <xf numFmtId="0" fontId="46" fillId="28" borderId="89" applyNumberFormat="0" applyAlignment="0" applyProtection="0"/>
    <xf numFmtId="4" fontId="4" fillId="31" borderId="91" applyNumberFormat="0" applyProtection="0">
      <alignment horizontal="left" vertical="center" indent="1"/>
    </xf>
    <xf numFmtId="0" fontId="42" fillId="19" borderId="86" applyNumberFormat="0" applyAlignment="0" applyProtection="0"/>
    <xf numFmtId="0" fontId="42" fillId="19" borderId="104" applyNumberFormat="0" applyAlignment="0" applyProtection="0"/>
    <xf numFmtId="0" fontId="42" fillId="19" borderId="95" applyNumberFormat="0" applyAlignment="0" applyProtection="0"/>
    <xf numFmtId="0" fontId="45" fillId="88" borderId="122" applyNumberFormat="0" applyProtection="0">
      <alignment horizontal="left" vertical="center" indent="1"/>
    </xf>
    <xf numFmtId="4" fontId="45" fillId="15" borderId="122" applyNumberFormat="0" applyProtection="0">
      <alignment horizontal="right" vertical="center"/>
    </xf>
    <xf numFmtId="0" fontId="24" fillId="28" borderId="112" applyNumberFormat="0" applyAlignment="0" applyProtection="0"/>
    <xf numFmtId="4" fontId="45" fillId="65" borderId="96" applyNumberFormat="0" applyProtection="0">
      <alignment vertical="center"/>
    </xf>
    <xf numFmtId="4" fontId="45" fillId="34" borderId="87" applyNumberFormat="0" applyProtection="0">
      <alignment horizontal="left" vertical="center" indent="1"/>
    </xf>
    <xf numFmtId="0" fontId="29" fillId="0" borderId="129" applyNumberFormat="0" applyFill="0" applyAlignment="0" applyProtection="0"/>
    <xf numFmtId="4" fontId="45" fillId="34" borderId="122" applyNumberFormat="0" applyProtection="0">
      <alignment horizontal="left" vertical="center" indent="1"/>
    </xf>
    <xf numFmtId="4" fontId="45" fillId="91" borderId="87" applyNumberFormat="0" applyProtection="0">
      <alignment horizontal="right" vertical="center"/>
    </xf>
    <xf numFmtId="4" fontId="45" fillId="59" borderId="122" applyNumberFormat="0" applyProtection="0">
      <alignment horizontal="right" vertical="center"/>
    </xf>
    <xf numFmtId="0" fontId="23" fillId="28" borderId="95" applyNumberFormat="0" applyAlignment="0" applyProtection="0"/>
    <xf numFmtId="4" fontId="45" fillId="71" borderId="96" applyNumberFormat="0" applyProtection="0">
      <alignment horizontal="right" vertical="center"/>
    </xf>
    <xf numFmtId="4" fontId="45" fillId="21" borderId="87" applyNumberFormat="0" applyProtection="0">
      <alignment horizontal="right" vertical="center"/>
    </xf>
    <xf numFmtId="0" fontId="45" fillId="20" borderId="99" applyNumberFormat="0" applyProtection="0">
      <alignment horizontal="left" vertical="top" indent="1"/>
    </xf>
    <xf numFmtId="4" fontId="4" fillId="31" borderId="126" applyNumberFormat="0" applyProtection="0">
      <alignment horizontal="left" vertical="center" indent="1"/>
    </xf>
    <xf numFmtId="0" fontId="46" fillId="28" borderId="98" applyNumberFormat="0" applyAlignment="0" applyProtection="0"/>
    <xf numFmtId="0" fontId="23" fillId="28" borderId="112" applyNumberFormat="0" applyAlignment="0" applyProtection="0"/>
    <xf numFmtId="4" fontId="45" fillId="59"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58" borderId="100" applyNumberFormat="0" applyProtection="0">
      <alignment horizontal="right" vertical="center"/>
    </xf>
    <xf numFmtId="4" fontId="45" fillId="34" borderId="78" applyNumberFormat="0" applyProtection="0">
      <alignment horizontal="left" vertical="center" indent="1"/>
    </xf>
    <xf numFmtId="4" fontId="4" fillId="31" borderId="100" applyNumberFormat="0" applyProtection="0">
      <alignment horizontal="left" vertical="center" indent="1"/>
    </xf>
    <xf numFmtId="0" fontId="21" fillId="28" borderId="107" applyNumberFormat="0" applyAlignment="0" applyProtection="0"/>
    <xf numFmtId="4" fontId="55" fillId="91" borderId="78" applyNumberFormat="0" applyProtection="0">
      <alignment horizontal="right" vertical="center"/>
    </xf>
    <xf numFmtId="4" fontId="45" fillId="27" borderId="87" applyNumberFormat="0" applyProtection="0">
      <alignment horizontal="right" vertical="center"/>
    </xf>
    <xf numFmtId="4" fontId="53" fillId="93" borderId="82" applyNumberFormat="0" applyProtection="0">
      <alignment horizontal="left" vertical="center" indent="1"/>
    </xf>
    <xf numFmtId="0" fontId="52" fillId="21" borderId="81" applyNumberFormat="0" applyProtection="0">
      <alignment horizontal="left" vertical="top" indent="1"/>
    </xf>
    <xf numFmtId="4" fontId="45" fillId="34" borderId="78" applyNumberFormat="0" applyProtection="0">
      <alignment horizontal="left" vertical="center" indent="1"/>
    </xf>
    <xf numFmtId="4" fontId="45" fillId="0" borderId="78" applyNumberFormat="0" applyProtection="0">
      <alignment horizontal="right" vertical="center"/>
    </xf>
    <xf numFmtId="0" fontId="52" fillId="66" borderId="81" applyNumberFormat="0" applyProtection="0">
      <alignment horizontal="left" vertical="top" indent="1"/>
    </xf>
    <xf numFmtId="4" fontId="52" fillId="28" borderId="81" applyNumberFormat="0" applyProtection="0">
      <alignment horizontal="left" vertical="center" indent="1"/>
    </xf>
    <xf numFmtId="0" fontId="45" fillId="20" borderId="90" applyNumberFormat="0" applyProtection="0">
      <alignment horizontal="left" vertical="top" indent="1"/>
    </xf>
    <xf numFmtId="4" fontId="52" fillId="66" borderId="81" applyNumberFormat="0" applyProtection="0">
      <alignment vertical="center"/>
    </xf>
    <xf numFmtId="0" fontId="35" fillId="31" borderId="83" applyBorder="0"/>
    <xf numFmtId="4" fontId="45" fillId="80" borderId="82" applyNumberFormat="0" applyProtection="0">
      <alignment horizontal="left" vertical="center" indent="1"/>
    </xf>
    <xf numFmtId="0" fontId="45" fillId="24" borderId="78" applyNumberFormat="0" applyProtection="0">
      <alignment horizontal="left" vertical="center" indent="1"/>
    </xf>
    <xf numFmtId="0" fontId="45" fillId="21" borderId="81" applyNumberFormat="0" applyProtection="0">
      <alignment horizontal="left" vertical="top" indent="1"/>
    </xf>
    <xf numFmtId="0" fontId="45" fillId="88" borderId="78" applyNumberFormat="0" applyProtection="0">
      <alignment horizontal="left" vertical="center" indent="1"/>
    </xf>
    <xf numFmtId="0" fontId="45" fillId="31" borderId="81" applyNumberFormat="0" applyProtection="0">
      <alignment horizontal="left" vertical="top" indent="1"/>
    </xf>
    <xf numFmtId="0" fontId="45" fillId="28" borderId="78" applyNumberFormat="0" applyProtection="0">
      <alignment horizontal="left" vertical="center" indent="1"/>
    </xf>
    <xf numFmtId="4" fontId="45" fillId="21" borderId="82" applyNumberFormat="0" applyProtection="0">
      <alignment horizontal="left" vertical="center" indent="1"/>
    </xf>
    <xf numFmtId="4" fontId="45" fillId="20" borderId="82" applyNumberFormat="0" applyProtection="0">
      <alignment horizontal="left" vertical="center" indent="1"/>
    </xf>
    <xf numFmtId="4" fontId="45" fillId="21" borderId="78" applyNumberFormat="0" applyProtection="0">
      <alignment horizontal="right" vertical="center"/>
    </xf>
    <xf numFmtId="4" fontId="4" fillId="31" borderId="82" applyNumberFormat="0" applyProtection="0">
      <alignment horizontal="left" vertical="center" indent="1"/>
    </xf>
    <xf numFmtId="4" fontId="4" fillId="31" borderId="82" applyNumberFormat="0" applyProtection="0">
      <alignment horizontal="left" vertical="center" indent="1"/>
    </xf>
    <xf numFmtId="0" fontId="25" fillId="60" borderId="78" applyNumberFormat="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4" fontId="45" fillId="0" borderId="157" applyNumberFormat="0" applyProtection="0">
      <alignment horizontal="right" vertical="center"/>
    </xf>
    <xf numFmtId="4" fontId="45" fillId="29" borderId="228" applyNumberFormat="0" applyProtection="0">
      <alignment horizontal="right" vertical="center"/>
    </xf>
    <xf numFmtId="0" fontId="4" fillId="66" borderId="176" applyNumberFormat="0" applyFont="0" applyAlignment="0" applyProtection="0"/>
    <xf numFmtId="0" fontId="52" fillId="66" borderId="169" applyNumberFormat="0" applyProtection="0">
      <alignment horizontal="left" vertical="top" indent="1"/>
    </xf>
    <xf numFmtId="4" fontId="45" fillId="0" borderId="105" applyNumberFormat="0" applyProtection="0">
      <alignment horizontal="right" vertical="center"/>
    </xf>
    <xf numFmtId="0" fontId="16" fillId="66" borderId="97" applyNumberFormat="0" applyFont="0" applyAlignment="0" applyProtection="0"/>
    <xf numFmtId="0" fontId="4" fillId="66" borderId="97" applyNumberFormat="0" applyFont="0" applyAlignment="0" applyProtection="0"/>
    <xf numFmtId="4" fontId="45" fillId="34" borderId="122" applyNumberFormat="0" applyProtection="0">
      <alignment horizontal="left" vertical="center" indent="1"/>
    </xf>
    <xf numFmtId="4" fontId="45" fillId="59" borderId="96" applyNumberFormat="0" applyProtection="0">
      <alignment horizontal="right" vertical="center"/>
    </xf>
    <xf numFmtId="4" fontId="45" fillId="35" borderId="105" applyNumberFormat="0" applyProtection="0">
      <alignment horizontal="right" vertical="center"/>
    </xf>
    <xf numFmtId="4" fontId="4" fillId="31" borderId="100" applyNumberFormat="0" applyProtection="0">
      <alignment horizontal="left" vertical="center" indent="1"/>
    </xf>
    <xf numFmtId="4" fontId="45" fillId="80" borderId="117" applyNumberFormat="0" applyProtection="0">
      <alignment horizontal="left" vertical="center" indent="1"/>
    </xf>
    <xf numFmtId="0" fontId="4" fillId="66" borderId="88" applyNumberFormat="0" applyFont="0" applyAlignment="0" applyProtection="0"/>
    <xf numFmtId="0" fontId="4" fillId="66" borderId="88" applyNumberFormat="0" applyFont="0" applyAlignment="0" applyProtection="0"/>
    <xf numFmtId="0" fontId="52" fillId="66" borderId="99" applyNumberFormat="0" applyProtection="0">
      <alignment horizontal="left" vertical="top" indent="1"/>
    </xf>
    <xf numFmtId="0" fontId="52" fillId="21" borderId="125" applyNumberFormat="0" applyProtection="0">
      <alignment horizontal="left" vertical="top" indent="1"/>
    </xf>
    <xf numFmtId="4" fontId="4" fillId="31" borderId="100" applyNumberFormat="0" applyProtection="0">
      <alignment horizontal="left" vertical="center" indent="1"/>
    </xf>
    <xf numFmtId="0" fontId="45" fillId="20" borderId="78" applyNumberFormat="0" applyProtection="0">
      <alignment horizontal="left" vertical="center" indent="1"/>
    </xf>
    <xf numFmtId="0" fontId="45" fillId="24" borderId="81" applyNumberFormat="0" applyProtection="0">
      <alignment horizontal="left" vertical="top" indent="1"/>
    </xf>
    <xf numFmtId="0" fontId="45" fillId="24" borderId="81" applyNumberFormat="0" applyProtection="0">
      <alignment horizontal="left" vertical="top" indent="1"/>
    </xf>
    <xf numFmtId="0" fontId="35" fillId="31" borderId="83" applyBorder="0"/>
    <xf numFmtId="0" fontId="52" fillId="21" borderId="81" applyNumberFormat="0" applyProtection="0">
      <alignment horizontal="left" vertical="top" indent="1"/>
    </xf>
    <xf numFmtId="0" fontId="52" fillId="21" borderId="81" applyNumberFormat="0" applyProtection="0">
      <alignment horizontal="left" vertical="top" indent="1"/>
    </xf>
    <xf numFmtId="0" fontId="35" fillId="31" borderId="83" applyBorder="0"/>
    <xf numFmtId="4" fontId="45" fillId="34" borderId="78" applyNumberFormat="0" applyProtection="0">
      <alignment horizontal="left" vertical="center" indent="1"/>
    </xf>
    <xf numFmtId="4" fontId="45" fillId="34" borderId="78" applyNumberFormat="0" applyProtection="0">
      <alignment horizontal="left" vertical="center" indent="1"/>
    </xf>
    <xf numFmtId="4" fontId="52" fillId="28" borderId="81" applyNumberFormat="0" applyProtection="0">
      <alignment horizontal="left" vertical="center" indent="1"/>
    </xf>
    <xf numFmtId="4" fontId="45" fillId="34" borderId="78" applyNumberFormat="0" applyProtection="0">
      <alignment horizontal="left" vertical="center" indent="1"/>
    </xf>
    <xf numFmtId="4" fontId="45" fillId="91" borderId="78" applyNumberFormat="0" applyProtection="0">
      <alignment horizontal="right" vertical="center"/>
    </xf>
    <xf numFmtId="0" fontId="45" fillId="20" borderId="78" applyNumberFormat="0" applyProtection="0">
      <alignment horizontal="left" vertical="center" indent="1"/>
    </xf>
    <xf numFmtId="0" fontId="45" fillId="21" borderId="81" applyNumberFormat="0" applyProtection="0">
      <alignment horizontal="left" vertical="top" indent="1"/>
    </xf>
    <xf numFmtId="0" fontId="35" fillId="31" borderId="83" applyBorder="0"/>
    <xf numFmtId="4" fontId="52" fillId="28" borderId="81" applyNumberFormat="0" applyProtection="0">
      <alignment horizontal="left" vertical="center" indent="1"/>
    </xf>
    <xf numFmtId="4" fontId="15" fillId="68" borderId="80" applyNumberFormat="0" applyProtection="0">
      <alignment vertical="center"/>
    </xf>
    <xf numFmtId="4" fontId="52" fillId="28" borderId="81" applyNumberFormat="0" applyProtection="0">
      <alignment horizontal="left" vertical="center" indent="1"/>
    </xf>
    <xf numFmtId="4" fontId="45" fillId="0" borderId="78" applyNumberFormat="0" applyProtection="0">
      <alignment horizontal="right" vertical="center"/>
    </xf>
    <xf numFmtId="0" fontId="45" fillId="21" borderId="81" applyNumberFormat="0" applyProtection="0">
      <alignment horizontal="left" vertical="top" indent="1"/>
    </xf>
    <xf numFmtId="0" fontId="45" fillId="21" borderId="81" applyNumberFormat="0" applyProtection="0">
      <alignment horizontal="left" vertical="top" indent="1"/>
    </xf>
    <xf numFmtId="0" fontId="45" fillId="21" borderId="81" applyNumberFormat="0" applyProtection="0">
      <alignment horizontal="left" vertical="top" indent="1"/>
    </xf>
    <xf numFmtId="0" fontId="45" fillId="21" borderId="81" applyNumberFormat="0" applyProtection="0">
      <alignment horizontal="left" vertical="top" indent="1"/>
    </xf>
    <xf numFmtId="4" fontId="52" fillId="28" borderId="81" applyNumberFormat="0" applyProtection="0">
      <alignment horizontal="left" vertical="center" indent="1"/>
    </xf>
    <xf numFmtId="0" fontId="45" fillId="21" borderId="81" applyNumberFormat="0" applyProtection="0">
      <alignment horizontal="left" vertical="top" indent="1"/>
    </xf>
    <xf numFmtId="4" fontId="45" fillId="91" borderId="78" applyNumberFormat="0" applyProtection="0">
      <alignment horizontal="right" vertical="center"/>
    </xf>
    <xf numFmtId="4" fontId="52" fillId="28" borderId="81" applyNumberFormat="0" applyProtection="0">
      <alignment horizontal="left" vertical="center" indent="1"/>
    </xf>
    <xf numFmtId="0" fontId="35" fillId="31" borderId="83" applyBorder="0"/>
    <xf numFmtId="0" fontId="4" fillId="84" borderId="80" applyNumberFormat="0" applyProtection="0">
      <alignment horizontal="left" vertical="center" indent="1"/>
    </xf>
    <xf numFmtId="0" fontId="52" fillId="21" borderId="81" applyNumberFormat="0" applyProtection="0">
      <alignment horizontal="left" vertical="top" indent="1"/>
    </xf>
    <xf numFmtId="0" fontId="35" fillId="31" borderId="83" applyBorder="0"/>
    <xf numFmtId="0" fontId="35" fillId="31" borderId="83" applyBorder="0"/>
    <xf numFmtId="4" fontId="45" fillId="0" borderId="78" applyNumberFormat="0" applyProtection="0">
      <alignment horizontal="right" vertical="center"/>
    </xf>
    <xf numFmtId="0" fontId="4" fillId="84" borderId="80" applyNumberFormat="0" applyProtection="0">
      <alignment horizontal="left" vertical="center" indent="1"/>
    </xf>
    <xf numFmtId="4" fontId="45" fillId="91" borderId="78" applyNumberFormat="0" applyProtection="0">
      <alignment horizontal="right" vertical="center"/>
    </xf>
    <xf numFmtId="0" fontId="45" fillId="24" borderId="81" applyNumberFormat="0" applyProtection="0">
      <alignment horizontal="left" vertical="top" indent="1"/>
    </xf>
    <xf numFmtId="4" fontId="48" fillId="82" borderId="80" applyNumberFormat="0" applyProtection="0">
      <alignment horizontal="right" vertical="center"/>
    </xf>
    <xf numFmtId="0" fontId="45" fillId="21" borderId="81" applyNumberFormat="0" applyProtection="0">
      <alignment horizontal="left" vertical="top" indent="1"/>
    </xf>
    <xf numFmtId="0" fontId="45" fillId="20" borderId="78" applyNumberFormat="0" applyProtection="0">
      <alignment horizontal="left" vertical="center" indent="1"/>
    </xf>
    <xf numFmtId="4" fontId="15" fillId="68" borderId="80" applyNumberFormat="0" applyProtection="0">
      <alignment horizontal="left" vertical="center" indent="1"/>
    </xf>
    <xf numFmtId="4" fontId="45" fillId="91" borderId="78" applyNumberFormat="0" applyProtection="0">
      <alignment horizontal="right" vertical="center"/>
    </xf>
    <xf numFmtId="4" fontId="45" fillId="80" borderId="82" applyNumberFormat="0" applyProtection="0">
      <alignment horizontal="left" vertical="center" indent="1"/>
    </xf>
    <xf numFmtId="4" fontId="45" fillId="65" borderId="105" applyNumberFormat="0" applyProtection="0">
      <alignment vertical="center"/>
    </xf>
    <xf numFmtId="0" fontId="45" fillId="88" borderId="105" applyNumberFormat="0" applyProtection="0">
      <alignment horizontal="left" vertical="center" indent="1"/>
    </xf>
    <xf numFmtId="0" fontId="4" fillId="66" borderId="123" applyNumberFormat="0" applyFont="0" applyAlignment="0" applyProtection="0"/>
    <xf numFmtId="4" fontId="45" fillId="67" borderId="96" applyNumberFormat="0" applyProtection="0">
      <alignment horizontal="left" vertical="center" indent="1"/>
    </xf>
    <xf numFmtId="0" fontId="4" fillId="66" borderId="132" applyNumberFormat="0" applyFont="0" applyAlignment="0" applyProtection="0"/>
    <xf numFmtId="4" fontId="45" fillId="20" borderId="91" applyNumberFormat="0" applyProtection="0">
      <alignment horizontal="left" vertical="center" indent="1"/>
    </xf>
    <xf numFmtId="4" fontId="45" fillId="34" borderId="122" applyNumberFormat="0" applyProtection="0">
      <alignment horizontal="left" vertical="center" indent="1"/>
    </xf>
    <xf numFmtId="4" fontId="45" fillId="65" borderId="122" applyNumberFormat="0" applyProtection="0">
      <alignment vertical="center"/>
    </xf>
    <xf numFmtId="4" fontId="53" fillId="93" borderId="91" applyNumberFormat="0" applyProtection="0">
      <alignment horizontal="left" vertical="center" indent="1"/>
    </xf>
    <xf numFmtId="4" fontId="45" fillId="0" borderId="96" applyNumberFormat="0" applyProtection="0">
      <alignment horizontal="right" vertical="center"/>
    </xf>
    <xf numFmtId="0" fontId="46" fillId="28" borderId="98" applyNumberFormat="0" applyAlignment="0" applyProtection="0"/>
    <xf numFmtId="0" fontId="45" fillId="31" borderId="116" applyNumberFormat="0" applyProtection="0">
      <alignment horizontal="left" vertical="top" indent="1"/>
    </xf>
    <xf numFmtId="0" fontId="4" fillId="66" borderId="88" applyNumberFormat="0" applyFont="0" applyAlignment="0" applyProtection="0"/>
    <xf numFmtId="0" fontId="52" fillId="66" borderId="134" applyNumberFormat="0" applyProtection="0">
      <alignment horizontal="left" vertical="top" indent="1"/>
    </xf>
    <xf numFmtId="4" fontId="4" fillId="31" borderId="100" applyNumberFormat="0" applyProtection="0">
      <alignment horizontal="left" vertical="center" indent="1"/>
    </xf>
    <xf numFmtId="0" fontId="46" fillId="28" borderId="98" applyNumberFormat="0" applyAlignment="0" applyProtection="0"/>
    <xf numFmtId="0" fontId="28" fillId="0" borderId="103" applyNumberFormat="0" applyFill="0" applyAlignment="0" applyProtection="0"/>
    <xf numFmtId="0" fontId="45" fillId="20" borderId="105" applyNumberFormat="0" applyProtection="0">
      <alignment horizontal="left" vertical="center" indent="1"/>
    </xf>
    <xf numFmtId="0" fontId="45" fillId="88" borderId="96" applyNumberFormat="0" applyProtection="0">
      <alignment horizontal="left" vertical="center" indent="1"/>
    </xf>
    <xf numFmtId="0" fontId="45" fillId="28" borderId="96" applyNumberFormat="0" applyProtection="0">
      <alignment horizontal="left" vertical="center" indent="1"/>
    </xf>
    <xf numFmtId="4" fontId="45" fillId="21" borderId="100" applyNumberFormat="0" applyProtection="0">
      <alignment horizontal="left" vertical="center" indent="1"/>
    </xf>
    <xf numFmtId="4" fontId="45" fillId="20" borderId="100" applyNumberFormat="0" applyProtection="0">
      <alignment horizontal="left" vertical="center" indent="1"/>
    </xf>
    <xf numFmtId="0" fontId="24" fillId="28" borderId="86" applyNumberFormat="0" applyAlignment="0" applyProtection="0"/>
    <xf numFmtId="0" fontId="25" fillId="60" borderId="87" applyNumberFormat="0" applyAlignment="0" applyProtection="0"/>
    <xf numFmtId="4" fontId="45" fillId="27" borderId="113" applyNumberFormat="0" applyProtection="0">
      <alignment horizontal="right" vertical="center"/>
    </xf>
    <xf numFmtId="0" fontId="43" fillId="54" borderId="87" applyNumberFormat="0" applyAlignment="0" applyProtection="0"/>
    <xf numFmtId="0" fontId="42" fillId="19" borderId="86" applyNumberFormat="0" applyAlignment="0" applyProtection="0"/>
    <xf numFmtId="0" fontId="45" fillId="28" borderId="105" applyNumberFormat="0" applyProtection="0">
      <alignment horizontal="left" vertical="center" indent="1"/>
    </xf>
    <xf numFmtId="0" fontId="28" fillId="0" borderId="191" applyNumberFormat="0" applyFill="0" applyAlignment="0" applyProtection="0"/>
    <xf numFmtId="0" fontId="21" fillId="28" borderId="115" applyNumberFormat="0" applyAlignment="0" applyProtection="0"/>
    <xf numFmtId="4" fontId="45" fillId="34" borderId="113" applyNumberFormat="0" applyProtection="0">
      <alignment horizontal="left" vertical="center" indent="1"/>
    </xf>
    <xf numFmtId="4" fontId="45" fillId="21" borderId="126" applyNumberFormat="0" applyProtection="0">
      <alignment horizontal="left" vertical="center" indent="1"/>
    </xf>
    <xf numFmtId="4" fontId="45" fillId="26" borderId="113" applyNumberFormat="0" applyProtection="0">
      <alignment horizontal="right" vertical="center"/>
    </xf>
    <xf numFmtId="4" fontId="45" fillId="21" borderId="105" applyNumberFormat="0" applyProtection="0">
      <alignment horizontal="right" vertical="center"/>
    </xf>
    <xf numFmtId="4" fontId="55" fillId="91" borderId="113" applyNumberFormat="0" applyProtection="0">
      <alignment horizontal="right" vertical="center"/>
    </xf>
    <xf numFmtId="4" fontId="45" fillId="34" borderId="96" applyNumberFormat="0" applyProtection="0">
      <alignment horizontal="left" vertical="center" indent="1"/>
    </xf>
    <xf numFmtId="0" fontId="45" fillId="53" borderId="87"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6" fillId="60" borderId="89" applyNumberFormat="0" applyAlignment="0" applyProtection="0"/>
    <xf numFmtId="4" fontId="45" fillId="91" borderId="96" applyNumberFormat="0" applyProtection="0">
      <alignment horizontal="right" vertical="center"/>
    </xf>
    <xf numFmtId="4" fontId="52" fillId="28" borderId="99" applyNumberFormat="0" applyProtection="0">
      <alignment horizontal="left" vertical="center" indent="1"/>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7" borderId="87" applyNumberFormat="0" applyProtection="0">
      <alignment horizontal="left" vertical="center" indent="1"/>
    </xf>
    <xf numFmtId="4" fontId="45" fillId="67" borderId="87" applyNumberFormat="0" applyProtection="0">
      <alignment horizontal="left" vertical="center" indent="1"/>
    </xf>
    <xf numFmtId="0" fontId="50" fillId="65" borderId="90" applyNumberFormat="0" applyProtection="0">
      <alignment horizontal="left" vertical="top"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15" borderId="87" applyNumberFormat="0" applyProtection="0">
      <alignment horizontal="right" vertical="center"/>
    </xf>
    <xf numFmtId="4" fontId="45" fillId="15"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5" fillId="21" borderId="87" applyNumberFormat="0" applyProtection="0">
      <alignment horizontal="right" vertical="center"/>
    </xf>
    <xf numFmtId="4" fontId="45" fillId="21" borderId="87" applyNumberFormat="0" applyProtection="0">
      <alignment horizontal="right" vertical="center"/>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31" borderId="90" applyNumberFormat="0" applyProtection="0">
      <alignment horizontal="left" vertical="top"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21" borderId="90" applyNumberFormat="0" applyProtection="0">
      <alignment horizontal="left" vertical="top"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90" applyNumberFormat="0" applyProtection="0">
      <alignment horizontal="left" vertical="top"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90" applyNumberFormat="0" applyProtection="0">
      <alignment horizontal="left" vertical="top" indent="1"/>
    </xf>
    <xf numFmtId="0" fontId="35" fillId="31" borderId="92" applyBorder="0"/>
    <xf numFmtId="4" fontId="52" fillId="66" borderId="90" applyNumberFormat="0" applyProtection="0">
      <alignment vertical="center"/>
    </xf>
    <xf numFmtId="0" fontId="45" fillId="24" borderId="99" applyNumberFormat="0" applyProtection="0">
      <alignment horizontal="left" vertical="top" indent="1"/>
    </xf>
    <xf numFmtId="4" fontId="45" fillId="20" borderId="100" applyNumberFormat="0" applyProtection="0">
      <alignment horizontal="left" vertical="center" indent="1"/>
    </xf>
    <xf numFmtId="4" fontId="52" fillId="28" borderId="90" applyNumberFormat="0" applyProtection="0">
      <alignment horizontal="left" vertical="center" indent="1"/>
    </xf>
    <xf numFmtId="0" fontId="52" fillId="66" borderId="90" applyNumberFormat="0" applyProtection="0">
      <alignment horizontal="left" vertical="top" indent="1"/>
    </xf>
    <xf numFmtId="4" fontId="45" fillId="0" borderId="87" applyNumberFormat="0" applyProtection="0">
      <alignment horizontal="right" vertical="center"/>
    </xf>
    <xf numFmtId="4" fontId="45" fillId="0"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0" fontId="52" fillId="21" borderId="90" applyNumberFormat="0" applyProtection="0">
      <alignment horizontal="left" vertical="top" indent="1"/>
    </xf>
    <xf numFmtId="4" fontId="53" fillId="93" borderId="91" applyNumberFormat="0" applyProtection="0">
      <alignment horizontal="left" vertical="center" indent="1"/>
    </xf>
    <xf numFmtId="4" fontId="45" fillId="71" borderId="96" applyNumberFormat="0" applyProtection="0">
      <alignment horizontal="right" vertical="center"/>
    </xf>
    <xf numFmtId="4" fontId="45" fillId="58" borderId="117" applyNumberFormat="0" applyProtection="0">
      <alignment horizontal="right" vertical="center"/>
    </xf>
    <xf numFmtId="4" fontId="55" fillId="91" borderId="87" applyNumberFormat="0" applyProtection="0">
      <alignment horizontal="right" vertical="center"/>
    </xf>
    <xf numFmtId="4" fontId="4" fillId="31" borderId="126" applyNumberFormat="0" applyProtection="0">
      <alignment horizontal="left" vertical="center" indent="1"/>
    </xf>
    <xf numFmtId="0" fontId="46" fillId="28" borderId="124" applyNumberFormat="0" applyAlignment="0" applyProtection="0"/>
    <xf numFmtId="0" fontId="45" fillId="28" borderId="113" applyNumberFormat="0" applyProtection="0">
      <alignment horizontal="left" vertical="center" indent="1"/>
    </xf>
    <xf numFmtId="4" fontId="45" fillId="35" borderId="113" applyNumberFormat="0" applyProtection="0">
      <alignment horizontal="right" vertical="center"/>
    </xf>
    <xf numFmtId="0" fontId="25" fillId="60" borderId="96" applyNumberFormat="0" applyAlignment="0" applyProtection="0"/>
    <xf numFmtId="4" fontId="45" fillId="22" borderId="113" applyNumberFormat="0" applyProtection="0">
      <alignment horizontal="right" vertical="center"/>
    </xf>
    <xf numFmtId="4" fontId="45" fillId="29" borderId="113" applyNumberFormat="0" applyProtection="0">
      <alignment horizontal="right" vertical="center"/>
    </xf>
    <xf numFmtId="4" fontId="45" fillId="91" borderId="105" applyNumberFormat="0" applyProtection="0">
      <alignment horizontal="right" vertical="center"/>
    </xf>
    <xf numFmtId="4" fontId="45" fillId="67" borderId="131" applyNumberFormat="0" applyProtection="0">
      <alignment horizontal="left" vertical="center" indent="1"/>
    </xf>
    <xf numFmtId="0" fontId="42" fillId="19" borderId="156" applyNumberFormat="0" applyAlignment="0" applyProtection="0"/>
    <xf numFmtId="4" fontId="45" fillId="65" borderId="131" applyNumberFormat="0" applyProtection="0">
      <alignment vertical="center"/>
    </xf>
    <xf numFmtId="4" fontId="45" fillId="27" borderId="122" applyNumberFormat="0" applyProtection="0">
      <alignment horizontal="right" vertical="center"/>
    </xf>
    <xf numFmtId="0" fontId="4" fillId="66" borderId="247" applyNumberFormat="0" applyFont="0" applyAlignment="0" applyProtection="0"/>
    <xf numFmtId="4" fontId="45" fillId="67" borderId="139" applyNumberFormat="0" applyProtection="0">
      <alignment horizontal="left" vertical="center" indent="1"/>
    </xf>
    <xf numFmtId="0" fontId="45" fillId="20" borderId="113" applyNumberFormat="0" applyProtection="0">
      <alignment horizontal="left" vertical="center" indent="1"/>
    </xf>
    <xf numFmtId="4" fontId="45" fillId="0" borderId="148" applyNumberFormat="0" applyProtection="0">
      <alignment horizontal="right" vertical="center"/>
    </xf>
    <xf numFmtId="0" fontId="45" fillId="88" borderId="113" applyNumberFormat="0" applyProtection="0">
      <alignment horizontal="left" vertical="center" indent="1"/>
    </xf>
    <xf numFmtId="0" fontId="45" fillId="28" borderId="113" applyNumberFormat="0" applyProtection="0">
      <alignment horizontal="left" vertical="center" indent="1"/>
    </xf>
    <xf numFmtId="4" fontId="45" fillId="21" borderId="117" applyNumberFormat="0" applyProtection="0">
      <alignment horizontal="left" vertical="center" indent="1"/>
    </xf>
    <xf numFmtId="0" fontId="24" fillId="28" borderId="104" applyNumberFormat="0" applyAlignment="0" applyProtection="0"/>
    <xf numFmtId="0" fontId="28" fillId="0" borderId="94" applyNumberFormat="0" applyFill="0" applyAlignment="0" applyProtection="0"/>
    <xf numFmtId="0" fontId="28" fillId="0" borderId="93" applyNumberFormat="0" applyFill="0" applyAlignment="0" applyProtection="0"/>
    <xf numFmtId="0" fontId="46" fillId="28" borderId="89" applyNumberFormat="0" applyAlignment="0" applyProtection="0"/>
    <xf numFmtId="4" fontId="45" fillId="29" borderId="122" applyNumberFormat="0" applyProtection="0">
      <alignment horizontal="right" vertical="center"/>
    </xf>
    <xf numFmtId="4" fontId="45" fillId="59" borderId="105" applyNumberFormat="0" applyProtection="0">
      <alignment horizontal="right" vertical="center"/>
    </xf>
    <xf numFmtId="0" fontId="45" fillId="24" borderId="96" applyNumberFormat="0" applyProtection="0">
      <alignment horizontal="left" vertical="center" indent="1"/>
    </xf>
    <xf numFmtId="0" fontId="24" fillId="28" borderId="86" applyNumberFormat="0" applyAlignment="0" applyProtection="0"/>
    <xf numFmtId="0" fontId="24" fillId="28" borderId="86" applyNumberFormat="0" applyAlignment="0" applyProtection="0"/>
    <xf numFmtId="0" fontId="24" fillId="28" borderId="86" applyNumberFormat="0" applyAlignment="0" applyProtection="0"/>
    <xf numFmtId="0" fontId="24" fillId="28" borderId="86" applyNumberFormat="0" applyAlignment="0" applyProtection="0"/>
    <xf numFmtId="0" fontId="24" fillId="28" borderId="86" applyNumberFormat="0" applyAlignment="0" applyProtection="0"/>
    <xf numFmtId="0" fontId="24" fillId="28" borderId="86" applyNumberFormat="0" applyAlignment="0" applyProtection="0"/>
    <xf numFmtId="0" fontId="24" fillId="28" borderId="86" applyNumberFormat="0" applyAlignment="0" applyProtection="0"/>
    <xf numFmtId="0" fontId="24" fillId="28" borderId="86" applyNumberFormat="0" applyAlignment="0" applyProtection="0"/>
    <xf numFmtId="0" fontId="24" fillId="28" borderId="86" applyNumberFormat="0" applyAlignment="0" applyProtection="0"/>
    <xf numFmtId="0" fontId="25" fillId="60" borderId="87" applyNumberFormat="0" applyAlignment="0" applyProtection="0"/>
    <xf numFmtId="0" fontId="25" fillId="60" borderId="87" applyNumberFormat="0" applyAlignment="0" applyProtection="0"/>
    <xf numFmtId="0" fontId="25" fillId="60" borderId="87" applyNumberFormat="0" applyAlignment="0" applyProtection="0"/>
    <xf numFmtId="0" fontId="25" fillId="60" borderId="87" applyNumberFormat="0" applyAlignment="0" applyProtection="0"/>
    <xf numFmtId="0" fontId="25" fillId="60" borderId="87" applyNumberFormat="0" applyAlignment="0" applyProtection="0"/>
    <xf numFmtId="0" fontId="25" fillId="60" borderId="87" applyNumberFormat="0" applyAlignment="0" applyProtection="0"/>
    <xf numFmtId="0" fontId="25" fillId="60" borderId="87" applyNumberFormat="0" applyAlignment="0" applyProtection="0"/>
    <xf numFmtId="0" fontId="25" fillId="60" borderId="87" applyNumberFormat="0" applyAlignment="0" applyProtection="0"/>
    <xf numFmtId="0" fontId="52" fillId="66" borderId="125" applyNumberFormat="0" applyProtection="0">
      <alignment horizontal="left" vertical="top" indent="1"/>
    </xf>
    <xf numFmtId="0" fontId="28" fillId="0" borderId="102" applyNumberFormat="0" applyFill="0" applyAlignment="0" applyProtection="0"/>
    <xf numFmtId="0" fontId="25" fillId="60" borderId="96" applyNumberFormat="0" applyAlignment="0" applyProtection="0"/>
    <xf numFmtId="0" fontId="43" fillId="54" borderId="87" applyNumberFormat="0" applyAlignment="0" applyProtection="0"/>
    <xf numFmtId="0" fontId="43" fillId="54" borderId="87" applyNumberFormat="0" applyAlignment="0" applyProtection="0"/>
    <xf numFmtId="0" fontId="43" fillId="54" borderId="87" applyNumberFormat="0" applyAlignment="0" applyProtection="0"/>
    <xf numFmtId="0" fontId="43" fillId="54" borderId="87" applyNumberFormat="0" applyAlignment="0" applyProtection="0"/>
    <xf numFmtId="0" fontId="43" fillId="54" borderId="87" applyNumberFormat="0" applyAlignment="0" applyProtection="0"/>
    <xf numFmtId="0" fontId="43" fillId="54" borderId="87" applyNumberFormat="0" applyAlignment="0" applyProtection="0"/>
    <xf numFmtId="0" fontId="43" fillId="54" borderId="87" applyNumberFormat="0" applyAlignment="0" applyProtection="0"/>
    <xf numFmtId="0" fontId="43" fillId="54" borderId="87" applyNumberFormat="0" applyAlignment="0" applyProtection="0"/>
    <xf numFmtId="0" fontId="42" fillId="19" borderId="86" applyNumberFormat="0" applyAlignment="0" applyProtection="0"/>
    <xf numFmtId="0" fontId="42" fillId="19" borderId="86" applyNumberFormat="0" applyAlignment="0" applyProtection="0"/>
    <xf numFmtId="0" fontId="42" fillId="19" borderId="86" applyNumberFormat="0" applyAlignment="0" applyProtection="0"/>
    <xf numFmtId="0" fontId="42" fillId="19" borderId="86" applyNumberFormat="0" applyAlignment="0" applyProtection="0"/>
    <xf numFmtId="0" fontId="42" fillId="19" borderId="86" applyNumberFormat="0" applyAlignment="0" applyProtection="0"/>
    <xf numFmtId="0" fontId="42" fillId="19" borderId="86" applyNumberFormat="0" applyAlignment="0" applyProtection="0"/>
    <xf numFmtId="0" fontId="42" fillId="19" borderId="86" applyNumberFormat="0" applyAlignment="0" applyProtection="0"/>
    <xf numFmtId="0" fontId="42" fillId="19" borderId="86" applyNumberFormat="0" applyAlignment="0" applyProtection="0"/>
    <xf numFmtId="0" fontId="42" fillId="19" borderId="86" applyNumberFormat="0" applyAlignment="0" applyProtection="0"/>
    <xf numFmtId="4" fontId="45" fillId="21" borderId="170" applyNumberFormat="0" applyProtection="0">
      <alignment horizontal="left" vertical="center" indent="1"/>
    </xf>
    <xf numFmtId="0" fontId="45" fillId="53" borderId="87" applyNumberFormat="0" applyFont="0" applyAlignment="0" applyProtection="0"/>
    <xf numFmtId="0" fontId="45" fillId="53" borderId="87" applyNumberFormat="0" applyFont="0" applyAlignment="0" applyProtection="0"/>
    <xf numFmtId="0" fontId="45" fillId="53" borderId="87" applyNumberFormat="0" applyFont="0" applyAlignment="0" applyProtection="0"/>
    <xf numFmtId="0" fontId="45" fillId="53" borderId="87" applyNumberFormat="0" applyFont="0" applyAlignment="0" applyProtection="0"/>
    <xf numFmtId="0" fontId="45" fillId="53" borderId="87" applyNumberFormat="0" applyFont="0" applyAlignment="0" applyProtection="0"/>
    <xf numFmtId="0" fontId="45" fillId="53" borderId="87" applyNumberFormat="0" applyFont="0" applyAlignment="0" applyProtection="0"/>
    <xf numFmtId="0" fontId="45" fillId="53" borderId="87" applyNumberFormat="0" applyFont="0" applyAlignment="0" applyProtection="0"/>
    <xf numFmtId="0" fontId="45" fillId="53" borderId="87"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 fillId="66" borderId="88" applyNumberFormat="0" applyFont="0" applyAlignment="0" applyProtection="0"/>
    <xf numFmtId="0" fontId="46" fillId="60" borderId="89" applyNumberFormat="0" applyAlignment="0" applyProtection="0"/>
    <xf numFmtId="0" fontId="46" fillId="60" borderId="89" applyNumberFormat="0" applyAlignment="0" applyProtection="0"/>
    <xf numFmtId="0" fontId="46" fillId="60" borderId="89" applyNumberFormat="0" applyAlignment="0" applyProtection="0"/>
    <xf numFmtId="0" fontId="46" fillId="60" borderId="89" applyNumberFormat="0" applyAlignment="0" applyProtection="0"/>
    <xf numFmtId="0" fontId="46" fillId="60" borderId="89" applyNumberFormat="0" applyAlignment="0" applyProtection="0"/>
    <xf numFmtId="0" fontId="46" fillId="60" borderId="89" applyNumberFormat="0" applyAlignment="0" applyProtection="0"/>
    <xf numFmtId="0" fontId="46" fillId="60" borderId="89" applyNumberFormat="0" applyAlignment="0" applyProtection="0"/>
    <xf numFmtId="0" fontId="46" fillId="60" borderId="89" applyNumberFormat="0" applyAlignment="0" applyProtection="0"/>
    <xf numFmtId="4" fontId="15" fillId="67" borderId="89"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8" fillId="67" borderId="89"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45" fillId="65" borderId="87" applyNumberFormat="0" applyProtection="0">
      <alignment vertical="center"/>
    </xf>
    <xf numFmtId="4" fontId="15" fillId="67" borderId="89"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45" fillId="67" borderId="87" applyNumberFormat="0" applyProtection="0">
      <alignment horizontal="left" vertical="center" indent="1"/>
    </xf>
    <xf numFmtId="4" fontId="15" fillId="67" borderId="89" applyNumberFormat="0" applyProtection="0">
      <alignment horizontal="left" vertical="center" indent="1"/>
    </xf>
    <xf numFmtId="0" fontId="50" fillId="65" borderId="90" applyNumberFormat="0" applyProtection="0">
      <alignment horizontal="left" vertical="top" indent="1"/>
    </xf>
    <xf numFmtId="0" fontId="50" fillId="65" borderId="90" applyNumberFormat="0" applyProtection="0">
      <alignment horizontal="left" vertical="top" indent="1"/>
    </xf>
    <xf numFmtId="0" fontId="50" fillId="65" borderId="90" applyNumberFormat="0" applyProtection="0">
      <alignment horizontal="left" vertical="top" indent="1"/>
    </xf>
    <xf numFmtId="0" fontId="50" fillId="65" borderId="90" applyNumberFormat="0" applyProtection="0">
      <alignment horizontal="left" vertical="top" indent="1"/>
    </xf>
    <xf numFmtId="0" fontId="50" fillId="65" borderId="90" applyNumberFormat="0" applyProtection="0">
      <alignment horizontal="left" vertical="top" indent="1"/>
    </xf>
    <xf numFmtId="0" fontId="50" fillId="65" borderId="90" applyNumberFormat="0" applyProtection="0">
      <alignment horizontal="left" vertical="top" indent="1"/>
    </xf>
    <xf numFmtId="0" fontId="50" fillId="65" borderId="90" applyNumberFormat="0" applyProtection="0">
      <alignment horizontal="left" vertical="top" indent="1"/>
    </xf>
    <xf numFmtId="0" fontId="50" fillId="65" borderId="90" applyNumberFormat="0" applyProtection="0">
      <alignment horizontal="left" vertical="top" indent="1"/>
    </xf>
    <xf numFmtId="0" fontId="50" fillId="65" borderId="90" applyNumberFormat="0" applyProtection="0">
      <alignment horizontal="left" vertical="top" indent="1"/>
    </xf>
    <xf numFmtId="0" fontId="50" fillId="65" borderId="90" applyNumberFormat="0" applyProtection="0">
      <alignment horizontal="left" vertical="top" indent="1"/>
    </xf>
    <xf numFmtId="4" fontId="45" fillId="69" borderId="87" applyNumberFormat="0" applyBorder="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15" fillId="70" borderId="89"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45" fillId="15" borderId="87" applyNumberFormat="0" applyProtection="0">
      <alignment horizontal="right" vertical="center"/>
    </xf>
    <xf numFmtId="4" fontId="15" fillId="72" borderId="89"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45" fillId="71" borderId="87" applyNumberFormat="0" applyProtection="0">
      <alignment horizontal="right" vertical="center"/>
    </xf>
    <xf numFmtId="4" fontId="15" fillId="73" borderId="89"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45" fillId="58" borderId="91" applyNumberFormat="0" applyProtection="0">
      <alignment horizontal="right" vertical="center"/>
    </xf>
    <xf numFmtId="4" fontId="15" fillId="74" borderId="89"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45" fillId="27" borderId="87" applyNumberFormat="0" applyProtection="0">
      <alignment horizontal="right" vertical="center"/>
    </xf>
    <xf numFmtId="4" fontId="15" fillId="75" borderId="89"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45" fillId="35" borderId="87" applyNumberFormat="0" applyProtection="0">
      <alignment horizontal="right" vertical="center"/>
    </xf>
    <xf numFmtId="4" fontId="15" fillId="76" borderId="89"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45" fillId="59" borderId="87" applyNumberFormat="0" applyProtection="0">
      <alignment horizontal="right" vertical="center"/>
    </xf>
    <xf numFmtId="4" fontId="15" fillId="77" borderId="89"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45" fillId="29" borderId="87" applyNumberFormat="0" applyProtection="0">
      <alignment horizontal="right" vertical="center"/>
    </xf>
    <xf numFmtId="4" fontId="15" fillId="78" borderId="89"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45" fillId="22" borderId="87" applyNumberFormat="0" applyProtection="0">
      <alignment horizontal="right" vertical="center"/>
    </xf>
    <xf numFmtId="4" fontId="15" fillId="79" borderId="89"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45" fillId="26" borderId="87" applyNumberFormat="0" applyProtection="0">
      <alignment horizontal="right" vertical="center"/>
    </xf>
    <xf numFmtId="4" fontId="10" fillId="81" borderId="89"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45" fillId="80" borderId="91" applyNumberFormat="0" applyProtection="0">
      <alignment horizontal="left" vertical="center" indent="1"/>
    </xf>
    <xf numFmtId="4" fontId="52" fillId="66" borderId="99" applyNumberFormat="0" applyProtection="0">
      <alignment vertical="center"/>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0" fontId="35" fillId="31" borderId="101" applyBorder="0"/>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4" fontId="4" fillId="31" borderId="91" applyNumberFormat="0" applyProtection="0">
      <alignment horizontal="left" vertical="center" indent="1"/>
    </xf>
    <xf numFmtId="0" fontId="4" fillId="84" borderId="89" applyNumberFormat="0" applyProtection="0">
      <alignment horizontal="left" vertical="center" indent="1"/>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45" fillId="21" borderId="87" applyNumberFormat="0" applyProtection="0">
      <alignment horizontal="right" vertical="center"/>
    </xf>
    <xf numFmtId="4" fontId="15" fillId="82" borderId="89"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45" fillId="20" borderId="91" applyNumberFormat="0" applyProtection="0">
      <alignment horizontal="left" vertical="center" indent="1"/>
    </xf>
    <xf numFmtId="4" fontId="15" fillId="86" borderId="89"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4" fontId="45" fillId="21" borderId="91" applyNumberFormat="0" applyProtection="0">
      <alignment horizontal="left" vertical="center" indent="1"/>
    </xf>
    <xf numFmtId="0" fontId="4" fillId="86" borderId="89"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5" fillId="28" borderId="87" applyNumberFormat="0" applyProtection="0">
      <alignment horizontal="left" vertical="center" indent="1"/>
    </xf>
    <xf numFmtId="0" fontId="4" fillId="86" borderId="89" applyNumberFormat="0" applyProtection="0">
      <alignment horizontal="left" vertical="center" indent="1"/>
    </xf>
    <xf numFmtId="0" fontId="45" fillId="31" borderId="90" applyNumberFormat="0" applyProtection="0">
      <alignment horizontal="left" vertical="top" indent="1"/>
    </xf>
    <xf numFmtId="0" fontId="45" fillId="31" borderId="90" applyNumberFormat="0" applyProtection="0">
      <alignment horizontal="left" vertical="top" indent="1"/>
    </xf>
    <xf numFmtId="0" fontId="45" fillId="31" borderId="90" applyNumberFormat="0" applyProtection="0">
      <alignment horizontal="left" vertical="top" indent="1"/>
    </xf>
    <xf numFmtId="0" fontId="45" fillId="31" borderId="90" applyNumberFormat="0" applyProtection="0">
      <alignment horizontal="left" vertical="top" indent="1"/>
    </xf>
    <xf numFmtId="0" fontId="45" fillId="31" borderId="90" applyNumberFormat="0" applyProtection="0">
      <alignment horizontal="left" vertical="top" indent="1"/>
    </xf>
    <xf numFmtId="0" fontId="45" fillId="31" borderId="90" applyNumberFormat="0" applyProtection="0">
      <alignment horizontal="left" vertical="top" indent="1"/>
    </xf>
    <xf numFmtId="0" fontId="45" fillId="31" borderId="90" applyNumberFormat="0" applyProtection="0">
      <alignment horizontal="left" vertical="top" indent="1"/>
    </xf>
    <xf numFmtId="0" fontId="45" fillId="31" borderId="90" applyNumberFormat="0" applyProtection="0">
      <alignment horizontal="left" vertical="top" indent="1"/>
    </xf>
    <xf numFmtId="0" fontId="45" fillId="31" borderId="90" applyNumberFormat="0" applyProtection="0">
      <alignment horizontal="left" vertical="top" indent="1"/>
    </xf>
    <xf numFmtId="0" fontId="45" fillId="31" borderId="90" applyNumberFormat="0" applyProtection="0">
      <alignment horizontal="left" vertical="top" indent="1"/>
    </xf>
    <xf numFmtId="0" fontId="4" fillId="89" borderId="89"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5" fillId="88" borderId="87" applyNumberFormat="0" applyProtection="0">
      <alignment horizontal="left" vertical="center" indent="1"/>
    </xf>
    <xf numFmtId="0" fontId="4" fillId="89" borderId="89" applyNumberFormat="0" applyProtection="0">
      <alignment horizontal="left" vertical="center" indent="1"/>
    </xf>
    <xf numFmtId="0" fontId="45" fillId="21" borderId="90" applyNumberFormat="0" applyProtection="0">
      <alignment horizontal="left" vertical="top" indent="1"/>
    </xf>
    <xf numFmtId="0" fontId="45" fillId="21" borderId="90" applyNumberFormat="0" applyProtection="0">
      <alignment horizontal="left" vertical="top" indent="1"/>
    </xf>
    <xf numFmtId="0" fontId="45" fillId="21" borderId="90" applyNumberFormat="0" applyProtection="0">
      <alignment horizontal="left" vertical="top" indent="1"/>
    </xf>
    <xf numFmtId="0" fontId="45" fillId="21" borderId="90" applyNumberFormat="0" applyProtection="0">
      <alignment horizontal="left" vertical="top" indent="1"/>
    </xf>
    <xf numFmtId="0" fontId="45" fillId="21" borderId="90" applyNumberFormat="0" applyProtection="0">
      <alignment horizontal="left" vertical="top" indent="1"/>
    </xf>
    <xf numFmtId="0" fontId="45" fillId="21" borderId="90" applyNumberFormat="0" applyProtection="0">
      <alignment horizontal="left" vertical="top" indent="1"/>
    </xf>
    <xf numFmtId="0" fontId="45" fillId="21" borderId="90" applyNumberFormat="0" applyProtection="0">
      <alignment horizontal="left" vertical="top" indent="1"/>
    </xf>
    <xf numFmtId="0" fontId="45" fillId="21" borderId="90" applyNumberFormat="0" applyProtection="0">
      <alignment horizontal="left" vertical="top" indent="1"/>
    </xf>
    <xf numFmtId="0" fontId="45" fillId="21" borderId="90" applyNumberFormat="0" applyProtection="0">
      <alignment horizontal="left" vertical="top" indent="1"/>
    </xf>
    <xf numFmtId="0" fontId="45" fillId="21" borderId="90" applyNumberFormat="0" applyProtection="0">
      <alignment horizontal="left" vertical="top" indent="1"/>
    </xf>
    <xf numFmtId="0" fontId="4" fillId="90" borderId="89"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5" fillId="24" borderId="87" applyNumberFormat="0" applyProtection="0">
      <alignment horizontal="left" vertical="center" indent="1"/>
    </xf>
    <xf numFmtId="0" fontId="4" fillId="90" borderId="89" applyNumberFormat="0" applyProtection="0">
      <alignment horizontal="left" vertical="center" indent="1"/>
    </xf>
    <xf numFmtId="0" fontId="45" fillId="24" borderId="90" applyNumberFormat="0" applyProtection="0">
      <alignment horizontal="left" vertical="top" indent="1"/>
    </xf>
    <xf numFmtId="0" fontId="45" fillId="24" borderId="90" applyNumberFormat="0" applyProtection="0">
      <alignment horizontal="left" vertical="top" indent="1"/>
    </xf>
    <xf numFmtId="0" fontId="45" fillId="24" borderId="90" applyNumberFormat="0" applyProtection="0">
      <alignment horizontal="left" vertical="top" indent="1"/>
    </xf>
    <xf numFmtId="0" fontId="45" fillId="24" borderId="90" applyNumberFormat="0" applyProtection="0">
      <alignment horizontal="left" vertical="top" indent="1"/>
    </xf>
    <xf numFmtId="0" fontId="45" fillId="24" borderId="90" applyNumberFormat="0" applyProtection="0">
      <alignment horizontal="left" vertical="top" indent="1"/>
    </xf>
    <xf numFmtId="0" fontId="45" fillId="24" borderId="90" applyNumberFormat="0" applyProtection="0">
      <alignment horizontal="left" vertical="top" indent="1"/>
    </xf>
    <xf numFmtId="0" fontId="45" fillId="24" borderId="90" applyNumberFormat="0" applyProtection="0">
      <alignment horizontal="left" vertical="top" indent="1"/>
    </xf>
    <xf numFmtId="0" fontId="45" fillId="24" borderId="90" applyNumberFormat="0" applyProtection="0">
      <alignment horizontal="left" vertical="top" indent="1"/>
    </xf>
    <xf numFmtId="0" fontId="45" fillId="24" borderId="90" applyNumberFormat="0" applyProtection="0">
      <alignment horizontal="left" vertical="top" indent="1"/>
    </xf>
    <xf numFmtId="0" fontId="45" fillId="24" borderId="90" applyNumberFormat="0" applyProtection="0">
      <alignment horizontal="left" vertical="top" indent="1"/>
    </xf>
    <xf numFmtId="0" fontId="4" fillId="84" borderId="89"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5" fillId="20" borderId="87" applyNumberFormat="0" applyProtection="0">
      <alignment horizontal="left" vertical="center" indent="1"/>
    </xf>
    <xf numFmtId="0" fontId="4" fillId="84" borderId="89" applyNumberFormat="0" applyProtection="0">
      <alignment horizontal="left" vertical="center" indent="1"/>
    </xf>
    <xf numFmtId="0" fontId="45" fillId="20" borderId="90" applyNumberFormat="0" applyProtection="0">
      <alignment horizontal="left" vertical="top" indent="1"/>
    </xf>
    <xf numFmtId="0" fontId="45" fillId="20" borderId="90" applyNumberFormat="0" applyProtection="0">
      <alignment horizontal="left" vertical="top" indent="1"/>
    </xf>
    <xf numFmtId="0" fontId="45" fillId="20" borderId="90" applyNumberFormat="0" applyProtection="0">
      <alignment horizontal="left" vertical="top" indent="1"/>
    </xf>
    <xf numFmtId="0" fontId="45" fillId="20" borderId="90" applyNumberFormat="0" applyProtection="0">
      <alignment horizontal="left" vertical="top" indent="1"/>
    </xf>
    <xf numFmtId="0" fontId="45" fillId="20" borderId="90" applyNumberFormat="0" applyProtection="0">
      <alignment horizontal="left" vertical="top" indent="1"/>
    </xf>
    <xf numFmtId="0" fontId="45" fillId="20" borderId="90" applyNumberFormat="0" applyProtection="0">
      <alignment horizontal="left" vertical="top" indent="1"/>
    </xf>
    <xf numFmtId="0" fontId="45" fillId="20" borderId="90" applyNumberFormat="0" applyProtection="0">
      <alignment horizontal="left" vertical="top" indent="1"/>
    </xf>
    <xf numFmtId="0" fontId="45" fillId="20" borderId="90" applyNumberFormat="0" applyProtection="0">
      <alignment horizontal="left" vertical="top" indent="1"/>
    </xf>
    <xf numFmtId="0" fontId="45" fillId="20" borderId="90" applyNumberFormat="0" applyProtection="0">
      <alignment horizontal="left" vertical="top" indent="1"/>
    </xf>
    <xf numFmtId="0" fontId="45" fillId="20" borderId="90" applyNumberFormat="0" applyProtection="0">
      <alignment horizontal="left" vertical="top" indent="1"/>
    </xf>
    <xf numFmtId="0" fontId="35" fillId="31" borderId="92" applyBorder="0"/>
    <xf numFmtId="0" fontId="35" fillId="31" borderId="92" applyBorder="0"/>
    <xf numFmtId="0" fontId="35" fillId="31" borderId="92" applyBorder="0"/>
    <xf numFmtId="0" fontId="35" fillId="31" borderId="92" applyBorder="0"/>
    <xf numFmtId="0" fontId="35" fillId="31" borderId="92" applyBorder="0"/>
    <xf numFmtId="0" fontId="35" fillId="31" borderId="92" applyBorder="0"/>
    <xf numFmtId="0" fontId="35" fillId="31" borderId="92" applyBorder="0"/>
    <xf numFmtId="0" fontId="35" fillId="31" borderId="92" applyBorder="0"/>
    <xf numFmtId="0" fontId="35" fillId="31" borderId="92" applyBorder="0"/>
    <xf numFmtId="4" fontId="15" fillId="68" borderId="89" applyNumberFormat="0" applyProtection="0">
      <alignment vertical="center"/>
    </xf>
    <xf numFmtId="4" fontId="52" fillId="66" borderId="90" applyNumberFormat="0" applyProtection="0">
      <alignment vertical="center"/>
    </xf>
    <xf numFmtId="4" fontId="52" fillId="66" borderId="90" applyNumberFormat="0" applyProtection="0">
      <alignment vertical="center"/>
    </xf>
    <xf numFmtId="4" fontId="52" fillId="66" borderId="90" applyNumberFormat="0" applyProtection="0">
      <alignment vertical="center"/>
    </xf>
    <xf numFmtId="4" fontId="52" fillId="66" borderId="90" applyNumberFormat="0" applyProtection="0">
      <alignment vertical="center"/>
    </xf>
    <xf numFmtId="4" fontId="52" fillId="66" borderId="90" applyNumberFormat="0" applyProtection="0">
      <alignment vertical="center"/>
    </xf>
    <xf numFmtId="4" fontId="52" fillId="66" borderId="90" applyNumberFormat="0" applyProtection="0">
      <alignment vertical="center"/>
    </xf>
    <xf numFmtId="4" fontId="52" fillId="66" borderId="90" applyNumberFormat="0" applyProtection="0">
      <alignment vertical="center"/>
    </xf>
    <xf numFmtId="4" fontId="52" fillId="66" borderId="90" applyNumberFormat="0" applyProtection="0">
      <alignment vertical="center"/>
    </xf>
    <xf numFmtId="4" fontId="52" fillId="66" borderId="90" applyNumberFormat="0" applyProtection="0">
      <alignment vertical="center"/>
    </xf>
    <xf numFmtId="4" fontId="52" fillId="66" borderId="90" applyNumberFormat="0" applyProtection="0">
      <alignment vertical="center"/>
    </xf>
    <xf numFmtId="4" fontId="48" fillId="68" borderId="89" applyNumberFormat="0" applyProtection="0">
      <alignment vertical="center"/>
    </xf>
    <xf numFmtId="0" fontId="45" fillId="24" borderId="96" applyNumberFormat="0" applyProtection="0">
      <alignment horizontal="left" vertical="center" indent="1"/>
    </xf>
    <xf numFmtId="0" fontId="45" fillId="21" borderId="99" applyNumberFormat="0" applyProtection="0">
      <alignment horizontal="left" vertical="top" indent="1"/>
    </xf>
    <xf numFmtId="0" fontId="45" fillId="88" borderId="96" applyNumberFormat="0" applyProtection="0">
      <alignment horizontal="left" vertical="center" indent="1"/>
    </xf>
    <xf numFmtId="0" fontId="45" fillId="31" borderId="99" applyNumberFormat="0" applyProtection="0">
      <alignment horizontal="left" vertical="top" indent="1"/>
    </xf>
    <xf numFmtId="0" fontId="45" fillId="28" borderId="96" applyNumberFormat="0" applyProtection="0">
      <alignment horizontal="left" vertical="center" indent="1"/>
    </xf>
    <xf numFmtId="4" fontId="45" fillId="21" borderId="100" applyNumberFormat="0" applyProtection="0">
      <alignment horizontal="left" vertical="center" indent="1"/>
    </xf>
    <xf numFmtId="4" fontId="45" fillId="21" borderId="96" applyNumberFormat="0" applyProtection="0">
      <alignment horizontal="right" vertical="center"/>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5" fillId="80" borderId="100" applyNumberFormat="0" applyProtection="0">
      <alignment horizontal="left" vertical="center" indent="1"/>
    </xf>
    <xf numFmtId="4" fontId="45" fillId="26" borderId="96" applyNumberFormat="0" applyProtection="0">
      <alignment horizontal="right" vertical="center"/>
    </xf>
    <xf numFmtId="4" fontId="45" fillId="22" borderId="96" applyNumberFormat="0" applyProtection="0">
      <alignment horizontal="right" vertical="center"/>
    </xf>
    <xf numFmtId="4" fontId="15" fillId="68" borderId="89" applyNumberFormat="0" applyProtection="0">
      <alignment horizontal="left" vertical="center" indent="1"/>
    </xf>
    <xf numFmtId="4" fontId="52" fillId="28" borderId="90" applyNumberFormat="0" applyProtection="0">
      <alignment horizontal="left" vertical="center" indent="1"/>
    </xf>
    <xf numFmtId="4" fontId="52" fillId="28" borderId="90" applyNumberFormat="0" applyProtection="0">
      <alignment horizontal="left" vertical="center" indent="1"/>
    </xf>
    <xf numFmtId="4" fontId="52" fillId="28" borderId="90" applyNumberFormat="0" applyProtection="0">
      <alignment horizontal="left" vertical="center" indent="1"/>
    </xf>
    <xf numFmtId="4" fontId="52" fillId="28" borderId="90" applyNumberFormat="0" applyProtection="0">
      <alignment horizontal="left" vertical="center" indent="1"/>
    </xf>
    <xf numFmtId="4" fontId="52" fillId="28" borderId="90" applyNumberFormat="0" applyProtection="0">
      <alignment horizontal="left" vertical="center" indent="1"/>
    </xf>
    <xf numFmtId="4" fontId="52" fillId="28" borderId="90" applyNumberFormat="0" applyProtection="0">
      <alignment horizontal="left" vertical="center" indent="1"/>
    </xf>
    <xf numFmtId="4" fontId="52" fillId="28" borderId="90" applyNumberFormat="0" applyProtection="0">
      <alignment horizontal="left" vertical="center" indent="1"/>
    </xf>
    <xf numFmtId="4" fontId="52" fillId="28" borderId="90" applyNumberFormat="0" applyProtection="0">
      <alignment horizontal="left" vertical="center" indent="1"/>
    </xf>
    <xf numFmtId="4" fontId="52" fillId="28" borderId="90" applyNumberFormat="0" applyProtection="0">
      <alignment horizontal="left" vertical="center" indent="1"/>
    </xf>
    <xf numFmtId="4" fontId="52" fillId="28" borderId="90" applyNumberFormat="0" applyProtection="0">
      <alignment horizontal="left" vertical="center" indent="1"/>
    </xf>
    <xf numFmtId="4" fontId="15" fillId="68" borderId="89" applyNumberFormat="0" applyProtection="0">
      <alignment horizontal="left" vertical="center" indent="1"/>
    </xf>
    <xf numFmtId="0" fontId="52" fillId="66" borderId="90" applyNumberFormat="0" applyProtection="0">
      <alignment horizontal="left" vertical="top" indent="1"/>
    </xf>
    <xf numFmtId="0" fontId="52" fillId="66" borderId="90" applyNumberFormat="0" applyProtection="0">
      <alignment horizontal="left" vertical="top" indent="1"/>
    </xf>
    <xf numFmtId="0" fontId="52" fillId="66" borderId="90" applyNumberFormat="0" applyProtection="0">
      <alignment horizontal="left" vertical="top" indent="1"/>
    </xf>
    <xf numFmtId="0" fontId="52" fillId="66" borderId="90" applyNumberFormat="0" applyProtection="0">
      <alignment horizontal="left" vertical="top" indent="1"/>
    </xf>
    <xf numFmtId="0" fontId="52" fillId="66" borderId="90" applyNumberFormat="0" applyProtection="0">
      <alignment horizontal="left" vertical="top" indent="1"/>
    </xf>
    <xf numFmtId="0" fontId="52" fillId="66" borderId="90" applyNumberFormat="0" applyProtection="0">
      <alignment horizontal="left" vertical="top" indent="1"/>
    </xf>
    <xf numFmtId="0" fontId="52" fillId="66" borderId="90" applyNumberFormat="0" applyProtection="0">
      <alignment horizontal="left" vertical="top" indent="1"/>
    </xf>
    <xf numFmtId="0" fontId="52" fillId="66" borderId="90" applyNumberFormat="0" applyProtection="0">
      <alignment horizontal="left" vertical="top" indent="1"/>
    </xf>
    <xf numFmtId="0" fontId="52" fillId="66" borderId="90" applyNumberFormat="0" applyProtection="0">
      <alignment horizontal="left" vertical="top" indent="1"/>
    </xf>
    <xf numFmtId="0" fontId="52" fillId="66" borderId="90" applyNumberFormat="0" applyProtection="0">
      <alignment horizontal="left" vertical="top" indent="1"/>
    </xf>
    <xf numFmtId="4" fontId="15" fillId="82" borderId="89"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5" fillId="0" borderId="87" applyNumberFormat="0" applyProtection="0">
      <alignment horizontal="right" vertical="center"/>
    </xf>
    <xf numFmtId="4" fontId="48" fillId="82" borderId="89"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4" fontId="45" fillId="91" borderId="87" applyNumberFormat="0" applyProtection="0">
      <alignment horizontal="right" vertical="center"/>
    </xf>
    <xf numFmtId="0" fontId="4" fillId="84" borderId="89"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4" fontId="45" fillId="34" borderId="87" applyNumberFormat="0" applyProtection="0">
      <alignment horizontal="left" vertical="center" indent="1"/>
    </xf>
    <xf numFmtId="0" fontId="4" fillId="84" borderId="89" applyNumberFormat="0" applyProtection="0">
      <alignment horizontal="left" vertical="center" indent="1"/>
    </xf>
    <xf numFmtId="0" fontId="52" fillId="21" borderId="90" applyNumberFormat="0" applyProtection="0">
      <alignment horizontal="left" vertical="top" indent="1"/>
    </xf>
    <xf numFmtId="0" fontId="52" fillId="21" borderId="90" applyNumberFormat="0" applyProtection="0">
      <alignment horizontal="left" vertical="top" indent="1"/>
    </xf>
    <xf numFmtId="0" fontId="52" fillId="21" borderId="90" applyNumberFormat="0" applyProtection="0">
      <alignment horizontal="left" vertical="top" indent="1"/>
    </xf>
    <xf numFmtId="0" fontId="52" fillId="21" borderId="90" applyNumberFormat="0" applyProtection="0">
      <alignment horizontal="left" vertical="top" indent="1"/>
    </xf>
    <xf numFmtId="0" fontId="52" fillId="21" borderId="90" applyNumberFormat="0" applyProtection="0">
      <alignment horizontal="left" vertical="top" indent="1"/>
    </xf>
    <xf numFmtId="0" fontId="52" fillId="21" borderId="90" applyNumberFormat="0" applyProtection="0">
      <alignment horizontal="left" vertical="top" indent="1"/>
    </xf>
    <xf numFmtId="0" fontId="52" fillId="21" borderId="90" applyNumberFormat="0" applyProtection="0">
      <alignment horizontal="left" vertical="top" indent="1"/>
    </xf>
    <xf numFmtId="0" fontId="52" fillId="21" borderId="90" applyNumberFormat="0" applyProtection="0">
      <alignment horizontal="left" vertical="top" indent="1"/>
    </xf>
    <xf numFmtId="0" fontId="52" fillId="21" borderId="90" applyNumberFormat="0" applyProtection="0">
      <alignment horizontal="left" vertical="top" indent="1"/>
    </xf>
    <xf numFmtId="0" fontId="52" fillId="21" borderId="90" applyNumberFormat="0" applyProtection="0">
      <alignment horizontal="left" vertical="top" indent="1"/>
    </xf>
    <xf numFmtId="4" fontId="45" fillId="35" borderId="96" applyNumberFormat="0" applyProtection="0">
      <alignment horizontal="right" vertical="center"/>
    </xf>
    <xf numFmtId="4" fontId="53" fillId="93" borderId="91" applyNumberFormat="0" applyProtection="0">
      <alignment horizontal="left" vertical="center" indent="1"/>
    </xf>
    <xf numFmtId="4" fontId="53" fillId="93" borderId="91" applyNumberFormat="0" applyProtection="0">
      <alignment horizontal="left" vertical="center" indent="1"/>
    </xf>
    <xf numFmtId="4" fontId="53" fillId="93" borderId="91" applyNumberFormat="0" applyProtection="0">
      <alignment horizontal="left" vertical="center" indent="1"/>
    </xf>
    <xf numFmtId="4" fontId="53" fillId="93" borderId="91" applyNumberFormat="0" applyProtection="0">
      <alignment horizontal="left" vertical="center" indent="1"/>
    </xf>
    <xf numFmtId="4" fontId="53" fillId="93" borderId="91" applyNumberFormat="0" applyProtection="0">
      <alignment horizontal="left" vertical="center" indent="1"/>
    </xf>
    <xf numFmtId="4" fontId="53" fillId="93" borderId="91" applyNumberFormat="0" applyProtection="0">
      <alignment horizontal="left" vertical="center" indent="1"/>
    </xf>
    <xf numFmtId="4" fontId="53" fillId="93" borderId="91" applyNumberFormat="0" applyProtection="0">
      <alignment horizontal="left" vertical="center" indent="1"/>
    </xf>
    <xf numFmtId="4" fontId="53" fillId="93" borderId="91" applyNumberFormat="0" applyProtection="0">
      <alignment horizontal="left" vertical="center" indent="1"/>
    </xf>
    <xf numFmtId="4" fontId="53" fillId="93" borderId="91" applyNumberFormat="0" applyProtection="0">
      <alignment horizontal="left" vertical="center" indent="1"/>
    </xf>
    <xf numFmtId="4" fontId="53" fillId="93" borderId="91" applyNumberFormat="0" applyProtection="0">
      <alignment horizontal="left" vertical="center" indent="1"/>
    </xf>
    <xf numFmtId="4" fontId="45" fillId="15" borderId="96" applyNumberFormat="0" applyProtection="0">
      <alignment horizontal="right" vertical="center"/>
    </xf>
    <xf numFmtId="4" fontId="45" fillId="34" borderId="96" applyNumberFormat="0" applyProtection="0">
      <alignment horizontal="left" vertical="center" indent="1"/>
    </xf>
    <xf numFmtId="0" fontId="50" fillId="65" borderId="99" applyNumberFormat="0" applyProtection="0">
      <alignment horizontal="left" vertical="top" indent="1"/>
    </xf>
    <xf numFmtId="4" fontId="45" fillId="67" borderId="96" applyNumberFormat="0" applyProtection="0">
      <alignment horizontal="left" vertical="center" indent="1"/>
    </xf>
    <xf numFmtId="4" fontId="45" fillId="65" borderId="96" applyNumberFormat="0" applyProtection="0">
      <alignment vertical="center"/>
    </xf>
    <xf numFmtId="4" fontId="45" fillId="65" borderId="96" applyNumberFormat="0" applyProtection="0">
      <alignment vertical="center"/>
    </xf>
    <xf numFmtId="0" fontId="4" fillId="66" borderId="97" applyNumberFormat="0" applyFont="0" applyAlignment="0" applyProtection="0"/>
    <xf numFmtId="0" fontId="28" fillId="0" borderId="111" applyNumberFormat="0" applyFill="0" applyAlignment="0" applyProtection="0"/>
    <xf numFmtId="4" fontId="45" fillId="59" borderId="122" applyNumberFormat="0" applyProtection="0">
      <alignment horizontal="right" vertical="center"/>
    </xf>
    <xf numFmtId="4" fontId="45" fillId="34" borderId="113" applyNumberFormat="0" applyProtection="0">
      <alignment horizontal="left" vertical="center" indent="1"/>
    </xf>
    <xf numFmtId="0" fontId="46" fillId="28" borderId="115" applyNumberFormat="0" applyAlignment="0" applyProtection="0"/>
    <xf numFmtId="4" fontId="56" fillId="82" borderId="89" applyNumberFormat="0" applyProtection="0">
      <alignment horizontal="right" vertical="center"/>
    </xf>
    <xf numFmtId="4" fontId="55" fillId="91" borderId="87" applyNumberFormat="0" applyProtection="0">
      <alignment horizontal="right" vertical="center"/>
    </xf>
    <xf numFmtId="4" fontId="55" fillId="91" borderId="87" applyNumberFormat="0" applyProtection="0">
      <alignment horizontal="right" vertical="center"/>
    </xf>
    <xf numFmtId="4" fontId="55" fillId="91" borderId="87" applyNumberFormat="0" applyProtection="0">
      <alignment horizontal="right" vertical="center"/>
    </xf>
    <xf numFmtId="4" fontId="55" fillId="91" borderId="87" applyNumberFormat="0" applyProtection="0">
      <alignment horizontal="right" vertical="center"/>
    </xf>
    <xf numFmtId="4" fontId="55" fillId="91" borderId="87" applyNumberFormat="0" applyProtection="0">
      <alignment horizontal="right" vertical="center"/>
    </xf>
    <xf numFmtId="4" fontId="55" fillId="91" borderId="87" applyNumberFormat="0" applyProtection="0">
      <alignment horizontal="right" vertical="center"/>
    </xf>
    <xf numFmtId="4" fontId="55" fillId="91" borderId="87" applyNumberFormat="0" applyProtection="0">
      <alignment horizontal="right" vertical="center"/>
    </xf>
    <xf numFmtId="4" fontId="55" fillId="91" borderId="87" applyNumberFormat="0" applyProtection="0">
      <alignment horizontal="right" vertical="center"/>
    </xf>
    <xf numFmtId="4" fontId="55" fillId="91" borderId="87" applyNumberFormat="0" applyProtection="0">
      <alignment horizontal="right" vertical="center"/>
    </xf>
    <xf numFmtId="4" fontId="55" fillId="91" borderId="87" applyNumberFormat="0" applyProtection="0">
      <alignment horizontal="right" vertical="center"/>
    </xf>
    <xf numFmtId="0" fontId="45" fillId="24" borderId="113" applyNumberFormat="0" applyProtection="0">
      <alignment horizontal="left" vertical="center" indent="1"/>
    </xf>
    <xf numFmtId="0" fontId="28" fillId="0" borderId="94" applyNumberFormat="0" applyFill="0" applyAlignment="0" applyProtection="0"/>
    <xf numFmtId="0" fontId="28" fillId="0" borderId="94" applyNumberFormat="0" applyFill="0" applyAlignment="0" applyProtection="0"/>
    <xf numFmtId="0" fontId="28" fillId="0" borderId="94" applyNumberFormat="0" applyFill="0" applyAlignment="0" applyProtection="0"/>
    <xf numFmtId="0" fontId="28" fillId="0" borderId="94" applyNumberFormat="0" applyFill="0" applyAlignment="0" applyProtection="0"/>
    <xf numFmtId="0" fontId="28" fillId="0" borderId="94" applyNumberFormat="0" applyFill="0" applyAlignment="0" applyProtection="0"/>
    <xf numFmtId="0" fontId="28" fillId="0" borderId="94" applyNumberFormat="0" applyFill="0" applyAlignment="0" applyProtection="0"/>
    <xf numFmtId="0" fontId="28" fillId="0" borderId="94" applyNumberFormat="0" applyFill="0" applyAlignment="0" applyProtection="0"/>
    <xf numFmtId="0" fontId="28" fillId="0" borderId="94" applyNumberFormat="0" applyFill="0" applyAlignment="0" applyProtection="0"/>
    <xf numFmtId="0" fontId="28" fillId="0" borderId="94" applyNumberFormat="0" applyFill="0" applyAlignment="0" applyProtection="0"/>
    <xf numFmtId="0" fontId="28" fillId="0" borderId="94" applyNumberFormat="0" applyFill="0" applyAlignment="0" applyProtection="0"/>
    <xf numFmtId="0" fontId="28" fillId="0" borderId="93" applyNumberFormat="0" applyFill="0" applyAlignment="0" applyProtection="0"/>
    <xf numFmtId="0" fontId="28" fillId="0" borderId="93" applyNumberFormat="0" applyFill="0" applyAlignment="0" applyProtection="0"/>
    <xf numFmtId="0" fontId="28" fillId="0" borderId="93" applyNumberFormat="0" applyFill="0" applyAlignment="0" applyProtection="0"/>
    <xf numFmtId="0" fontId="28" fillId="0" borderId="93" applyNumberFormat="0" applyFill="0" applyAlignment="0" applyProtection="0"/>
    <xf numFmtId="0" fontId="28" fillId="0" borderId="93" applyNumberFormat="0" applyFill="0" applyAlignment="0" applyProtection="0"/>
    <xf numFmtId="0" fontId="28" fillId="0" borderId="93" applyNumberFormat="0" applyFill="0" applyAlignment="0" applyProtection="0"/>
    <xf numFmtId="0" fontId="28" fillId="0" borderId="93" applyNumberFormat="0" applyFill="0" applyAlignment="0" applyProtection="0"/>
    <xf numFmtId="0" fontId="28" fillId="0" borderId="93" applyNumberFormat="0" applyFill="0" applyAlignment="0" applyProtection="0"/>
    <xf numFmtId="0" fontId="28" fillId="0" borderId="93" applyNumberFormat="0" applyFill="0" applyAlignment="0" applyProtection="0"/>
    <xf numFmtId="0" fontId="46" fillId="28" borderId="89" applyNumberFormat="0" applyAlignment="0" applyProtection="0"/>
    <xf numFmtId="0" fontId="46" fillId="28" borderId="89" applyNumberFormat="0" applyAlignment="0" applyProtection="0"/>
    <xf numFmtId="0" fontId="46" fillId="28" borderId="89" applyNumberFormat="0" applyAlignment="0" applyProtection="0"/>
    <xf numFmtId="0" fontId="46" fillId="28" borderId="89" applyNumberFormat="0" applyAlignment="0" applyProtection="0"/>
    <xf numFmtId="0" fontId="46" fillId="28" borderId="89" applyNumberFormat="0" applyAlignment="0" applyProtection="0"/>
    <xf numFmtId="0" fontId="46" fillId="28" borderId="89" applyNumberFormat="0" applyAlignment="0" applyProtection="0"/>
    <xf numFmtId="0" fontId="46" fillId="28" borderId="89" applyNumberFormat="0" applyAlignment="0" applyProtection="0"/>
    <xf numFmtId="0" fontId="46" fillId="28" borderId="89" applyNumberFormat="0" applyAlignment="0" applyProtection="0"/>
    <xf numFmtId="0" fontId="46" fillId="28" borderId="89" applyNumberFormat="0" applyAlignment="0" applyProtection="0"/>
    <xf numFmtId="4" fontId="55" fillId="91" borderId="131" applyNumberFormat="0" applyProtection="0">
      <alignment horizontal="right" vertical="center"/>
    </xf>
    <xf numFmtId="4" fontId="45" fillId="91" borderId="148" applyNumberFormat="0" applyProtection="0">
      <alignment horizontal="right" vertical="center"/>
    </xf>
    <xf numFmtId="4" fontId="45" fillId="65" borderId="105" applyNumberFormat="0" applyProtection="0">
      <alignment vertical="center"/>
    </xf>
    <xf numFmtId="0" fontId="42" fillId="19" borderId="104" applyNumberFormat="0" applyAlignment="0" applyProtection="0"/>
    <xf numFmtId="4" fontId="45" fillId="34" borderId="105" applyNumberFormat="0" applyProtection="0">
      <alignment horizontal="left" vertical="center" indent="1"/>
    </xf>
    <xf numFmtId="0" fontId="45" fillId="20" borderId="122" applyNumberFormat="0" applyProtection="0">
      <alignment horizontal="left" vertical="center" indent="1"/>
    </xf>
    <xf numFmtId="0" fontId="45" fillId="20" borderId="148" applyNumberFormat="0" applyProtection="0">
      <alignment horizontal="left" vertical="center" indent="1"/>
    </xf>
    <xf numFmtId="0" fontId="24" fillId="28" borderId="104" applyNumberFormat="0" applyAlignment="0" applyProtection="0"/>
    <xf numFmtId="0" fontId="52" fillId="21" borderId="160" applyNumberFormat="0" applyProtection="0">
      <alignment horizontal="left" vertical="top" indent="1"/>
    </xf>
    <xf numFmtId="0" fontId="27" fillId="19" borderId="104" applyNumberFormat="0" applyAlignment="0" applyProtection="0"/>
    <xf numFmtId="4" fontId="4" fillId="31" borderId="161" applyNumberFormat="0" applyProtection="0">
      <alignment horizontal="left" vertical="center" indent="1"/>
    </xf>
    <xf numFmtId="4" fontId="45" fillId="34" borderId="113" applyNumberFormat="0" applyProtection="0">
      <alignment horizontal="left" vertical="center" indent="1"/>
    </xf>
    <xf numFmtId="4" fontId="45" fillId="21" borderId="96" applyNumberFormat="0" applyProtection="0">
      <alignment horizontal="right" vertical="center"/>
    </xf>
    <xf numFmtId="0" fontId="23" fillId="28" borderId="147" applyNumberFormat="0" applyAlignment="0" applyProtection="0"/>
    <xf numFmtId="0" fontId="50" fillId="65" borderId="142" applyNumberFormat="0" applyProtection="0">
      <alignment horizontal="left" vertical="top" indent="1"/>
    </xf>
    <xf numFmtId="0" fontId="24" fillId="28" borderId="121" applyNumberFormat="0" applyAlignment="0" applyProtection="0"/>
    <xf numFmtId="4" fontId="45" fillId="80" borderId="100" applyNumberFormat="0" applyProtection="0">
      <alignment horizontal="left" vertical="center" indent="1"/>
    </xf>
    <xf numFmtId="4" fontId="45" fillId="22" borderId="96" applyNumberFormat="0" applyProtection="0">
      <alignment horizontal="right" vertical="center"/>
    </xf>
    <xf numFmtId="4" fontId="45" fillId="29" borderId="96" applyNumberFormat="0" applyProtection="0">
      <alignment horizontal="right" vertical="center"/>
    </xf>
    <xf numFmtId="4" fontId="45" fillId="26" borderId="96" applyNumberFormat="0" applyProtection="0">
      <alignment horizontal="right" vertical="center"/>
    </xf>
    <xf numFmtId="4" fontId="45" fillId="22" borderId="237" applyNumberFormat="0" applyProtection="0">
      <alignment horizontal="right" vertical="center"/>
    </xf>
    <xf numFmtId="4" fontId="4" fillId="31" borderId="100" applyNumberFormat="0" applyProtection="0">
      <alignment horizontal="left" vertical="center" indent="1"/>
    </xf>
    <xf numFmtId="4" fontId="45" fillId="22" borderId="131" applyNumberFormat="0" applyProtection="0">
      <alignment horizontal="right" vertical="center"/>
    </xf>
    <xf numFmtId="0" fontId="45" fillId="88" borderId="139" applyNumberFormat="0" applyProtection="0">
      <alignment horizontal="left" vertical="center" indent="1"/>
    </xf>
    <xf numFmtId="4" fontId="4" fillId="31" borderId="117" applyNumberFormat="0" applyProtection="0">
      <alignment horizontal="left" vertical="center" indent="1"/>
    </xf>
    <xf numFmtId="4" fontId="45" fillId="67" borderId="113" applyNumberFormat="0" applyProtection="0">
      <alignment horizontal="left" vertical="center" indent="1"/>
    </xf>
    <xf numFmtId="4" fontId="45" fillId="22" borderId="122" applyNumberFormat="0" applyProtection="0">
      <alignment horizontal="right" vertical="center"/>
    </xf>
    <xf numFmtId="0" fontId="45" fillId="88" borderId="131" applyNumberFormat="0" applyProtection="0">
      <alignment horizontal="left" vertical="center" indent="1"/>
    </xf>
    <xf numFmtId="4" fontId="45" fillId="67" borderId="105" applyNumberFormat="0" applyProtection="0">
      <alignment horizontal="left" vertical="center" indent="1"/>
    </xf>
    <xf numFmtId="4" fontId="45" fillId="26" borderId="131" applyNumberFormat="0" applyProtection="0">
      <alignment horizontal="right" vertical="center"/>
    </xf>
    <xf numFmtId="4" fontId="45" fillId="29" borderId="122" applyNumberFormat="0" applyProtection="0">
      <alignment horizontal="right" vertical="center"/>
    </xf>
    <xf numFmtId="4" fontId="45" fillId="20" borderId="100" applyNumberFormat="0" applyProtection="0">
      <alignment horizontal="left" vertical="center" indent="1"/>
    </xf>
    <xf numFmtId="4" fontId="45" fillId="15" borderId="113" applyNumberFormat="0" applyProtection="0">
      <alignment horizontal="right" vertical="center"/>
    </xf>
    <xf numFmtId="0" fontId="42" fillId="19" borderId="147" applyNumberFormat="0" applyAlignment="0" applyProtection="0"/>
    <xf numFmtId="0" fontId="45" fillId="88" borderId="122" applyNumberFormat="0" applyProtection="0">
      <alignment horizontal="left" vertical="center" indent="1"/>
    </xf>
    <xf numFmtId="4" fontId="53" fillId="93" borderId="100" applyNumberFormat="0" applyProtection="0">
      <alignment horizontal="left" vertical="center" indent="1"/>
    </xf>
    <xf numFmtId="4" fontId="45" fillId="0" borderId="105" applyNumberFormat="0" applyProtection="0">
      <alignment horizontal="right" vertical="center"/>
    </xf>
    <xf numFmtId="0" fontId="46" fillId="28" borderId="107" applyNumberFormat="0" applyAlignment="0" applyProtection="0"/>
    <xf numFmtId="4" fontId="45" fillId="27" borderId="131" applyNumberFormat="0" applyProtection="0">
      <alignment horizontal="right" vertical="center"/>
    </xf>
    <xf numFmtId="0" fontId="4" fillId="66" borderId="97" applyNumberFormat="0" applyFont="0" applyAlignment="0" applyProtection="0"/>
    <xf numFmtId="0" fontId="45" fillId="24" borderId="131" applyNumberFormat="0" applyProtection="0">
      <alignment horizontal="left" vertical="center" indent="1"/>
    </xf>
    <xf numFmtId="4" fontId="4" fillId="31" borderId="109" applyNumberFormat="0" applyProtection="0">
      <alignment horizontal="left" vertical="center" indent="1"/>
    </xf>
    <xf numFmtId="0" fontId="45" fillId="31" borderId="142" applyNumberFormat="0" applyProtection="0">
      <alignment horizontal="left" vertical="top" indent="1"/>
    </xf>
    <xf numFmtId="0" fontId="46" fillId="28" borderId="107" applyNumberFormat="0" applyAlignment="0" applyProtection="0"/>
    <xf numFmtId="4" fontId="4" fillId="31" borderId="152" applyNumberFormat="0" applyProtection="0">
      <alignment horizontal="left" vertical="center" indent="1"/>
    </xf>
    <xf numFmtId="4" fontId="45" fillId="27" borderId="122" applyNumberFormat="0" applyProtection="0">
      <alignment horizontal="right" vertical="center"/>
    </xf>
    <xf numFmtId="0" fontId="45" fillId="88" borderId="105" applyNumberFormat="0" applyProtection="0">
      <alignment horizontal="left" vertical="center" indent="1"/>
    </xf>
    <xf numFmtId="0" fontId="45" fillId="28" borderId="105" applyNumberFormat="0" applyProtection="0">
      <alignment horizontal="left" vertical="center" indent="1"/>
    </xf>
    <xf numFmtId="4" fontId="45" fillId="21" borderId="109" applyNumberFormat="0" applyProtection="0">
      <alignment horizontal="left" vertical="center" indent="1"/>
    </xf>
    <xf numFmtId="4" fontId="45" fillId="20" borderId="109" applyNumberFormat="0" applyProtection="0">
      <alignment horizontal="left" vertical="center" indent="1"/>
    </xf>
    <xf numFmtId="0" fontId="24" fillId="28" borderId="95" applyNumberFormat="0" applyAlignment="0" applyProtection="0"/>
    <xf numFmtId="0" fontId="25" fillId="60" borderId="96" applyNumberFormat="0" applyAlignment="0" applyProtection="0"/>
    <xf numFmtId="4" fontId="45" fillId="59" borderId="113" applyNumberFormat="0" applyProtection="0">
      <alignment horizontal="right" vertical="center"/>
    </xf>
    <xf numFmtId="0" fontId="43" fillId="54" borderId="96" applyNumberFormat="0" applyAlignment="0" applyProtection="0"/>
    <xf numFmtId="0" fontId="42" fillId="19" borderId="95" applyNumberFormat="0" applyAlignment="0" applyProtection="0"/>
    <xf numFmtId="4" fontId="4" fillId="31" borderId="152" applyNumberFormat="0" applyProtection="0">
      <alignment horizontal="left" vertical="center" indent="1"/>
    </xf>
    <xf numFmtId="0" fontId="45" fillId="24" borderId="122" applyNumberFormat="0" applyProtection="0">
      <alignment horizontal="left" vertical="center" indent="1"/>
    </xf>
    <xf numFmtId="0" fontId="52" fillId="66" borderId="160" applyNumberFormat="0" applyProtection="0">
      <alignment horizontal="left" vertical="top" indent="1"/>
    </xf>
    <xf numFmtId="0" fontId="46" fillId="28" borderId="124" applyNumberFormat="0" applyAlignment="0" applyProtection="0"/>
    <xf numFmtId="4" fontId="45" fillId="27" borderId="113" applyNumberFormat="0" applyProtection="0">
      <alignment horizontal="right" vertical="center"/>
    </xf>
    <xf numFmtId="0" fontId="45" fillId="20" borderId="122" applyNumberFormat="0" applyProtection="0">
      <alignment horizontal="left" vertical="center" indent="1"/>
    </xf>
    <xf numFmtId="0" fontId="46" fillId="28" borderId="115" applyNumberFormat="0" applyAlignment="0" applyProtection="0"/>
    <xf numFmtId="4" fontId="45" fillId="34" borderId="105" applyNumberFormat="0" applyProtection="0">
      <alignment horizontal="left" vertical="center" indent="1"/>
    </xf>
    <xf numFmtId="0" fontId="45" fillId="53" borderId="96"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6" fillId="60" borderId="98" applyNumberFormat="0" applyAlignment="0" applyProtection="0"/>
    <xf numFmtId="4" fontId="45" fillId="91" borderId="105" applyNumberFormat="0" applyProtection="0">
      <alignment horizontal="right" vertical="center"/>
    </xf>
    <xf numFmtId="4" fontId="52" fillId="28" borderId="108" applyNumberFormat="0" applyProtection="0">
      <alignment horizontal="left" vertical="center" indent="1"/>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7" borderId="96" applyNumberFormat="0" applyProtection="0">
      <alignment horizontal="left" vertical="center" indent="1"/>
    </xf>
    <xf numFmtId="4" fontId="45" fillId="67" borderId="96" applyNumberFormat="0" applyProtection="0">
      <alignment horizontal="left" vertical="center" indent="1"/>
    </xf>
    <xf numFmtId="0" fontId="50" fillId="65" borderId="99" applyNumberFormat="0" applyProtection="0">
      <alignment horizontal="left" vertical="top"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15" borderId="96" applyNumberFormat="0" applyProtection="0">
      <alignment horizontal="right" vertical="center"/>
    </xf>
    <xf numFmtId="4" fontId="45" fillId="15"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5" fillId="21" borderId="96" applyNumberFormat="0" applyProtection="0">
      <alignment horizontal="right" vertical="center"/>
    </xf>
    <xf numFmtId="4" fontId="45" fillId="21" borderId="96" applyNumberFormat="0" applyProtection="0">
      <alignment horizontal="right" vertical="center"/>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31" borderId="99" applyNumberFormat="0" applyProtection="0">
      <alignment horizontal="left" vertical="top"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21" borderId="99" applyNumberFormat="0" applyProtection="0">
      <alignment horizontal="left" vertical="top"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9" applyNumberFormat="0" applyProtection="0">
      <alignment horizontal="left" vertical="top"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9" applyNumberFormat="0" applyProtection="0">
      <alignment horizontal="left" vertical="top" indent="1"/>
    </xf>
    <xf numFmtId="0" fontId="35" fillId="31" borderId="101" applyBorder="0"/>
    <xf numFmtId="4" fontId="52" fillId="66" borderId="99" applyNumberFormat="0" applyProtection="0">
      <alignment vertical="center"/>
    </xf>
    <xf numFmtId="0" fontId="45" fillId="24" borderId="108" applyNumberFormat="0" applyProtection="0">
      <alignment horizontal="left" vertical="top" indent="1"/>
    </xf>
    <xf numFmtId="4" fontId="45" fillId="20" borderId="109" applyNumberFormat="0" applyProtection="0">
      <alignment horizontal="left" vertical="center" indent="1"/>
    </xf>
    <xf numFmtId="4" fontId="52" fillId="28" borderId="99" applyNumberFormat="0" applyProtection="0">
      <alignment horizontal="left" vertical="center" indent="1"/>
    </xf>
    <xf numFmtId="0" fontId="52" fillId="66" borderId="99" applyNumberFormat="0" applyProtection="0">
      <alignment horizontal="left" vertical="top" indent="1"/>
    </xf>
    <xf numFmtId="4" fontId="45" fillId="0" borderId="96" applyNumberFormat="0" applyProtection="0">
      <alignment horizontal="right" vertical="center"/>
    </xf>
    <xf numFmtId="4" fontId="45" fillId="0"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0" fontId="52" fillId="21" borderId="99" applyNumberFormat="0" applyProtection="0">
      <alignment horizontal="left" vertical="top" indent="1"/>
    </xf>
    <xf numFmtId="4" fontId="53" fillId="93" borderId="100" applyNumberFormat="0" applyProtection="0">
      <alignment horizontal="left" vertical="center" indent="1"/>
    </xf>
    <xf numFmtId="4" fontId="45" fillId="71" borderId="105" applyNumberFormat="0" applyProtection="0">
      <alignment horizontal="right" vertical="center"/>
    </xf>
    <xf numFmtId="4" fontId="45" fillId="29" borderId="113" applyNumberFormat="0" applyProtection="0">
      <alignment horizontal="right" vertical="center"/>
    </xf>
    <xf numFmtId="4" fontId="55" fillId="91" borderId="96" applyNumberFormat="0" applyProtection="0">
      <alignment horizontal="right" vertical="center"/>
    </xf>
    <xf numFmtId="0" fontId="4" fillId="66" borderId="123" applyNumberFormat="0" applyFont="0" applyAlignment="0" applyProtection="0"/>
    <xf numFmtId="4" fontId="45" fillId="65" borderId="113" applyNumberFormat="0" applyProtection="0">
      <alignment vertical="center"/>
    </xf>
    <xf numFmtId="4" fontId="45" fillId="65" borderId="113" applyNumberFormat="0" applyProtection="0">
      <alignment vertical="center"/>
    </xf>
    <xf numFmtId="4" fontId="45" fillId="67" borderId="113" applyNumberFormat="0" applyProtection="0">
      <alignment horizontal="left" vertical="center" indent="1"/>
    </xf>
    <xf numFmtId="4" fontId="45" fillId="35" borderId="113" applyNumberFormat="0" applyProtection="0">
      <alignment horizontal="right" vertical="center"/>
    </xf>
    <xf numFmtId="0" fontId="25" fillId="60" borderId="105" applyNumberFormat="0" applyAlignment="0" applyProtection="0"/>
    <xf numFmtId="4" fontId="45" fillId="65" borderId="122" applyNumberFormat="0" applyProtection="0">
      <alignment vertical="center"/>
    </xf>
    <xf numFmtId="4" fontId="45" fillId="34" borderId="148" applyNumberFormat="0" applyProtection="0">
      <alignment horizontal="left" vertical="center" indent="1"/>
    </xf>
    <xf numFmtId="4" fontId="45" fillId="71" borderId="148" applyNumberFormat="0" applyProtection="0">
      <alignment horizontal="right" vertical="center"/>
    </xf>
    <xf numFmtId="4" fontId="45" fillId="35" borderId="148" applyNumberFormat="0" applyProtection="0">
      <alignment horizontal="right" vertical="center"/>
    </xf>
    <xf numFmtId="0" fontId="4" fillId="66" borderId="158" applyNumberFormat="0" applyFont="0" applyAlignment="0" applyProtection="0"/>
    <xf numFmtId="0" fontId="4" fillId="66" borderId="158" applyNumberFormat="0" applyFont="0" applyAlignment="0" applyProtection="0"/>
    <xf numFmtId="4" fontId="45" fillId="34" borderId="166" applyNumberFormat="0" applyProtection="0">
      <alignment horizontal="left" vertical="center" indent="1"/>
    </xf>
    <xf numFmtId="4" fontId="45" fillId="29" borderId="175" applyNumberFormat="0" applyProtection="0">
      <alignment horizontal="right" vertical="center"/>
    </xf>
    <xf numFmtId="4" fontId="45" fillId="58" borderId="152" applyNumberFormat="0" applyProtection="0">
      <alignment horizontal="right" vertical="center"/>
    </xf>
    <xf numFmtId="4" fontId="45" fillId="58" borderId="126" applyNumberFormat="0" applyProtection="0">
      <alignment horizontal="right" vertical="center"/>
    </xf>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28" fillId="0" borderId="103" applyNumberFormat="0" applyFill="0" applyAlignment="0" applyProtection="0"/>
    <xf numFmtId="0" fontId="28" fillId="0" borderId="102" applyNumberFormat="0" applyFill="0" applyAlignment="0" applyProtection="0"/>
    <xf numFmtId="0" fontId="46" fillId="28" borderId="98" applyNumberFormat="0" applyAlignment="0" applyProtection="0"/>
    <xf numFmtId="0" fontId="4" fillId="66" borderId="140" applyNumberFormat="0" applyFont="0" applyAlignment="0" applyProtection="0"/>
    <xf numFmtId="0" fontId="45" fillId="21" borderId="116" applyNumberFormat="0" applyProtection="0">
      <alignment horizontal="left" vertical="top" indent="1"/>
    </xf>
    <xf numFmtId="0" fontId="45" fillId="24" borderId="105" applyNumberFormat="0" applyProtection="0">
      <alignment horizontal="left" vertical="center" indent="1"/>
    </xf>
    <xf numFmtId="0" fontId="24" fillId="28" borderId="95" applyNumberFormat="0" applyAlignment="0" applyProtection="0"/>
    <xf numFmtId="0" fontId="24" fillId="28" borderId="95" applyNumberFormat="0" applyAlignment="0" applyProtection="0"/>
    <xf numFmtId="0" fontId="24" fillId="28" borderId="95" applyNumberFormat="0" applyAlignment="0" applyProtection="0"/>
    <xf numFmtId="0" fontId="24" fillId="28" borderId="95" applyNumberFormat="0" applyAlignment="0" applyProtection="0"/>
    <xf numFmtId="0" fontId="24" fillId="28" borderId="95" applyNumberFormat="0" applyAlignment="0" applyProtection="0"/>
    <xf numFmtId="0" fontId="24" fillId="28" borderId="95" applyNumberFormat="0" applyAlignment="0" applyProtection="0"/>
    <xf numFmtId="0" fontId="24" fillId="28" borderId="95" applyNumberFormat="0" applyAlignment="0" applyProtection="0"/>
    <xf numFmtId="0" fontId="24" fillId="28" borderId="95" applyNumberFormat="0" applyAlignment="0" applyProtection="0"/>
    <xf numFmtId="0" fontId="24" fillId="28" borderId="95" applyNumberFormat="0" applyAlignment="0" applyProtection="0"/>
    <xf numFmtId="0" fontId="25" fillId="60" borderId="96" applyNumberFormat="0" applyAlignment="0" applyProtection="0"/>
    <xf numFmtId="0" fontId="25" fillId="60" borderId="96" applyNumberFormat="0" applyAlignment="0" applyProtection="0"/>
    <xf numFmtId="0" fontId="25" fillId="60" borderId="96" applyNumberFormat="0" applyAlignment="0" applyProtection="0"/>
    <xf numFmtId="0" fontId="25" fillId="60" borderId="96" applyNumberFormat="0" applyAlignment="0" applyProtection="0"/>
    <xf numFmtId="0" fontId="25" fillId="60" borderId="96" applyNumberFormat="0" applyAlignment="0" applyProtection="0"/>
    <xf numFmtId="0" fontId="25" fillId="60" borderId="96" applyNumberFormat="0" applyAlignment="0" applyProtection="0"/>
    <xf numFmtId="0" fontId="25" fillId="60" borderId="96" applyNumberFormat="0" applyAlignment="0" applyProtection="0"/>
    <xf numFmtId="0" fontId="25" fillId="60" borderId="96" applyNumberFormat="0" applyAlignment="0" applyProtection="0"/>
    <xf numFmtId="4" fontId="45" fillId="34" borderId="139" applyNumberFormat="0" applyProtection="0">
      <alignment horizontal="left" vertical="center" indent="1"/>
    </xf>
    <xf numFmtId="0" fontId="28" fillId="0" borderId="111" applyNumberFormat="0" applyFill="0" applyAlignment="0" applyProtection="0"/>
    <xf numFmtId="0" fontId="25" fillId="60" borderId="105" applyNumberFormat="0" applyAlignment="0" applyProtection="0"/>
    <xf numFmtId="0" fontId="43" fillId="54" borderId="96" applyNumberFormat="0" applyAlignment="0" applyProtection="0"/>
    <xf numFmtId="0" fontId="43" fillId="54" borderId="96" applyNumberFormat="0" applyAlignment="0" applyProtection="0"/>
    <xf numFmtId="0" fontId="43" fillId="54" borderId="96" applyNumberFormat="0" applyAlignment="0" applyProtection="0"/>
    <xf numFmtId="0" fontId="43" fillId="54" borderId="96" applyNumberFormat="0" applyAlignment="0" applyProtection="0"/>
    <xf numFmtId="0" fontId="43" fillId="54" borderId="96" applyNumberFormat="0" applyAlignment="0" applyProtection="0"/>
    <xf numFmtId="0" fontId="43" fillId="54" borderId="96" applyNumberFormat="0" applyAlignment="0" applyProtection="0"/>
    <xf numFmtId="0" fontId="43" fillId="54" borderId="96" applyNumberFormat="0" applyAlignment="0" applyProtection="0"/>
    <xf numFmtId="0" fontId="43" fillId="54" borderId="96" applyNumberFormat="0" applyAlignment="0" applyProtection="0"/>
    <xf numFmtId="0" fontId="42" fillId="19" borderId="95" applyNumberFormat="0" applyAlignment="0" applyProtection="0"/>
    <xf numFmtId="0" fontId="42" fillId="19" borderId="95" applyNumberFormat="0" applyAlignment="0" applyProtection="0"/>
    <xf numFmtId="0" fontId="42" fillId="19" borderId="95" applyNumberFormat="0" applyAlignment="0" applyProtection="0"/>
    <xf numFmtId="0" fontId="42" fillId="19" borderId="95" applyNumberFormat="0" applyAlignment="0" applyProtection="0"/>
    <xf numFmtId="0" fontId="42" fillId="19" borderId="95" applyNumberFormat="0" applyAlignment="0" applyProtection="0"/>
    <xf numFmtId="0" fontId="42" fillId="19" borderId="95" applyNumberFormat="0" applyAlignment="0" applyProtection="0"/>
    <xf numFmtId="0" fontId="42" fillId="19" borderId="95" applyNumberFormat="0" applyAlignment="0" applyProtection="0"/>
    <xf numFmtId="0" fontId="42" fillId="19" borderId="95" applyNumberFormat="0" applyAlignment="0" applyProtection="0"/>
    <xf numFmtId="0" fontId="42" fillId="19" borderId="95" applyNumberFormat="0" applyAlignment="0" applyProtection="0"/>
    <xf numFmtId="4" fontId="45" fillId="34" borderId="131" applyNumberFormat="0" applyProtection="0">
      <alignment horizontal="left" vertical="center" indent="1"/>
    </xf>
    <xf numFmtId="0" fontId="45" fillId="53" borderId="96" applyNumberFormat="0" applyFont="0" applyAlignment="0" applyProtection="0"/>
    <xf numFmtId="0" fontId="45" fillId="53" borderId="96" applyNumberFormat="0" applyFont="0" applyAlignment="0" applyProtection="0"/>
    <xf numFmtId="0" fontId="45" fillId="53" borderId="96" applyNumberFormat="0" applyFont="0" applyAlignment="0" applyProtection="0"/>
    <xf numFmtId="0" fontId="45" fillId="53" borderId="96" applyNumberFormat="0" applyFont="0" applyAlignment="0" applyProtection="0"/>
    <xf numFmtId="0" fontId="45" fillId="53" borderId="96" applyNumberFormat="0" applyFont="0" applyAlignment="0" applyProtection="0"/>
    <xf numFmtId="0" fontId="45" fillId="53" borderId="96" applyNumberFormat="0" applyFont="0" applyAlignment="0" applyProtection="0"/>
    <xf numFmtId="0" fontId="45" fillId="53" borderId="96" applyNumberFormat="0" applyFont="0" applyAlignment="0" applyProtection="0"/>
    <xf numFmtId="0" fontId="45" fillId="53" borderId="96"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 fillId="66" borderId="97" applyNumberFormat="0" applyFont="0" applyAlignment="0" applyProtection="0"/>
    <xf numFmtId="0" fontId="46" fillId="60" borderId="98" applyNumberFormat="0" applyAlignment="0" applyProtection="0"/>
    <xf numFmtId="0" fontId="46" fillId="60" borderId="98" applyNumberFormat="0" applyAlignment="0" applyProtection="0"/>
    <xf numFmtId="0" fontId="46" fillId="60" borderId="98" applyNumberFormat="0" applyAlignment="0" applyProtection="0"/>
    <xf numFmtId="0" fontId="46" fillId="60" borderId="98" applyNumberFormat="0" applyAlignment="0" applyProtection="0"/>
    <xf numFmtId="0" fontId="46" fillId="60" borderId="98" applyNumberFormat="0" applyAlignment="0" applyProtection="0"/>
    <xf numFmtId="0" fontId="46" fillId="60" borderId="98" applyNumberFormat="0" applyAlignment="0" applyProtection="0"/>
    <xf numFmtId="0" fontId="46" fillId="60" borderId="98" applyNumberFormat="0" applyAlignment="0" applyProtection="0"/>
    <xf numFmtId="0" fontId="46" fillId="60" borderId="98" applyNumberFormat="0" applyAlignment="0" applyProtection="0"/>
    <xf numFmtId="4" fontId="15" fillId="67" borderId="98"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8" fillId="67" borderId="98"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45" fillId="65" borderId="96" applyNumberFormat="0" applyProtection="0">
      <alignment vertical="center"/>
    </xf>
    <xf numFmtId="4" fontId="15" fillId="67" borderId="98"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45" fillId="67" borderId="96" applyNumberFormat="0" applyProtection="0">
      <alignment horizontal="left" vertical="center" indent="1"/>
    </xf>
    <xf numFmtId="4" fontId="15" fillId="67" borderId="98" applyNumberFormat="0" applyProtection="0">
      <alignment horizontal="left" vertical="center" indent="1"/>
    </xf>
    <xf numFmtId="0" fontId="50" fillId="65" borderId="99" applyNumberFormat="0" applyProtection="0">
      <alignment horizontal="left" vertical="top" indent="1"/>
    </xf>
    <xf numFmtId="0" fontId="50" fillId="65" borderId="99" applyNumberFormat="0" applyProtection="0">
      <alignment horizontal="left" vertical="top" indent="1"/>
    </xf>
    <xf numFmtId="0" fontId="50" fillId="65" borderId="99" applyNumberFormat="0" applyProtection="0">
      <alignment horizontal="left" vertical="top" indent="1"/>
    </xf>
    <xf numFmtId="0" fontId="50" fillId="65" borderId="99" applyNumberFormat="0" applyProtection="0">
      <alignment horizontal="left" vertical="top" indent="1"/>
    </xf>
    <xf numFmtId="0" fontId="50" fillId="65" borderId="99" applyNumberFormat="0" applyProtection="0">
      <alignment horizontal="left" vertical="top" indent="1"/>
    </xf>
    <xf numFmtId="0" fontId="50" fillId="65" borderId="99" applyNumberFormat="0" applyProtection="0">
      <alignment horizontal="left" vertical="top" indent="1"/>
    </xf>
    <xf numFmtId="0" fontId="50" fillId="65" borderId="99" applyNumberFormat="0" applyProtection="0">
      <alignment horizontal="left" vertical="top" indent="1"/>
    </xf>
    <xf numFmtId="0" fontId="50" fillId="65" borderId="99" applyNumberFormat="0" applyProtection="0">
      <alignment horizontal="left" vertical="top" indent="1"/>
    </xf>
    <xf numFmtId="0" fontId="50" fillId="65" borderId="99" applyNumberFormat="0" applyProtection="0">
      <alignment horizontal="left" vertical="top" indent="1"/>
    </xf>
    <xf numFmtId="0" fontId="50" fillId="65" borderId="99" applyNumberFormat="0" applyProtection="0">
      <alignment horizontal="left" vertical="top" indent="1"/>
    </xf>
    <xf numFmtId="4" fontId="45" fillId="69" borderId="96" applyNumberFormat="0" applyBorder="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15" fillId="70" borderId="98"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45" fillId="15" borderId="96" applyNumberFormat="0" applyProtection="0">
      <alignment horizontal="right" vertical="center"/>
    </xf>
    <xf numFmtId="4" fontId="15" fillId="72" borderId="98"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45" fillId="71" borderId="96" applyNumberFormat="0" applyProtection="0">
      <alignment horizontal="right" vertical="center"/>
    </xf>
    <xf numFmtId="4" fontId="15" fillId="73" borderId="98"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45" fillId="58" borderId="100" applyNumberFormat="0" applyProtection="0">
      <alignment horizontal="right" vertical="center"/>
    </xf>
    <xf numFmtId="4" fontId="15" fillId="74" borderId="98"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45" fillId="27" borderId="96" applyNumberFormat="0" applyProtection="0">
      <alignment horizontal="right" vertical="center"/>
    </xf>
    <xf numFmtId="4" fontId="15" fillId="75" borderId="98"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45" fillId="35" borderId="96" applyNumberFormat="0" applyProtection="0">
      <alignment horizontal="right" vertical="center"/>
    </xf>
    <xf numFmtId="4" fontId="15" fillId="76" borderId="98"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45" fillId="59" borderId="96" applyNumberFormat="0" applyProtection="0">
      <alignment horizontal="right" vertical="center"/>
    </xf>
    <xf numFmtId="4" fontId="15" fillId="77" borderId="98"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45" fillId="29" borderId="96" applyNumberFormat="0" applyProtection="0">
      <alignment horizontal="right" vertical="center"/>
    </xf>
    <xf numFmtId="4" fontId="15" fillId="78" borderId="98"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45" fillId="22" borderId="96" applyNumberFormat="0" applyProtection="0">
      <alignment horizontal="right" vertical="center"/>
    </xf>
    <xf numFmtId="4" fontId="15" fillId="79" borderId="98"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45" fillId="26" borderId="96" applyNumberFormat="0" applyProtection="0">
      <alignment horizontal="right" vertical="center"/>
    </xf>
    <xf numFmtId="4" fontId="10" fillId="81" borderId="98"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45" fillId="80" borderId="100" applyNumberFormat="0" applyProtection="0">
      <alignment horizontal="left" vertical="center" indent="1"/>
    </xf>
    <xf numFmtId="4" fontId="52" fillId="66" borderId="108" applyNumberFormat="0" applyProtection="0">
      <alignment vertical="center"/>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0" fontId="35" fillId="31" borderId="110" applyBorder="0"/>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4" fontId="4" fillId="31" borderId="100" applyNumberFormat="0" applyProtection="0">
      <alignment horizontal="left" vertical="center" indent="1"/>
    </xf>
    <xf numFmtId="0" fontId="4" fillId="84" borderId="98" applyNumberFormat="0" applyProtection="0">
      <alignment horizontal="left" vertical="center" indent="1"/>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45" fillId="21" borderId="96" applyNumberFormat="0" applyProtection="0">
      <alignment horizontal="right" vertical="center"/>
    </xf>
    <xf numFmtId="4" fontId="15" fillId="82" borderId="98"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45" fillId="20" borderId="100" applyNumberFormat="0" applyProtection="0">
      <alignment horizontal="left" vertical="center" indent="1"/>
    </xf>
    <xf numFmtId="4" fontId="15" fillId="86" borderId="98"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4" fontId="45" fillId="21" borderId="100" applyNumberFormat="0" applyProtection="0">
      <alignment horizontal="left" vertical="center" indent="1"/>
    </xf>
    <xf numFmtId="0" fontId="4" fillId="86" borderId="98"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5" fillId="28" borderId="96" applyNumberFormat="0" applyProtection="0">
      <alignment horizontal="left" vertical="center" indent="1"/>
    </xf>
    <xf numFmtId="0" fontId="4" fillId="86" borderId="98" applyNumberFormat="0" applyProtection="0">
      <alignment horizontal="left" vertical="center" indent="1"/>
    </xf>
    <xf numFmtId="0" fontId="45" fillId="31" borderId="99" applyNumberFormat="0" applyProtection="0">
      <alignment horizontal="left" vertical="top" indent="1"/>
    </xf>
    <xf numFmtId="0" fontId="45" fillId="31" borderId="99" applyNumberFormat="0" applyProtection="0">
      <alignment horizontal="left" vertical="top" indent="1"/>
    </xf>
    <xf numFmtId="0" fontId="45" fillId="31" borderId="99" applyNumberFormat="0" applyProtection="0">
      <alignment horizontal="left" vertical="top" indent="1"/>
    </xf>
    <xf numFmtId="0" fontId="45" fillId="31" borderId="99" applyNumberFormat="0" applyProtection="0">
      <alignment horizontal="left" vertical="top" indent="1"/>
    </xf>
    <xf numFmtId="0" fontId="45" fillId="31" borderId="99" applyNumberFormat="0" applyProtection="0">
      <alignment horizontal="left" vertical="top" indent="1"/>
    </xf>
    <xf numFmtId="0" fontId="45" fillId="31" borderId="99" applyNumberFormat="0" applyProtection="0">
      <alignment horizontal="left" vertical="top" indent="1"/>
    </xf>
    <xf numFmtId="0" fontId="45" fillId="31" borderId="99" applyNumberFormat="0" applyProtection="0">
      <alignment horizontal="left" vertical="top" indent="1"/>
    </xf>
    <xf numFmtId="0" fontId="45" fillId="31" borderId="99" applyNumberFormat="0" applyProtection="0">
      <alignment horizontal="left" vertical="top" indent="1"/>
    </xf>
    <xf numFmtId="0" fontId="45" fillId="31" borderId="99" applyNumberFormat="0" applyProtection="0">
      <alignment horizontal="left" vertical="top" indent="1"/>
    </xf>
    <xf numFmtId="0" fontId="45" fillId="31" borderId="99" applyNumberFormat="0" applyProtection="0">
      <alignment horizontal="left" vertical="top" indent="1"/>
    </xf>
    <xf numFmtId="0" fontId="4" fillId="89" borderId="98"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5" fillId="88" borderId="96" applyNumberFormat="0" applyProtection="0">
      <alignment horizontal="left" vertical="center" indent="1"/>
    </xf>
    <xf numFmtId="0" fontId="4" fillId="89" borderId="98" applyNumberFormat="0" applyProtection="0">
      <alignment horizontal="left" vertical="center" indent="1"/>
    </xf>
    <xf numFmtId="0" fontId="45" fillId="21" borderId="99" applyNumberFormat="0" applyProtection="0">
      <alignment horizontal="left" vertical="top" indent="1"/>
    </xf>
    <xf numFmtId="0" fontId="45" fillId="21" borderId="99" applyNumberFormat="0" applyProtection="0">
      <alignment horizontal="left" vertical="top" indent="1"/>
    </xf>
    <xf numFmtId="0" fontId="45" fillId="21" borderId="99" applyNumberFormat="0" applyProtection="0">
      <alignment horizontal="left" vertical="top" indent="1"/>
    </xf>
    <xf numFmtId="0" fontId="45" fillId="21" borderId="99" applyNumberFormat="0" applyProtection="0">
      <alignment horizontal="left" vertical="top" indent="1"/>
    </xf>
    <xf numFmtId="0" fontId="45" fillId="21" borderId="99" applyNumberFormat="0" applyProtection="0">
      <alignment horizontal="left" vertical="top" indent="1"/>
    </xf>
    <xf numFmtId="0" fontId="45" fillId="21" borderId="99" applyNumberFormat="0" applyProtection="0">
      <alignment horizontal="left" vertical="top" indent="1"/>
    </xf>
    <xf numFmtId="0" fontId="45" fillId="21" borderId="99" applyNumberFormat="0" applyProtection="0">
      <alignment horizontal="left" vertical="top" indent="1"/>
    </xf>
    <xf numFmtId="0" fontId="45" fillId="21" borderId="99" applyNumberFormat="0" applyProtection="0">
      <alignment horizontal="left" vertical="top" indent="1"/>
    </xf>
    <xf numFmtId="0" fontId="45" fillId="21" borderId="99" applyNumberFormat="0" applyProtection="0">
      <alignment horizontal="left" vertical="top" indent="1"/>
    </xf>
    <xf numFmtId="0" fontId="45" fillId="21" borderId="99" applyNumberFormat="0" applyProtection="0">
      <alignment horizontal="left" vertical="top" indent="1"/>
    </xf>
    <xf numFmtId="0" fontId="4" fillId="90" borderId="98"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5" fillId="24" borderId="96" applyNumberFormat="0" applyProtection="0">
      <alignment horizontal="left" vertical="center" indent="1"/>
    </xf>
    <xf numFmtId="0" fontId="4" fillId="90" borderId="98" applyNumberFormat="0" applyProtection="0">
      <alignment horizontal="left" vertical="center" indent="1"/>
    </xf>
    <xf numFmtId="0" fontId="45" fillId="24" borderId="99" applyNumberFormat="0" applyProtection="0">
      <alignment horizontal="left" vertical="top" indent="1"/>
    </xf>
    <xf numFmtId="0" fontId="45" fillId="24" borderId="99" applyNumberFormat="0" applyProtection="0">
      <alignment horizontal="left" vertical="top" indent="1"/>
    </xf>
    <xf numFmtId="0" fontId="45" fillId="24" borderId="99" applyNumberFormat="0" applyProtection="0">
      <alignment horizontal="left" vertical="top" indent="1"/>
    </xf>
    <xf numFmtId="0" fontId="45" fillId="24" borderId="99" applyNumberFormat="0" applyProtection="0">
      <alignment horizontal="left" vertical="top" indent="1"/>
    </xf>
    <xf numFmtId="0" fontId="45" fillId="24" borderId="99" applyNumberFormat="0" applyProtection="0">
      <alignment horizontal="left" vertical="top" indent="1"/>
    </xf>
    <xf numFmtId="0" fontId="45" fillId="24" borderId="99" applyNumberFormat="0" applyProtection="0">
      <alignment horizontal="left" vertical="top" indent="1"/>
    </xf>
    <xf numFmtId="0" fontId="45" fillId="24" borderId="99" applyNumberFormat="0" applyProtection="0">
      <alignment horizontal="left" vertical="top" indent="1"/>
    </xf>
    <xf numFmtId="0" fontId="45" fillId="24" borderId="99" applyNumberFormat="0" applyProtection="0">
      <alignment horizontal="left" vertical="top" indent="1"/>
    </xf>
    <xf numFmtId="0" fontId="45" fillId="24" borderId="99" applyNumberFormat="0" applyProtection="0">
      <alignment horizontal="left" vertical="top" indent="1"/>
    </xf>
    <xf numFmtId="0" fontId="45" fillId="24" borderId="99" applyNumberFormat="0" applyProtection="0">
      <alignment horizontal="left" vertical="top" indent="1"/>
    </xf>
    <xf numFmtId="0" fontId="4" fillId="84" borderId="98"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5" fillId="20" borderId="96" applyNumberFormat="0" applyProtection="0">
      <alignment horizontal="left" vertical="center" indent="1"/>
    </xf>
    <xf numFmtId="0" fontId="4" fillId="84" borderId="98" applyNumberFormat="0" applyProtection="0">
      <alignment horizontal="left" vertical="center" indent="1"/>
    </xf>
    <xf numFmtId="0" fontId="45" fillId="20" borderId="99" applyNumberFormat="0" applyProtection="0">
      <alignment horizontal="left" vertical="top" indent="1"/>
    </xf>
    <xf numFmtId="0" fontId="45" fillId="20" borderId="99" applyNumberFormat="0" applyProtection="0">
      <alignment horizontal="left" vertical="top" indent="1"/>
    </xf>
    <xf numFmtId="0" fontId="45" fillId="20" borderId="99" applyNumberFormat="0" applyProtection="0">
      <alignment horizontal="left" vertical="top" indent="1"/>
    </xf>
    <xf numFmtId="0" fontId="45" fillId="20" borderId="99" applyNumberFormat="0" applyProtection="0">
      <alignment horizontal="left" vertical="top" indent="1"/>
    </xf>
    <xf numFmtId="0" fontId="45" fillId="20" borderId="99" applyNumberFormat="0" applyProtection="0">
      <alignment horizontal="left" vertical="top" indent="1"/>
    </xf>
    <xf numFmtId="0" fontId="45" fillId="20" borderId="99" applyNumberFormat="0" applyProtection="0">
      <alignment horizontal="left" vertical="top" indent="1"/>
    </xf>
    <xf numFmtId="0" fontId="45" fillId="20" borderId="99" applyNumberFormat="0" applyProtection="0">
      <alignment horizontal="left" vertical="top" indent="1"/>
    </xf>
    <xf numFmtId="0" fontId="45" fillId="20" borderId="99" applyNumberFormat="0" applyProtection="0">
      <alignment horizontal="left" vertical="top" indent="1"/>
    </xf>
    <xf numFmtId="0" fontId="45" fillId="20" borderId="99" applyNumberFormat="0" applyProtection="0">
      <alignment horizontal="left" vertical="top" indent="1"/>
    </xf>
    <xf numFmtId="0" fontId="45" fillId="20" borderId="99" applyNumberFormat="0" applyProtection="0">
      <alignment horizontal="left" vertical="top" indent="1"/>
    </xf>
    <xf numFmtId="0" fontId="35" fillId="31" borderId="101" applyBorder="0"/>
    <xf numFmtId="0" fontId="35" fillId="31" borderId="101" applyBorder="0"/>
    <xf numFmtId="0" fontId="35" fillId="31" borderId="101" applyBorder="0"/>
    <xf numFmtId="0" fontId="35" fillId="31" borderId="101" applyBorder="0"/>
    <xf numFmtId="0" fontId="35" fillId="31" borderId="101" applyBorder="0"/>
    <xf numFmtId="0" fontId="35" fillId="31" borderId="101" applyBorder="0"/>
    <xf numFmtId="0" fontId="35" fillId="31" borderId="101" applyBorder="0"/>
    <xf numFmtId="0" fontId="35" fillId="31" borderId="101" applyBorder="0"/>
    <xf numFmtId="0" fontId="35" fillId="31" borderId="101" applyBorder="0"/>
    <xf numFmtId="4" fontId="15" fillId="68" borderId="98" applyNumberFormat="0" applyProtection="0">
      <alignment vertical="center"/>
    </xf>
    <xf numFmtId="4" fontId="52" fillId="66" borderId="99" applyNumberFormat="0" applyProtection="0">
      <alignment vertical="center"/>
    </xf>
    <xf numFmtId="4" fontId="52" fillId="66" borderId="99" applyNumberFormat="0" applyProtection="0">
      <alignment vertical="center"/>
    </xf>
    <xf numFmtId="4" fontId="52" fillId="66" borderId="99" applyNumberFormat="0" applyProtection="0">
      <alignment vertical="center"/>
    </xf>
    <xf numFmtId="4" fontId="52" fillId="66" borderId="99" applyNumberFormat="0" applyProtection="0">
      <alignment vertical="center"/>
    </xf>
    <xf numFmtId="4" fontId="52" fillId="66" borderId="99" applyNumberFormat="0" applyProtection="0">
      <alignment vertical="center"/>
    </xf>
    <xf numFmtId="4" fontId="52" fillId="66" borderId="99" applyNumberFormat="0" applyProtection="0">
      <alignment vertical="center"/>
    </xf>
    <xf numFmtId="4" fontId="52" fillId="66" borderId="99" applyNumberFormat="0" applyProtection="0">
      <alignment vertical="center"/>
    </xf>
    <xf numFmtId="4" fontId="52" fillId="66" borderId="99" applyNumberFormat="0" applyProtection="0">
      <alignment vertical="center"/>
    </xf>
    <xf numFmtId="4" fontId="52" fillId="66" borderId="99" applyNumberFormat="0" applyProtection="0">
      <alignment vertical="center"/>
    </xf>
    <xf numFmtId="4" fontId="52" fillId="66" borderId="99" applyNumberFormat="0" applyProtection="0">
      <alignment vertical="center"/>
    </xf>
    <xf numFmtId="4" fontId="48" fillId="68" borderId="98" applyNumberFormat="0" applyProtection="0">
      <alignment vertical="center"/>
    </xf>
    <xf numFmtId="0" fontId="45" fillId="24" borderId="105" applyNumberFormat="0" applyProtection="0">
      <alignment horizontal="left" vertical="center" indent="1"/>
    </xf>
    <xf numFmtId="0" fontId="45" fillId="21" borderId="108" applyNumberFormat="0" applyProtection="0">
      <alignment horizontal="left" vertical="top" indent="1"/>
    </xf>
    <xf numFmtId="0" fontId="45" fillId="88" borderId="105" applyNumberFormat="0" applyProtection="0">
      <alignment horizontal="left" vertical="center" indent="1"/>
    </xf>
    <xf numFmtId="0" fontId="45" fillId="31" borderId="108" applyNumberFormat="0" applyProtection="0">
      <alignment horizontal="left" vertical="top" indent="1"/>
    </xf>
    <xf numFmtId="0" fontId="45" fillId="28" borderId="105" applyNumberFormat="0" applyProtection="0">
      <alignment horizontal="left" vertical="center" indent="1"/>
    </xf>
    <xf numFmtId="4" fontId="45" fillId="21" borderId="109" applyNumberFormat="0" applyProtection="0">
      <alignment horizontal="left" vertical="center" indent="1"/>
    </xf>
    <xf numFmtId="4" fontId="45" fillId="21" borderId="105" applyNumberFormat="0" applyProtection="0">
      <alignment horizontal="right" vertical="center"/>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5" fillId="80" borderId="109" applyNumberFormat="0" applyProtection="0">
      <alignment horizontal="left" vertical="center" indent="1"/>
    </xf>
    <xf numFmtId="4" fontId="45" fillId="26" borderId="105" applyNumberFormat="0" applyProtection="0">
      <alignment horizontal="right" vertical="center"/>
    </xf>
    <xf numFmtId="4" fontId="45" fillId="22" borderId="105" applyNumberFormat="0" applyProtection="0">
      <alignment horizontal="right" vertical="center"/>
    </xf>
    <xf numFmtId="4" fontId="15" fillId="68" borderId="98" applyNumberFormat="0" applyProtection="0">
      <alignment horizontal="left" vertical="center" indent="1"/>
    </xf>
    <xf numFmtId="4" fontId="52" fillId="28" borderId="99" applyNumberFormat="0" applyProtection="0">
      <alignment horizontal="left" vertical="center" indent="1"/>
    </xf>
    <xf numFmtId="4" fontId="52" fillId="28" borderId="99" applyNumberFormat="0" applyProtection="0">
      <alignment horizontal="left" vertical="center" indent="1"/>
    </xf>
    <xf numFmtId="4" fontId="52" fillId="28" borderId="99" applyNumberFormat="0" applyProtection="0">
      <alignment horizontal="left" vertical="center" indent="1"/>
    </xf>
    <xf numFmtId="4" fontId="52" fillId="28" borderId="99" applyNumberFormat="0" applyProtection="0">
      <alignment horizontal="left" vertical="center" indent="1"/>
    </xf>
    <xf numFmtId="4" fontId="52" fillId="28" borderId="99" applyNumberFormat="0" applyProtection="0">
      <alignment horizontal="left" vertical="center" indent="1"/>
    </xf>
    <xf numFmtId="4" fontId="52" fillId="28" borderId="99" applyNumberFormat="0" applyProtection="0">
      <alignment horizontal="left" vertical="center" indent="1"/>
    </xf>
    <xf numFmtId="4" fontId="52" fillId="28" borderId="99" applyNumberFormat="0" applyProtection="0">
      <alignment horizontal="left" vertical="center" indent="1"/>
    </xf>
    <xf numFmtId="4" fontId="52" fillId="28" borderId="99" applyNumberFormat="0" applyProtection="0">
      <alignment horizontal="left" vertical="center" indent="1"/>
    </xf>
    <xf numFmtId="4" fontId="52" fillId="28" borderId="99" applyNumberFormat="0" applyProtection="0">
      <alignment horizontal="left" vertical="center" indent="1"/>
    </xf>
    <xf numFmtId="4" fontId="52" fillId="28" borderId="99" applyNumberFormat="0" applyProtection="0">
      <alignment horizontal="left" vertical="center" indent="1"/>
    </xf>
    <xf numFmtId="4" fontId="15" fillId="68" borderId="98" applyNumberFormat="0" applyProtection="0">
      <alignment horizontal="left" vertical="center" indent="1"/>
    </xf>
    <xf numFmtId="0" fontId="52" fillId="66" borderId="99" applyNumberFormat="0" applyProtection="0">
      <alignment horizontal="left" vertical="top" indent="1"/>
    </xf>
    <xf numFmtId="0" fontId="52" fillId="66" borderId="99" applyNumberFormat="0" applyProtection="0">
      <alignment horizontal="left" vertical="top" indent="1"/>
    </xf>
    <xf numFmtId="0" fontId="52" fillId="66" borderId="99" applyNumberFormat="0" applyProtection="0">
      <alignment horizontal="left" vertical="top" indent="1"/>
    </xf>
    <xf numFmtId="0" fontId="52" fillId="66" borderId="99" applyNumberFormat="0" applyProtection="0">
      <alignment horizontal="left" vertical="top" indent="1"/>
    </xf>
    <xf numFmtId="0" fontId="52" fillId="66" borderId="99" applyNumberFormat="0" applyProtection="0">
      <alignment horizontal="left" vertical="top" indent="1"/>
    </xf>
    <xf numFmtId="0" fontId="52" fillId="66" borderId="99" applyNumberFormat="0" applyProtection="0">
      <alignment horizontal="left" vertical="top" indent="1"/>
    </xf>
    <xf numFmtId="0" fontId="52" fillId="66" borderId="99" applyNumberFormat="0" applyProtection="0">
      <alignment horizontal="left" vertical="top" indent="1"/>
    </xf>
    <xf numFmtId="0" fontId="52" fillId="66" borderId="99" applyNumberFormat="0" applyProtection="0">
      <alignment horizontal="left" vertical="top" indent="1"/>
    </xf>
    <xf numFmtId="0" fontId="52" fillId="66" borderId="99" applyNumberFormat="0" applyProtection="0">
      <alignment horizontal="left" vertical="top" indent="1"/>
    </xf>
    <xf numFmtId="0" fontId="52" fillId="66" borderId="99" applyNumberFormat="0" applyProtection="0">
      <alignment horizontal="left" vertical="top" indent="1"/>
    </xf>
    <xf numFmtId="4" fontId="15" fillId="82" borderId="98"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5" fillId="0" borderId="96" applyNumberFormat="0" applyProtection="0">
      <alignment horizontal="right" vertical="center"/>
    </xf>
    <xf numFmtId="4" fontId="48" fillId="82" borderId="98"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4" fontId="45" fillId="91" borderId="96" applyNumberFormat="0" applyProtection="0">
      <alignment horizontal="right" vertical="center"/>
    </xf>
    <xf numFmtId="0" fontId="4" fillId="84" borderId="98"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4" fontId="45" fillId="34" borderId="96" applyNumberFormat="0" applyProtection="0">
      <alignment horizontal="left" vertical="center" indent="1"/>
    </xf>
    <xf numFmtId="0" fontId="4" fillId="84" borderId="98" applyNumberFormat="0" applyProtection="0">
      <alignment horizontal="left" vertical="center" indent="1"/>
    </xf>
    <xf numFmtId="0" fontId="52" fillId="21" borderId="99" applyNumberFormat="0" applyProtection="0">
      <alignment horizontal="left" vertical="top" indent="1"/>
    </xf>
    <xf numFmtId="0" fontId="52" fillId="21" borderId="99" applyNumberFormat="0" applyProtection="0">
      <alignment horizontal="left" vertical="top" indent="1"/>
    </xf>
    <xf numFmtId="0" fontId="52" fillId="21" borderId="99" applyNumberFormat="0" applyProtection="0">
      <alignment horizontal="left" vertical="top" indent="1"/>
    </xf>
    <xf numFmtId="0" fontId="52" fillId="21" borderId="99" applyNumberFormat="0" applyProtection="0">
      <alignment horizontal="left" vertical="top" indent="1"/>
    </xf>
    <xf numFmtId="0" fontId="52" fillId="21" borderId="99" applyNumberFormat="0" applyProtection="0">
      <alignment horizontal="left" vertical="top" indent="1"/>
    </xf>
    <xf numFmtId="0" fontId="52" fillId="21" borderId="99" applyNumberFormat="0" applyProtection="0">
      <alignment horizontal="left" vertical="top" indent="1"/>
    </xf>
    <xf numFmtId="0" fontId="52" fillId="21" borderId="99" applyNumberFormat="0" applyProtection="0">
      <alignment horizontal="left" vertical="top" indent="1"/>
    </xf>
    <xf numFmtId="0" fontId="52" fillId="21" borderId="99" applyNumberFormat="0" applyProtection="0">
      <alignment horizontal="left" vertical="top" indent="1"/>
    </xf>
    <xf numFmtId="0" fontId="52" fillId="21" borderId="99" applyNumberFormat="0" applyProtection="0">
      <alignment horizontal="left" vertical="top" indent="1"/>
    </xf>
    <xf numFmtId="0" fontId="52" fillId="21" borderId="99" applyNumberFormat="0" applyProtection="0">
      <alignment horizontal="left" vertical="top" indent="1"/>
    </xf>
    <xf numFmtId="4" fontId="45" fillId="35" borderId="105" applyNumberFormat="0" applyProtection="0">
      <alignment horizontal="right" vertical="center"/>
    </xf>
    <xf numFmtId="4" fontId="53" fillId="93" borderId="100" applyNumberFormat="0" applyProtection="0">
      <alignment horizontal="left" vertical="center" indent="1"/>
    </xf>
    <xf numFmtId="4" fontId="53" fillId="93" borderId="100" applyNumberFormat="0" applyProtection="0">
      <alignment horizontal="left" vertical="center" indent="1"/>
    </xf>
    <xf numFmtId="4" fontId="53" fillId="93" borderId="100" applyNumberFormat="0" applyProtection="0">
      <alignment horizontal="left" vertical="center" indent="1"/>
    </xf>
    <xf numFmtId="4" fontId="53" fillId="93" borderId="100" applyNumberFormat="0" applyProtection="0">
      <alignment horizontal="left" vertical="center" indent="1"/>
    </xf>
    <xf numFmtId="4" fontId="53" fillId="93" borderId="100" applyNumberFormat="0" applyProtection="0">
      <alignment horizontal="left" vertical="center" indent="1"/>
    </xf>
    <xf numFmtId="4" fontId="53" fillId="93" borderId="100" applyNumberFormat="0" applyProtection="0">
      <alignment horizontal="left" vertical="center" indent="1"/>
    </xf>
    <xf numFmtId="4" fontId="53" fillId="93" borderId="100" applyNumberFormat="0" applyProtection="0">
      <alignment horizontal="left" vertical="center" indent="1"/>
    </xf>
    <xf numFmtId="4" fontId="53" fillId="93" borderId="100" applyNumberFormat="0" applyProtection="0">
      <alignment horizontal="left" vertical="center" indent="1"/>
    </xf>
    <xf numFmtId="4" fontId="53" fillId="93" borderId="100" applyNumberFormat="0" applyProtection="0">
      <alignment horizontal="left" vertical="center" indent="1"/>
    </xf>
    <xf numFmtId="4" fontId="53" fillId="93" borderId="100" applyNumberFormat="0" applyProtection="0">
      <alignment horizontal="left" vertical="center" indent="1"/>
    </xf>
    <xf numFmtId="4" fontId="45" fillId="15" borderId="105" applyNumberFormat="0" applyProtection="0">
      <alignment horizontal="right" vertical="center"/>
    </xf>
    <xf numFmtId="4" fontId="45" fillId="34" borderId="105" applyNumberFormat="0" applyProtection="0">
      <alignment horizontal="left" vertical="center" indent="1"/>
    </xf>
    <xf numFmtId="0" fontId="50" fillId="65" borderId="108" applyNumberFormat="0" applyProtection="0">
      <alignment horizontal="left" vertical="top" indent="1"/>
    </xf>
    <xf numFmtId="4" fontId="45" fillId="67" borderId="105" applyNumberFormat="0" applyProtection="0">
      <alignment horizontal="left" vertical="center" indent="1"/>
    </xf>
    <xf numFmtId="4" fontId="45" fillId="65" borderId="105" applyNumberFormat="0" applyProtection="0">
      <alignment vertical="center"/>
    </xf>
    <xf numFmtId="4" fontId="45" fillId="65" borderId="105" applyNumberFormat="0" applyProtection="0">
      <alignment vertical="center"/>
    </xf>
    <xf numFmtId="0" fontId="4" fillId="66" borderId="106" applyNumberFormat="0" applyFont="0" applyAlignment="0" applyProtection="0"/>
    <xf numFmtId="0" fontId="16" fillId="66" borderId="149" applyNumberFormat="0" applyFont="0" applyAlignment="0" applyProtection="0"/>
    <xf numFmtId="0" fontId="28" fillId="0" borderId="145" applyNumberFormat="0" applyFill="0" applyAlignment="0" applyProtection="0"/>
    <xf numFmtId="4" fontId="4" fillId="31" borderId="117" applyNumberFormat="0" applyProtection="0">
      <alignment horizontal="left" vertical="center" indent="1"/>
    </xf>
    <xf numFmtId="4" fontId="56" fillId="82" borderId="98" applyNumberFormat="0" applyProtection="0">
      <alignment horizontal="right" vertical="center"/>
    </xf>
    <xf numFmtId="4" fontId="55" fillId="91" borderId="96" applyNumberFormat="0" applyProtection="0">
      <alignment horizontal="right" vertical="center"/>
    </xf>
    <xf numFmtId="4" fontId="55" fillId="91" borderId="96" applyNumberFormat="0" applyProtection="0">
      <alignment horizontal="right" vertical="center"/>
    </xf>
    <xf numFmtId="4" fontId="55" fillId="91" borderId="96" applyNumberFormat="0" applyProtection="0">
      <alignment horizontal="right" vertical="center"/>
    </xf>
    <xf numFmtId="4" fontId="55" fillId="91" borderId="96" applyNumberFormat="0" applyProtection="0">
      <alignment horizontal="right" vertical="center"/>
    </xf>
    <xf numFmtId="4" fontId="55" fillId="91" borderId="96" applyNumberFormat="0" applyProtection="0">
      <alignment horizontal="right" vertical="center"/>
    </xf>
    <xf numFmtId="4" fontId="55" fillId="91" borderId="96" applyNumberFormat="0" applyProtection="0">
      <alignment horizontal="right" vertical="center"/>
    </xf>
    <xf numFmtId="4" fontId="55" fillId="91" borderId="96" applyNumberFormat="0" applyProtection="0">
      <alignment horizontal="right" vertical="center"/>
    </xf>
    <xf numFmtId="4" fontId="55" fillId="91" borderId="96" applyNumberFormat="0" applyProtection="0">
      <alignment horizontal="right" vertical="center"/>
    </xf>
    <xf numFmtId="4" fontId="55" fillId="91" borderId="96" applyNumberFormat="0" applyProtection="0">
      <alignment horizontal="right" vertical="center"/>
    </xf>
    <xf numFmtId="4" fontId="55" fillId="91" borderId="96" applyNumberFormat="0" applyProtection="0">
      <alignment horizontal="right" vertical="center"/>
    </xf>
    <xf numFmtId="4" fontId="45" fillId="80" borderId="143" applyNumberFormat="0" applyProtection="0">
      <alignment horizontal="left" vertical="center" indent="1"/>
    </xf>
    <xf numFmtId="0" fontId="28" fillId="0" borderId="103" applyNumberFormat="0" applyFill="0" applyAlignment="0" applyProtection="0"/>
    <xf numFmtId="0" fontId="28" fillId="0" borderId="103" applyNumberFormat="0" applyFill="0" applyAlignment="0" applyProtection="0"/>
    <xf numFmtId="0" fontId="28" fillId="0" borderId="103" applyNumberFormat="0" applyFill="0" applyAlignment="0" applyProtection="0"/>
    <xf numFmtId="0" fontId="28" fillId="0" borderId="103" applyNumberFormat="0" applyFill="0" applyAlignment="0" applyProtection="0"/>
    <xf numFmtId="0" fontId="28" fillId="0" borderId="103" applyNumberFormat="0" applyFill="0" applyAlignment="0" applyProtection="0"/>
    <xf numFmtId="0" fontId="28" fillId="0" borderId="103" applyNumberFormat="0" applyFill="0" applyAlignment="0" applyProtection="0"/>
    <xf numFmtId="0" fontId="28" fillId="0" borderId="103" applyNumberFormat="0" applyFill="0" applyAlignment="0" applyProtection="0"/>
    <xf numFmtId="0" fontId="28" fillId="0" borderId="103" applyNumberFormat="0" applyFill="0" applyAlignment="0" applyProtection="0"/>
    <xf numFmtId="0" fontId="28" fillId="0" borderId="103" applyNumberFormat="0" applyFill="0" applyAlignment="0" applyProtection="0"/>
    <xf numFmtId="0" fontId="28" fillId="0" borderId="103" applyNumberFormat="0" applyFill="0" applyAlignment="0" applyProtection="0"/>
    <xf numFmtId="0" fontId="28" fillId="0" borderId="102" applyNumberFormat="0" applyFill="0" applyAlignment="0" applyProtection="0"/>
    <xf numFmtId="0" fontId="28" fillId="0" borderId="102" applyNumberFormat="0" applyFill="0" applyAlignment="0" applyProtection="0"/>
    <xf numFmtId="0" fontId="28" fillId="0" borderId="102" applyNumberFormat="0" applyFill="0" applyAlignment="0" applyProtection="0"/>
    <xf numFmtId="0" fontId="28" fillId="0" borderId="102" applyNumberFormat="0" applyFill="0" applyAlignment="0" applyProtection="0"/>
    <xf numFmtId="0" fontId="28" fillId="0" borderId="102" applyNumberFormat="0" applyFill="0" applyAlignment="0" applyProtection="0"/>
    <xf numFmtId="0" fontId="28" fillId="0" borderId="102" applyNumberFormat="0" applyFill="0" applyAlignment="0" applyProtection="0"/>
    <xf numFmtId="0" fontId="28" fillId="0" borderId="102" applyNumberFormat="0" applyFill="0" applyAlignment="0" applyProtection="0"/>
    <xf numFmtId="0" fontId="28" fillId="0" borderId="102" applyNumberFormat="0" applyFill="0" applyAlignment="0" applyProtection="0"/>
    <xf numFmtId="0" fontId="28" fillId="0" borderId="102" applyNumberFormat="0" applyFill="0" applyAlignment="0" applyProtection="0"/>
    <xf numFmtId="0" fontId="46" fillId="28" borderId="98" applyNumberFormat="0" applyAlignment="0" applyProtection="0"/>
    <xf numFmtId="0" fontId="46" fillId="28" borderId="98" applyNumberFormat="0" applyAlignment="0" applyProtection="0"/>
    <xf numFmtId="0" fontId="46" fillId="28" borderId="98" applyNumberFormat="0" applyAlignment="0" applyProtection="0"/>
    <xf numFmtId="0" fontId="46" fillId="28" borderId="98" applyNumberFormat="0" applyAlignment="0" applyProtection="0"/>
    <xf numFmtId="0" fontId="46" fillId="28" borderId="98" applyNumberFormat="0" applyAlignment="0" applyProtection="0"/>
    <xf numFmtId="0" fontId="46" fillId="28" borderId="98" applyNumberFormat="0" applyAlignment="0" applyProtection="0"/>
    <xf numFmtId="0" fontId="46" fillId="28" borderId="98" applyNumberFormat="0" applyAlignment="0" applyProtection="0"/>
    <xf numFmtId="0" fontId="46" fillId="28" borderId="98" applyNumberFormat="0" applyAlignment="0" applyProtection="0"/>
    <xf numFmtId="0" fontId="46" fillId="28" borderId="98" applyNumberFormat="0" applyAlignment="0" applyProtection="0"/>
    <xf numFmtId="0" fontId="16" fillId="66" borderId="158" applyNumberFormat="0" applyFont="0" applyAlignment="0" applyProtection="0"/>
    <xf numFmtId="4" fontId="45" fillId="65" borderId="148" applyNumberFormat="0" applyProtection="0">
      <alignment vertical="center"/>
    </xf>
    <xf numFmtId="4" fontId="4" fillId="31" borderId="117" applyNumberFormat="0" applyProtection="0">
      <alignment horizontal="left" vertical="center" indent="1"/>
    </xf>
    <xf numFmtId="4" fontId="45" fillId="20" borderId="117" applyNumberFormat="0" applyProtection="0">
      <alignment horizontal="left" vertical="center" indent="1"/>
    </xf>
    <xf numFmtId="0" fontId="24" fillId="28" borderId="112" applyNumberFormat="0" applyAlignment="0" applyProtection="0"/>
    <xf numFmtId="0" fontId="29" fillId="0" borderId="120" applyNumberFormat="0" applyFill="0" applyAlignment="0" applyProtection="0"/>
    <xf numFmtId="4" fontId="45" fillId="35" borderId="184" applyNumberFormat="0" applyProtection="0">
      <alignment horizontal="right" vertical="center"/>
    </xf>
    <xf numFmtId="0" fontId="42" fillId="19" borderId="121" applyNumberFormat="0" applyAlignment="0" applyProtection="0"/>
    <xf numFmtId="0" fontId="28" fillId="0" borderId="120" applyNumberFormat="0" applyFill="0" applyAlignment="0" applyProtection="0"/>
    <xf numFmtId="4" fontId="45" fillId="71" borderId="139" applyNumberFormat="0" applyProtection="0">
      <alignment horizontal="right" vertical="center"/>
    </xf>
    <xf numFmtId="0" fontId="4" fillId="66" borderId="132" applyNumberFormat="0" applyFont="0" applyAlignment="0" applyProtection="0"/>
    <xf numFmtId="4" fontId="45" fillId="58" borderId="161" applyNumberFormat="0" applyProtection="0">
      <alignment horizontal="right" vertical="center"/>
    </xf>
    <xf numFmtId="4" fontId="45" fillId="80" borderId="117" applyNumberFormat="0" applyProtection="0">
      <alignment horizontal="left" vertical="center" indent="1"/>
    </xf>
    <xf numFmtId="4" fontId="45" fillId="21" borderId="105" applyNumberFormat="0" applyProtection="0">
      <alignment horizontal="right" vertical="center"/>
    </xf>
    <xf numFmtId="4" fontId="45" fillId="91" borderId="122" applyNumberFormat="0" applyProtection="0">
      <alignment horizontal="right" vertical="center"/>
    </xf>
    <xf numFmtId="4" fontId="45" fillId="21" borderId="135" applyNumberFormat="0" applyProtection="0">
      <alignment horizontal="left" vertical="center" indent="1"/>
    </xf>
    <xf numFmtId="4" fontId="45" fillId="91" borderId="131" applyNumberFormat="0" applyProtection="0">
      <alignment horizontal="right" vertical="center"/>
    </xf>
    <xf numFmtId="0" fontId="42" fillId="19" borderId="130" applyNumberFormat="0" applyAlignment="0" applyProtection="0"/>
    <xf numFmtId="0" fontId="27" fillId="19" borderId="147" applyNumberFormat="0" applyAlignment="0" applyProtection="0"/>
    <xf numFmtId="4" fontId="45" fillId="80" borderId="109" applyNumberFormat="0" applyProtection="0">
      <alignment horizontal="left" vertical="center" indent="1"/>
    </xf>
    <xf numFmtId="4" fontId="45" fillId="22" borderId="105" applyNumberFormat="0" applyProtection="0">
      <alignment horizontal="right" vertical="center"/>
    </xf>
    <xf numFmtId="4" fontId="45" fillId="29" borderId="105" applyNumberFormat="0" applyProtection="0">
      <alignment horizontal="right" vertical="center"/>
    </xf>
    <xf numFmtId="4" fontId="45" fillId="26" borderId="105" applyNumberFormat="0" applyProtection="0">
      <alignment horizontal="right" vertical="center"/>
    </xf>
    <xf numFmtId="0" fontId="4" fillId="66" borderId="123" applyNumberFormat="0" applyFont="0" applyAlignment="0" applyProtection="0"/>
    <xf numFmtId="4" fontId="4" fillId="31" borderId="109" applyNumberFormat="0" applyProtection="0">
      <alignment horizontal="left" vertical="center" indent="1"/>
    </xf>
    <xf numFmtId="4" fontId="45" fillId="35" borderId="157" applyNumberFormat="0" applyProtection="0">
      <alignment horizontal="right" vertical="center"/>
    </xf>
    <xf numFmtId="0" fontId="4" fillId="66" borderId="167" applyNumberFormat="0" applyFont="0" applyAlignment="0" applyProtection="0"/>
    <xf numFmtId="0" fontId="46" fillId="28" borderId="115" applyNumberFormat="0" applyAlignment="0" applyProtection="0"/>
    <xf numFmtId="0" fontId="27" fillId="19" borderId="112" applyNumberFormat="0" applyAlignment="0" applyProtection="0"/>
    <xf numFmtId="0" fontId="4" fillId="66" borderId="123" applyNumberFormat="0" applyFont="0" applyAlignment="0" applyProtection="0"/>
    <xf numFmtId="0" fontId="42" fillId="19" borderId="112" applyNumberFormat="0" applyAlignment="0" applyProtection="0"/>
    <xf numFmtId="4" fontId="45" fillId="15" borderId="148" applyNumberFormat="0" applyProtection="0">
      <alignment horizontal="right" vertical="center"/>
    </xf>
    <xf numFmtId="4" fontId="45" fillId="21" borderId="113" applyNumberFormat="0" applyProtection="0">
      <alignment horizontal="right" vertical="center"/>
    </xf>
    <xf numFmtId="4" fontId="55" fillId="91" borderId="148" applyNumberFormat="0" applyProtection="0">
      <alignment horizontal="right" vertical="center"/>
    </xf>
    <xf numFmtId="4" fontId="45" fillId="65" borderId="113" applyNumberFormat="0" applyProtection="0">
      <alignment vertical="center"/>
    </xf>
    <xf numFmtId="0" fontId="24" fillId="28" borderId="138" applyNumberFormat="0" applyAlignment="0" applyProtection="0"/>
    <xf numFmtId="4" fontId="45" fillId="20" borderId="109" applyNumberFormat="0" applyProtection="0">
      <alignment horizontal="left" vertical="center" indent="1"/>
    </xf>
    <xf numFmtId="4" fontId="45" fillId="26" borderId="113" applyNumberFormat="0" applyProtection="0">
      <alignment horizontal="right" vertical="center"/>
    </xf>
    <xf numFmtId="0" fontId="4" fillId="66" borderId="140" applyNumberFormat="0" applyFont="0" applyAlignment="0" applyProtection="0"/>
    <xf numFmtId="4" fontId="53" fillId="93" borderId="109" applyNumberFormat="0" applyProtection="0">
      <alignment horizontal="left" vertical="center" indent="1"/>
    </xf>
    <xf numFmtId="4" fontId="4" fillId="31" borderId="117" applyNumberFormat="0" applyProtection="0">
      <alignment horizontal="left" vertical="center" indent="1"/>
    </xf>
    <xf numFmtId="4" fontId="45" fillId="65" borderId="122" applyNumberFormat="0" applyProtection="0">
      <alignment vertical="center"/>
    </xf>
    <xf numFmtId="0" fontId="23" fillId="28" borderId="130" applyNumberFormat="0" applyAlignment="0" applyProtection="0"/>
    <xf numFmtId="0" fontId="4" fillId="66" borderId="106" applyNumberFormat="0" applyFont="0" applyAlignment="0" applyProtection="0"/>
    <xf numFmtId="0" fontId="21" fillId="28" borderId="133" applyNumberFormat="0" applyAlignment="0" applyProtection="0"/>
    <xf numFmtId="0" fontId="45" fillId="20" borderId="131" applyNumberFormat="0" applyProtection="0">
      <alignment horizontal="left" vertical="center" indent="1"/>
    </xf>
    <xf numFmtId="0" fontId="28" fillId="0" borderId="129" applyNumberFormat="0" applyFill="0" applyAlignment="0" applyProtection="0"/>
    <xf numFmtId="0" fontId="46" fillId="28" borderId="124" applyNumberFormat="0" applyAlignment="0" applyProtection="0"/>
    <xf numFmtId="4" fontId="45" fillId="59" borderId="148" applyNumberFormat="0" applyProtection="0">
      <alignment horizontal="right" vertical="center"/>
    </xf>
    <xf numFmtId="4" fontId="45" fillId="91" borderId="113" applyNumberFormat="0" applyProtection="0">
      <alignment horizontal="right" vertical="center"/>
    </xf>
    <xf numFmtId="4" fontId="45" fillId="0" borderId="113" applyNumberFormat="0" applyProtection="0">
      <alignment horizontal="right" vertical="center"/>
    </xf>
    <xf numFmtId="0" fontId="24" fillId="28" borderId="104" applyNumberFormat="0" applyAlignment="0" applyProtection="0"/>
    <xf numFmtId="0" fontId="25" fillId="60" borderId="105" applyNumberFormat="0" applyAlignment="0" applyProtection="0"/>
    <xf numFmtId="0" fontId="21" fillId="28" borderId="124" applyNumberFormat="0" applyAlignment="0" applyProtection="0"/>
    <xf numFmtId="0" fontId="43" fillId="54" borderId="105" applyNumberFormat="0" applyAlignment="0" applyProtection="0"/>
    <xf numFmtId="0" fontId="42" fillId="19" borderId="104" applyNumberFormat="0" applyAlignment="0" applyProtection="0"/>
    <xf numFmtId="0" fontId="4" fillId="66" borderId="114" applyNumberFormat="0" applyFont="0" applyAlignment="0" applyProtection="0"/>
    <xf numFmtId="0" fontId="45" fillId="88" borderId="148" applyNumberFormat="0" applyProtection="0">
      <alignment horizontal="left" vertical="center" indent="1"/>
    </xf>
    <xf numFmtId="4" fontId="4" fillId="31" borderId="143" applyNumberFormat="0" applyProtection="0">
      <alignment horizontal="left" vertical="center" indent="1"/>
    </xf>
    <xf numFmtId="4" fontId="4" fillId="31" borderId="152" applyNumberFormat="0" applyProtection="0">
      <alignment horizontal="left" vertical="center" indent="1"/>
    </xf>
    <xf numFmtId="0" fontId="42" fillId="19" borderId="138" applyNumberFormat="0" applyAlignment="0" applyProtection="0"/>
    <xf numFmtId="4" fontId="45" fillId="58" borderId="205" applyNumberFormat="0" applyProtection="0">
      <alignment horizontal="right" vertical="center"/>
    </xf>
    <xf numFmtId="4" fontId="45" fillId="65" borderId="131" applyNumberFormat="0" applyProtection="0">
      <alignment vertical="center"/>
    </xf>
    <xf numFmtId="0" fontId="25" fillId="60" borderId="113" applyNumberFormat="0" applyAlignment="0" applyProtection="0"/>
    <xf numFmtId="4" fontId="45" fillId="21" borderId="122" applyNumberFormat="0" applyProtection="0">
      <alignment horizontal="right" vertical="center"/>
    </xf>
    <xf numFmtId="0" fontId="45" fillId="53" borderId="105"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6" fillId="60" borderId="107" applyNumberFormat="0" applyAlignment="0" applyProtection="0"/>
    <xf numFmtId="4" fontId="45" fillId="58" borderId="135" applyNumberFormat="0" applyProtection="0">
      <alignment horizontal="righ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7" borderId="105" applyNumberFormat="0" applyProtection="0">
      <alignment horizontal="left" vertical="center" indent="1"/>
    </xf>
    <xf numFmtId="4" fontId="45" fillId="67" borderId="105" applyNumberFormat="0" applyProtection="0">
      <alignment horizontal="left" vertical="center" indent="1"/>
    </xf>
    <xf numFmtId="0" fontId="50" fillId="65" borderId="108" applyNumberFormat="0" applyProtection="0">
      <alignment horizontal="left" vertical="top"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15" borderId="105" applyNumberFormat="0" applyProtection="0">
      <alignment horizontal="right" vertical="center"/>
    </xf>
    <xf numFmtId="4" fontId="45" fillId="15"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5" fillId="21" borderId="105" applyNumberFormat="0" applyProtection="0">
      <alignment horizontal="right" vertical="center"/>
    </xf>
    <xf numFmtId="4" fontId="45" fillId="21" borderId="105" applyNumberFormat="0" applyProtection="0">
      <alignment horizontal="right" vertical="center"/>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31" borderId="108" applyNumberFormat="0" applyProtection="0">
      <alignment horizontal="left" vertical="top"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21" borderId="108" applyNumberFormat="0" applyProtection="0">
      <alignment horizontal="left" vertical="top"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8" applyNumberFormat="0" applyProtection="0">
      <alignment horizontal="left" vertical="top"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8" applyNumberFormat="0" applyProtection="0">
      <alignment horizontal="left" vertical="top" indent="1"/>
    </xf>
    <xf numFmtId="0" fontId="35" fillId="31" borderId="110" applyBorder="0"/>
    <xf numFmtId="4" fontId="52" fillId="66" borderId="108" applyNumberFormat="0" applyProtection="0">
      <alignment vertical="center"/>
    </xf>
    <xf numFmtId="4" fontId="53" fillId="93" borderId="117" applyNumberFormat="0" applyProtection="0">
      <alignment horizontal="left" vertical="center" indent="1"/>
    </xf>
    <xf numFmtId="0" fontId="45" fillId="20" borderId="125" applyNumberFormat="0" applyProtection="0">
      <alignment horizontal="left" vertical="top" indent="1"/>
    </xf>
    <xf numFmtId="4" fontId="52" fillId="28" borderId="108" applyNumberFormat="0" applyProtection="0">
      <alignment horizontal="left" vertical="center" indent="1"/>
    </xf>
    <xf numFmtId="0" fontId="52" fillId="66" borderId="108" applyNumberFormat="0" applyProtection="0">
      <alignment horizontal="left" vertical="top" indent="1"/>
    </xf>
    <xf numFmtId="4" fontId="45" fillId="0" borderId="105" applyNumberFormat="0" applyProtection="0">
      <alignment horizontal="right" vertical="center"/>
    </xf>
    <xf numFmtId="4" fontId="45" fillId="0"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0" fontId="52" fillId="21" borderId="108" applyNumberFormat="0" applyProtection="0">
      <alignment horizontal="left" vertical="top" indent="1"/>
    </xf>
    <xf numFmtId="4" fontId="53" fillId="93" borderId="109" applyNumberFormat="0" applyProtection="0">
      <alignment horizontal="left" vertical="center" indent="1"/>
    </xf>
    <xf numFmtId="4" fontId="45" fillId="21" borderId="117" applyNumberFormat="0" applyProtection="0">
      <alignment horizontal="left" vertical="center" indent="1"/>
    </xf>
    <xf numFmtId="4" fontId="45" fillId="22" borderId="113" applyNumberFormat="0" applyProtection="0">
      <alignment horizontal="right" vertical="center"/>
    </xf>
    <xf numFmtId="4" fontId="55" fillId="91" borderId="105" applyNumberFormat="0" applyProtection="0">
      <alignment horizontal="right" vertical="center"/>
    </xf>
    <xf numFmtId="4" fontId="45" fillId="65" borderId="113" applyNumberFormat="0" applyProtection="0">
      <alignment vertical="center"/>
    </xf>
    <xf numFmtId="4" fontId="45" fillId="65" borderId="113" applyNumberFormat="0" applyProtection="0">
      <alignment vertical="center"/>
    </xf>
    <xf numFmtId="0" fontId="4" fillId="66" borderId="114" applyNumberFormat="0" applyFont="0" applyAlignment="0" applyProtection="0"/>
    <xf numFmtId="0" fontId="28" fillId="0" borderId="128" applyNumberFormat="0" applyFill="0" applyAlignment="0" applyProtection="0"/>
    <xf numFmtId="4" fontId="45" fillId="21" borderId="143" applyNumberFormat="0" applyProtection="0">
      <alignment horizontal="left" vertical="center" indent="1"/>
    </xf>
    <xf numFmtId="0" fontId="4" fillId="66" borderId="185" applyNumberFormat="0" applyFont="0" applyAlignment="0" applyProtection="0"/>
    <xf numFmtId="0" fontId="45" fillId="20" borderId="160" applyNumberFormat="0" applyProtection="0">
      <alignment horizontal="left" vertical="top" indent="1"/>
    </xf>
    <xf numFmtId="4" fontId="4" fillId="31" borderId="170" applyNumberFormat="0" applyProtection="0">
      <alignment horizontal="left" vertical="center" indent="1"/>
    </xf>
    <xf numFmtId="4" fontId="45" fillId="29" borderId="131" applyNumberFormat="0" applyProtection="0">
      <alignment horizontal="right" vertical="center"/>
    </xf>
    <xf numFmtId="4" fontId="45" fillId="65" borderId="131" applyNumberFormat="0" applyProtection="0">
      <alignment vertical="center"/>
    </xf>
    <xf numFmtId="0" fontId="25" fillId="60" borderId="113" applyNumberFormat="0" applyAlignment="0" applyProtection="0"/>
    <xf numFmtId="4" fontId="45" fillId="15" borderId="131" applyNumberFormat="0" applyProtection="0">
      <alignment horizontal="right" vertical="center"/>
    </xf>
    <xf numFmtId="0" fontId="28" fillId="0" borderId="129" applyNumberFormat="0" applyFill="0" applyAlignment="0" applyProtection="0"/>
    <xf numFmtId="4" fontId="45" fillId="58" borderId="170" applyNumberFormat="0" applyProtection="0">
      <alignment horizontal="right" vertical="center"/>
    </xf>
    <xf numFmtId="0" fontId="42" fillId="19" borderId="147" applyNumberFormat="0" applyAlignment="0" applyProtection="0"/>
    <xf numFmtId="4" fontId="45" fillId="26" borderId="175" applyNumberFormat="0" applyProtection="0">
      <alignment horizontal="right" vertical="center"/>
    </xf>
    <xf numFmtId="4" fontId="45" fillId="59" borderId="131" applyNumberFormat="0" applyProtection="0">
      <alignment horizontal="right" vertical="center"/>
    </xf>
    <xf numFmtId="0" fontId="28" fillId="0" borderId="111" applyNumberFormat="0" applyFill="0" applyAlignment="0" applyProtection="0"/>
    <xf numFmtId="0" fontId="46" fillId="28" borderId="107" applyNumberFormat="0" applyAlignment="0" applyProtection="0"/>
    <xf numFmtId="0" fontId="4" fillId="66" borderId="132" applyNumberFormat="0" applyFont="0" applyAlignment="0" applyProtection="0"/>
    <xf numFmtId="0" fontId="45" fillId="28" borderId="122" applyNumberFormat="0" applyProtection="0">
      <alignment horizontal="left" vertical="center" indent="1"/>
    </xf>
    <xf numFmtId="4" fontId="4" fillId="31" borderId="117" applyNumberFormat="0" applyProtection="0">
      <alignment horizontal="left" vertical="center" indent="1"/>
    </xf>
    <xf numFmtId="4" fontId="45" fillId="15" borderId="139" applyNumberFormat="0" applyProtection="0">
      <alignment horizontal="right" vertical="center"/>
    </xf>
    <xf numFmtId="0" fontId="28" fillId="0" borderId="120" applyNumberFormat="0" applyFill="0" applyAlignment="0" applyProtection="0"/>
    <xf numFmtId="4" fontId="45" fillId="58" borderId="126" applyNumberFormat="0" applyProtection="0">
      <alignment horizontal="right" vertical="center"/>
    </xf>
    <xf numFmtId="0" fontId="24" fillId="28" borderId="104" applyNumberFormat="0" applyAlignment="0" applyProtection="0"/>
    <xf numFmtId="0" fontId="24" fillId="28" borderId="104" applyNumberFormat="0" applyAlignment="0" applyProtection="0"/>
    <xf numFmtId="0" fontId="24" fillId="28" borderId="104" applyNumberFormat="0" applyAlignment="0" applyProtection="0"/>
    <xf numFmtId="0" fontId="24" fillId="28" borderId="104" applyNumberFormat="0" applyAlignment="0" applyProtection="0"/>
    <xf numFmtId="0" fontId="24" fillId="28" borderId="104" applyNumberFormat="0" applyAlignment="0" applyProtection="0"/>
    <xf numFmtId="0" fontId="24" fillId="28" borderId="104" applyNumberFormat="0" applyAlignment="0" applyProtection="0"/>
    <xf numFmtId="0" fontId="24" fillId="28" borderId="104" applyNumberFormat="0" applyAlignment="0" applyProtection="0"/>
    <xf numFmtId="0" fontId="24" fillId="28" borderId="104" applyNumberFormat="0" applyAlignment="0" applyProtection="0"/>
    <xf numFmtId="0" fontId="24" fillId="28" borderId="104" applyNumberFormat="0" applyAlignment="0" applyProtection="0"/>
    <xf numFmtId="0" fontId="25" fillId="60" borderId="105" applyNumberFormat="0" applyAlignment="0" applyProtection="0"/>
    <xf numFmtId="0" fontId="25" fillId="60" borderId="105" applyNumberFormat="0" applyAlignment="0" applyProtection="0"/>
    <xf numFmtId="0" fontId="25" fillId="60" borderId="105" applyNumberFormat="0" applyAlignment="0" applyProtection="0"/>
    <xf numFmtId="0" fontId="25" fillId="60" borderId="105" applyNumberFormat="0" applyAlignment="0" applyProtection="0"/>
    <xf numFmtId="0" fontId="25" fillId="60" borderId="105" applyNumberFormat="0" applyAlignment="0" applyProtection="0"/>
    <xf numFmtId="0" fontId="25" fillId="60" borderId="105" applyNumberFormat="0" applyAlignment="0" applyProtection="0"/>
    <xf numFmtId="0" fontId="25" fillId="60" borderId="105" applyNumberFormat="0" applyAlignment="0" applyProtection="0"/>
    <xf numFmtId="0" fontId="25" fillId="60" borderId="105" applyNumberFormat="0" applyAlignment="0" applyProtection="0"/>
    <xf numFmtId="4" fontId="45" fillId="71" borderId="122" applyNumberFormat="0" applyProtection="0">
      <alignment horizontal="right" vertical="center"/>
    </xf>
    <xf numFmtId="4" fontId="45" fillId="65" borderId="122" applyNumberFormat="0" applyProtection="0">
      <alignment vertical="center"/>
    </xf>
    <xf numFmtId="0" fontId="4" fillId="66" borderId="132" applyNumberFormat="0" applyFont="0" applyAlignment="0" applyProtection="0"/>
    <xf numFmtId="0" fontId="43" fillId="54" borderId="105" applyNumberFormat="0" applyAlignment="0" applyProtection="0"/>
    <xf numFmtId="0" fontId="43" fillId="54" borderId="105" applyNumberFormat="0" applyAlignment="0" applyProtection="0"/>
    <xf numFmtId="0" fontId="43" fillId="54" borderId="105" applyNumberFormat="0" applyAlignment="0" applyProtection="0"/>
    <xf numFmtId="0" fontId="43" fillId="54" borderId="105" applyNumberFormat="0" applyAlignment="0" applyProtection="0"/>
    <xf numFmtId="0" fontId="43" fillId="54" borderId="105" applyNumberFormat="0" applyAlignment="0" applyProtection="0"/>
    <xf numFmtId="0" fontId="43" fillId="54" borderId="105" applyNumberFormat="0" applyAlignment="0" applyProtection="0"/>
    <xf numFmtId="0" fontId="43" fillId="54" borderId="105" applyNumberFormat="0" applyAlignment="0" applyProtection="0"/>
    <xf numFmtId="0" fontId="43" fillId="54" borderId="105" applyNumberFormat="0" applyAlignment="0" applyProtection="0"/>
    <xf numFmtId="0" fontId="42" fillId="19" borderId="104" applyNumberFormat="0" applyAlignment="0" applyProtection="0"/>
    <xf numFmtId="0" fontId="42" fillId="19" borderId="104" applyNumberFormat="0" applyAlignment="0" applyProtection="0"/>
    <xf numFmtId="0" fontId="42" fillId="19" borderId="104" applyNumberFormat="0" applyAlignment="0" applyProtection="0"/>
    <xf numFmtId="0" fontId="42" fillId="19" borderId="104" applyNumberFormat="0" applyAlignment="0" applyProtection="0"/>
    <xf numFmtId="0" fontId="42" fillId="19" borderId="104" applyNumberFormat="0" applyAlignment="0" applyProtection="0"/>
    <xf numFmtId="0" fontId="42" fillId="19" borderId="104" applyNumberFormat="0" applyAlignment="0" applyProtection="0"/>
    <xf numFmtId="0" fontId="42" fillId="19" borderId="104" applyNumberFormat="0" applyAlignment="0" applyProtection="0"/>
    <xf numFmtId="0" fontId="42" fillId="19" borderId="104" applyNumberFormat="0" applyAlignment="0" applyProtection="0"/>
    <xf numFmtId="0" fontId="42" fillId="19" borderId="104" applyNumberFormat="0" applyAlignment="0" applyProtection="0"/>
    <xf numFmtId="0" fontId="42" fillId="19" borderId="112" applyNumberFormat="0" applyAlignment="0" applyProtection="0"/>
    <xf numFmtId="0" fontId="45" fillId="53" borderId="105" applyNumberFormat="0" applyFont="0" applyAlignment="0" applyProtection="0"/>
    <xf numFmtId="0" fontId="45" fillId="53" borderId="105" applyNumberFormat="0" applyFont="0" applyAlignment="0" applyProtection="0"/>
    <xf numFmtId="0" fontId="45" fillId="53" borderId="105" applyNumberFormat="0" applyFont="0" applyAlignment="0" applyProtection="0"/>
    <xf numFmtId="0" fontId="45" fillId="53" borderId="105" applyNumberFormat="0" applyFont="0" applyAlignment="0" applyProtection="0"/>
    <xf numFmtId="0" fontId="45" fillId="53" borderId="105" applyNumberFormat="0" applyFont="0" applyAlignment="0" applyProtection="0"/>
    <xf numFmtId="0" fontId="45" fillId="53" borderId="105" applyNumberFormat="0" applyFont="0" applyAlignment="0" applyProtection="0"/>
    <xf numFmtId="0" fontId="45" fillId="53" borderId="105" applyNumberFormat="0" applyFont="0" applyAlignment="0" applyProtection="0"/>
    <xf numFmtId="0" fontId="45" fillId="53" borderId="105"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 fillId="66" borderId="106" applyNumberFormat="0" applyFont="0" applyAlignment="0" applyProtection="0"/>
    <xf numFmtId="0" fontId="46" fillId="60" borderId="107" applyNumberFormat="0" applyAlignment="0" applyProtection="0"/>
    <xf numFmtId="0" fontId="46" fillId="60" borderId="107" applyNumberFormat="0" applyAlignment="0" applyProtection="0"/>
    <xf numFmtId="0" fontId="46" fillId="60" borderId="107" applyNumberFormat="0" applyAlignment="0" applyProtection="0"/>
    <xf numFmtId="0" fontId="46" fillId="60" borderId="107" applyNumberFormat="0" applyAlignment="0" applyProtection="0"/>
    <xf numFmtId="0" fontId="46" fillId="60" borderId="107" applyNumberFormat="0" applyAlignment="0" applyProtection="0"/>
    <xf numFmtId="0" fontId="46" fillId="60" borderId="107" applyNumberFormat="0" applyAlignment="0" applyProtection="0"/>
    <xf numFmtId="0" fontId="46" fillId="60" borderId="107" applyNumberFormat="0" applyAlignment="0" applyProtection="0"/>
    <xf numFmtId="0" fontId="46" fillId="60" borderId="107" applyNumberFormat="0" applyAlignment="0" applyProtection="0"/>
    <xf numFmtId="4" fontId="15" fillId="67" borderId="107"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8" fillId="67" borderId="107"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45" fillId="65" borderId="105" applyNumberFormat="0" applyProtection="0">
      <alignment vertical="center"/>
    </xf>
    <xf numFmtId="4" fontId="15" fillId="67" borderId="107"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45" fillId="67" borderId="105" applyNumberFormat="0" applyProtection="0">
      <alignment horizontal="left" vertical="center" indent="1"/>
    </xf>
    <xf numFmtId="4" fontId="15" fillId="67" borderId="107" applyNumberFormat="0" applyProtection="0">
      <alignment horizontal="left" vertical="center" indent="1"/>
    </xf>
    <xf numFmtId="0" fontId="50" fillId="65" borderId="108" applyNumberFormat="0" applyProtection="0">
      <alignment horizontal="left" vertical="top" indent="1"/>
    </xf>
    <xf numFmtId="0" fontId="50" fillId="65" borderId="108" applyNumberFormat="0" applyProtection="0">
      <alignment horizontal="left" vertical="top" indent="1"/>
    </xf>
    <xf numFmtId="0" fontId="50" fillId="65" borderId="108" applyNumberFormat="0" applyProtection="0">
      <alignment horizontal="left" vertical="top" indent="1"/>
    </xf>
    <xf numFmtId="0" fontId="50" fillId="65" borderId="108" applyNumberFormat="0" applyProtection="0">
      <alignment horizontal="left" vertical="top" indent="1"/>
    </xf>
    <xf numFmtId="0" fontId="50" fillId="65" borderId="108" applyNumberFormat="0" applyProtection="0">
      <alignment horizontal="left" vertical="top" indent="1"/>
    </xf>
    <xf numFmtId="0" fontId="50" fillId="65" borderId="108" applyNumberFormat="0" applyProtection="0">
      <alignment horizontal="left" vertical="top" indent="1"/>
    </xf>
    <xf numFmtId="0" fontId="50" fillId="65" borderId="108" applyNumberFormat="0" applyProtection="0">
      <alignment horizontal="left" vertical="top" indent="1"/>
    </xf>
    <xf numFmtId="0" fontId="50" fillId="65" borderId="108" applyNumberFormat="0" applyProtection="0">
      <alignment horizontal="left" vertical="top" indent="1"/>
    </xf>
    <xf numFmtId="0" fontId="50" fillId="65" borderId="108" applyNumberFormat="0" applyProtection="0">
      <alignment horizontal="left" vertical="top" indent="1"/>
    </xf>
    <xf numFmtId="0" fontId="50" fillId="65" borderId="108" applyNumberFormat="0" applyProtection="0">
      <alignment horizontal="left" vertical="top" indent="1"/>
    </xf>
    <xf numFmtId="4" fontId="45" fillId="69" borderId="105" applyNumberFormat="0" applyBorder="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15" fillId="70" borderId="107"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45" fillId="15" borderId="105" applyNumberFormat="0" applyProtection="0">
      <alignment horizontal="right" vertical="center"/>
    </xf>
    <xf numFmtId="4" fontId="15" fillId="72" borderId="107"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45" fillId="71" borderId="105" applyNumberFormat="0" applyProtection="0">
      <alignment horizontal="right" vertical="center"/>
    </xf>
    <xf numFmtId="4" fontId="15" fillId="73" borderId="107"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45" fillId="58" borderId="109" applyNumberFormat="0" applyProtection="0">
      <alignment horizontal="right" vertical="center"/>
    </xf>
    <xf numFmtId="4" fontId="15" fillId="74" borderId="107"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45" fillId="27" borderId="105" applyNumberFormat="0" applyProtection="0">
      <alignment horizontal="right" vertical="center"/>
    </xf>
    <xf numFmtId="4" fontId="15" fillId="75" borderId="107"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45" fillId="35" borderId="105" applyNumberFormat="0" applyProtection="0">
      <alignment horizontal="right" vertical="center"/>
    </xf>
    <xf numFmtId="4" fontId="15" fillId="76" borderId="107"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45" fillId="59" borderId="105" applyNumberFormat="0" applyProtection="0">
      <alignment horizontal="right" vertical="center"/>
    </xf>
    <xf numFmtId="4" fontId="15" fillId="77" borderId="107"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45" fillId="29" borderId="105" applyNumberFormat="0" applyProtection="0">
      <alignment horizontal="right" vertical="center"/>
    </xf>
    <xf numFmtId="4" fontId="15" fillId="78" borderId="107"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45" fillId="22" borderId="105" applyNumberFormat="0" applyProtection="0">
      <alignment horizontal="right" vertical="center"/>
    </xf>
    <xf numFmtId="4" fontId="15" fillId="79" borderId="107"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45" fillId="26" borderId="105" applyNumberFormat="0" applyProtection="0">
      <alignment horizontal="right" vertical="center"/>
    </xf>
    <xf numFmtId="4" fontId="10" fillId="81" borderId="107"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4" fontId="45" fillId="80" borderId="109" applyNumberFormat="0" applyProtection="0">
      <alignment horizontal="left" vertical="center" indent="1"/>
    </xf>
    <xf numFmtId="0" fontId="28" fillId="0" borderId="119" applyNumberFormat="0" applyFill="0" applyAlignment="0" applyProtection="0"/>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5" fillId="71" borderId="157" applyNumberFormat="0" applyProtection="0">
      <alignment horizontal="right" vertical="center"/>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4" fontId="4" fillId="31" borderId="109" applyNumberFormat="0" applyProtection="0">
      <alignment horizontal="left" vertical="center" indent="1"/>
    </xf>
    <xf numFmtId="0" fontId="4" fillId="84" borderId="107" applyNumberFormat="0" applyProtection="0">
      <alignment horizontal="left" vertical="center" indent="1"/>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45" fillId="21" borderId="105" applyNumberFormat="0" applyProtection="0">
      <alignment horizontal="right" vertical="center"/>
    </xf>
    <xf numFmtId="4" fontId="15" fillId="82" borderId="107"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45" fillId="20" borderId="109" applyNumberFormat="0" applyProtection="0">
      <alignment horizontal="left" vertical="center" indent="1"/>
    </xf>
    <xf numFmtId="4" fontId="15" fillId="86" borderId="107"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4" fontId="45" fillId="21" borderId="109" applyNumberFormat="0" applyProtection="0">
      <alignment horizontal="left" vertical="center" indent="1"/>
    </xf>
    <xf numFmtId="0" fontId="4" fillId="86" borderId="107"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5" fillId="28" borderId="105" applyNumberFormat="0" applyProtection="0">
      <alignment horizontal="left" vertical="center" indent="1"/>
    </xf>
    <xf numFmtId="0" fontId="4" fillId="86" borderId="107" applyNumberFormat="0" applyProtection="0">
      <alignment horizontal="left" vertical="center" indent="1"/>
    </xf>
    <xf numFmtId="0" fontId="45" fillId="31" borderId="108" applyNumberFormat="0" applyProtection="0">
      <alignment horizontal="left" vertical="top" indent="1"/>
    </xf>
    <xf numFmtId="0" fontId="45" fillId="31" borderId="108" applyNumberFormat="0" applyProtection="0">
      <alignment horizontal="left" vertical="top" indent="1"/>
    </xf>
    <xf numFmtId="0" fontId="45" fillId="31" borderId="108" applyNumberFormat="0" applyProtection="0">
      <alignment horizontal="left" vertical="top" indent="1"/>
    </xf>
    <xf numFmtId="0" fontId="45" fillId="31" borderId="108" applyNumberFormat="0" applyProtection="0">
      <alignment horizontal="left" vertical="top" indent="1"/>
    </xf>
    <xf numFmtId="0" fontId="45" fillId="31" borderId="108" applyNumberFormat="0" applyProtection="0">
      <alignment horizontal="left" vertical="top" indent="1"/>
    </xf>
    <xf numFmtId="0" fontId="45" fillId="31" borderId="108" applyNumberFormat="0" applyProtection="0">
      <alignment horizontal="left" vertical="top" indent="1"/>
    </xf>
    <xf numFmtId="0" fontId="45" fillId="31" borderId="108" applyNumberFormat="0" applyProtection="0">
      <alignment horizontal="left" vertical="top" indent="1"/>
    </xf>
    <xf numFmtId="0" fontId="45" fillId="31" borderId="108" applyNumberFormat="0" applyProtection="0">
      <alignment horizontal="left" vertical="top" indent="1"/>
    </xf>
    <xf numFmtId="0" fontId="45" fillId="31" borderId="108" applyNumberFormat="0" applyProtection="0">
      <alignment horizontal="left" vertical="top" indent="1"/>
    </xf>
    <xf numFmtId="0" fontId="45" fillId="31" borderId="108" applyNumberFormat="0" applyProtection="0">
      <alignment horizontal="left" vertical="top" indent="1"/>
    </xf>
    <xf numFmtId="0" fontId="4" fillId="89" borderId="107"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5" fillId="88" borderId="105" applyNumberFormat="0" applyProtection="0">
      <alignment horizontal="left" vertical="center" indent="1"/>
    </xf>
    <xf numFmtId="0" fontId="4" fillId="89" borderId="107" applyNumberFormat="0" applyProtection="0">
      <alignment horizontal="left" vertical="center" indent="1"/>
    </xf>
    <xf numFmtId="0" fontId="45" fillId="21" borderId="108" applyNumberFormat="0" applyProtection="0">
      <alignment horizontal="left" vertical="top" indent="1"/>
    </xf>
    <xf numFmtId="0" fontId="45" fillId="21" borderId="108" applyNumberFormat="0" applyProtection="0">
      <alignment horizontal="left" vertical="top" indent="1"/>
    </xf>
    <xf numFmtId="0" fontId="45" fillId="21" borderId="108" applyNumberFormat="0" applyProtection="0">
      <alignment horizontal="left" vertical="top" indent="1"/>
    </xf>
    <xf numFmtId="0" fontId="45" fillId="21" borderId="108" applyNumberFormat="0" applyProtection="0">
      <alignment horizontal="left" vertical="top" indent="1"/>
    </xf>
    <xf numFmtId="0" fontId="45" fillId="21" borderId="108" applyNumberFormat="0" applyProtection="0">
      <alignment horizontal="left" vertical="top" indent="1"/>
    </xf>
    <xf numFmtId="0" fontId="45" fillId="21" borderId="108" applyNumberFormat="0" applyProtection="0">
      <alignment horizontal="left" vertical="top" indent="1"/>
    </xf>
    <xf numFmtId="0" fontId="45" fillId="21" borderId="108" applyNumberFormat="0" applyProtection="0">
      <alignment horizontal="left" vertical="top" indent="1"/>
    </xf>
    <xf numFmtId="0" fontId="45" fillId="21" borderId="108" applyNumberFormat="0" applyProtection="0">
      <alignment horizontal="left" vertical="top" indent="1"/>
    </xf>
    <xf numFmtId="0" fontId="45" fillId="21" borderId="108" applyNumberFormat="0" applyProtection="0">
      <alignment horizontal="left" vertical="top" indent="1"/>
    </xf>
    <xf numFmtId="0" fontId="45" fillId="21" borderId="108" applyNumberFormat="0" applyProtection="0">
      <alignment horizontal="left" vertical="top" indent="1"/>
    </xf>
    <xf numFmtId="0" fontId="4" fillId="90" borderId="107"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5" fillId="24" borderId="105" applyNumberFormat="0" applyProtection="0">
      <alignment horizontal="left" vertical="center" indent="1"/>
    </xf>
    <xf numFmtId="0" fontId="4" fillId="90" borderId="107" applyNumberFormat="0" applyProtection="0">
      <alignment horizontal="left" vertical="center" indent="1"/>
    </xf>
    <xf numFmtId="0" fontId="45" fillId="24" borderId="108" applyNumberFormat="0" applyProtection="0">
      <alignment horizontal="left" vertical="top" indent="1"/>
    </xf>
    <xf numFmtId="0" fontId="45" fillId="24" borderId="108" applyNumberFormat="0" applyProtection="0">
      <alignment horizontal="left" vertical="top" indent="1"/>
    </xf>
    <xf numFmtId="0" fontId="45" fillId="24" borderId="108" applyNumberFormat="0" applyProtection="0">
      <alignment horizontal="left" vertical="top" indent="1"/>
    </xf>
    <xf numFmtId="0" fontId="45" fillId="24" borderId="108" applyNumberFormat="0" applyProtection="0">
      <alignment horizontal="left" vertical="top" indent="1"/>
    </xf>
    <xf numFmtId="0" fontId="45" fillId="24" borderId="108" applyNumberFormat="0" applyProtection="0">
      <alignment horizontal="left" vertical="top" indent="1"/>
    </xf>
    <xf numFmtId="0" fontId="45" fillId="24" borderId="108" applyNumberFormat="0" applyProtection="0">
      <alignment horizontal="left" vertical="top" indent="1"/>
    </xf>
    <xf numFmtId="0" fontId="45" fillId="24" borderId="108" applyNumberFormat="0" applyProtection="0">
      <alignment horizontal="left" vertical="top" indent="1"/>
    </xf>
    <xf numFmtId="0" fontId="45" fillId="24" borderId="108" applyNumberFormat="0" applyProtection="0">
      <alignment horizontal="left" vertical="top" indent="1"/>
    </xf>
    <xf numFmtId="0" fontId="45" fillId="24" borderId="108" applyNumberFormat="0" applyProtection="0">
      <alignment horizontal="left" vertical="top" indent="1"/>
    </xf>
    <xf numFmtId="0" fontId="45" fillId="24" borderId="108" applyNumberFormat="0" applyProtection="0">
      <alignment horizontal="left" vertical="top" indent="1"/>
    </xf>
    <xf numFmtId="0" fontId="4" fillId="84" borderId="107"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5" fillId="20" borderId="105" applyNumberFormat="0" applyProtection="0">
      <alignment horizontal="left" vertical="center" indent="1"/>
    </xf>
    <xf numFmtId="0" fontId="4" fillId="84" borderId="107" applyNumberFormat="0" applyProtection="0">
      <alignment horizontal="left" vertical="center" indent="1"/>
    </xf>
    <xf numFmtId="0" fontId="45" fillId="20" borderId="108" applyNumberFormat="0" applyProtection="0">
      <alignment horizontal="left" vertical="top" indent="1"/>
    </xf>
    <xf numFmtId="0" fontId="45" fillId="20" borderId="108" applyNumberFormat="0" applyProtection="0">
      <alignment horizontal="left" vertical="top" indent="1"/>
    </xf>
    <xf numFmtId="0" fontId="45" fillId="20" borderId="108" applyNumberFormat="0" applyProtection="0">
      <alignment horizontal="left" vertical="top" indent="1"/>
    </xf>
    <xf numFmtId="0" fontId="45" fillId="20" borderId="108" applyNumberFormat="0" applyProtection="0">
      <alignment horizontal="left" vertical="top" indent="1"/>
    </xf>
    <xf numFmtId="0" fontId="45" fillId="20" borderId="108" applyNumberFormat="0" applyProtection="0">
      <alignment horizontal="left" vertical="top" indent="1"/>
    </xf>
    <xf numFmtId="0" fontId="45" fillId="20" borderId="108" applyNumberFormat="0" applyProtection="0">
      <alignment horizontal="left" vertical="top" indent="1"/>
    </xf>
    <xf numFmtId="0" fontId="45" fillId="20" borderId="108" applyNumberFormat="0" applyProtection="0">
      <alignment horizontal="left" vertical="top" indent="1"/>
    </xf>
    <xf numFmtId="0" fontId="45" fillId="20" borderId="108" applyNumberFormat="0" applyProtection="0">
      <alignment horizontal="left" vertical="top" indent="1"/>
    </xf>
    <xf numFmtId="0" fontId="45" fillId="20" borderId="108" applyNumberFormat="0" applyProtection="0">
      <alignment horizontal="left" vertical="top" indent="1"/>
    </xf>
    <xf numFmtId="0" fontId="45" fillId="20" borderId="108" applyNumberFormat="0" applyProtection="0">
      <alignment horizontal="left" vertical="top" indent="1"/>
    </xf>
    <xf numFmtId="0" fontId="35" fillId="31" borderId="110" applyBorder="0"/>
    <xf numFmtId="0" fontId="35" fillId="31" borderId="110" applyBorder="0"/>
    <xf numFmtId="0" fontId="35" fillId="31" borderId="110" applyBorder="0"/>
    <xf numFmtId="0" fontId="35" fillId="31" borderId="110" applyBorder="0"/>
    <xf numFmtId="0" fontId="35" fillId="31" borderId="110" applyBorder="0"/>
    <xf numFmtId="0" fontId="35" fillId="31" borderId="110" applyBorder="0"/>
    <xf numFmtId="0" fontId="35" fillId="31" borderId="110" applyBorder="0"/>
    <xf numFmtId="0" fontId="35" fillId="31" borderId="110" applyBorder="0"/>
    <xf numFmtId="0" fontId="35" fillId="31" borderId="110" applyBorder="0"/>
    <xf numFmtId="4" fontId="15" fillId="68" borderId="107" applyNumberFormat="0" applyProtection="0">
      <alignment vertical="center"/>
    </xf>
    <xf numFmtId="4" fontId="52" fillId="66" borderId="108" applyNumberFormat="0" applyProtection="0">
      <alignment vertical="center"/>
    </xf>
    <xf numFmtId="4" fontId="52" fillId="66" borderId="108" applyNumberFormat="0" applyProtection="0">
      <alignment vertical="center"/>
    </xf>
    <xf numFmtId="4" fontId="52" fillId="66" borderId="108" applyNumberFormat="0" applyProtection="0">
      <alignment vertical="center"/>
    </xf>
    <xf numFmtId="4" fontId="52" fillId="66" borderId="108" applyNumberFormat="0" applyProtection="0">
      <alignment vertical="center"/>
    </xf>
    <xf numFmtId="4" fontId="52" fillId="66" borderId="108" applyNumberFormat="0" applyProtection="0">
      <alignment vertical="center"/>
    </xf>
    <xf numFmtId="4" fontId="52" fillId="66" borderId="108" applyNumberFormat="0" applyProtection="0">
      <alignment vertical="center"/>
    </xf>
    <xf numFmtId="4" fontId="52" fillId="66" borderId="108" applyNumberFormat="0" applyProtection="0">
      <alignment vertical="center"/>
    </xf>
    <xf numFmtId="4" fontId="52" fillId="66" borderId="108" applyNumberFormat="0" applyProtection="0">
      <alignment vertical="center"/>
    </xf>
    <xf numFmtId="4" fontId="52" fillId="66" borderId="108" applyNumberFormat="0" applyProtection="0">
      <alignment vertical="center"/>
    </xf>
    <xf numFmtId="4" fontId="52" fillId="66" borderId="108" applyNumberFormat="0" applyProtection="0">
      <alignment vertical="center"/>
    </xf>
    <xf numFmtId="4" fontId="48" fillId="68" borderId="107" applyNumberFormat="0" applyProtection="0">
      <alignment vertical="center"/>
    </xf>
    <xf numFmtId="0" fontId="52" fillId="21" borderId="116" applyNumberFormat="0" applyProtection="0">
      <alignment horizontal="left" vertical="top" indent="1"/>
    </xf>
    <xf numFmtId="4" fontId="45" fillId="34" borderId="113" applyNumberFormat="0" applyProtection="0">
      <alignment horizontal="left" vertical="center" indent="1"/>
    </xf>
    <xf numFmtId="4" fontId="45" fillId="91" borderId="113" applyNumberFormat="0" applyProtection="0">
      <alignment horizontal="right" vertical="center"/>
    </xf>
    <xf numFmtId="4" fontId="45" fillId="0" borderId="113" applyNumberFormat="0" applyProtection="0">
      <alignment horizontal="right" vertical="center"/>
    </xf>
    <xf numFmtId="0" fontId="52" fillId="66" borderId="116" applyNumberFormat="0" applyProtection="0">
      <alignment horizontal="left" vertical="top" indent="1"/>
    </xf>
    <xf numFmtId="4" fontId="52" fillId="28" borderId="116" applyNumberFormat="0" applyProtection="0">
      <alignment horizontal="left" vertical="center" indent="1"/>
    </xf>
    <xf numFmtId="4" fontId="52" fillId="66" borderId="116" applyNumberFormat="0" applyProtection="0">
      <alignment vertical="center"/>
    </xf>
    <xf numFmtId="0" fontId="35" fillId="31" borderId="118" applyBorder="0"/>
    <xf numFmtId="0" fontId="21" fillId="28" borderId="168" applyNumberFormat="0" applyAlignment="0" applyProtection="0"/>
    <xf numFmtId="0" fontId="45" fillId="20" borderId="116" applyNumberFormat="0" applyProtection="0">
      <alignment horizontal="left" vertical="top" indent="1"/>
    </xf>
    <xf numFmtId="0" fontId="45" fillId="20" borderId="113" applyNumberFormat="0" applyProtection="0">
      <alignment horizontal="left" vertical="center" indent="1"/>
    </xf>
    <xf numFmtId="0" fontId="45" fillId="24" borderId="116" applyNumberFormat="0" applyProtection="0">
      <alignment horizontal="left" vertical="top" indent="1"/>
    </xf>
    <xf numFmtId="4" fontId="15" fillId="68" borderId="107" applyNumberFormat="0" applyProtection="0">
      <alignment horizontal="left" vertical="center" indent="1"/>
    </xf>
    <xf numFmtId="4" fontId="52" fillId="28" borderId="108" applyNumberFormat="0" applyProtection="0">
      <alignment horizontal="left" vertical="center" indent="1"/>
    </xf>
    <xf numFmtId="4" fontId="52" fillId="28" borderId="108" applyNumberFormat="0" applyProtection="0">
      <alignment horizontal="left" vertical="center" indent="1"/>
    </xf>
    <xf numFmtId="4" fontId="52" fillId="28" borderId="108" applyNumberFormat="0" applyProtection="0">
      <alignment horizontal="left" vertical="center" indent="1"/>
    </xf>
    <xf numFmtId="4" fontId="52" fillId="28" borderId="108" applyNumberFormat="0" applyProtection="0">
      <alignment horizontal="left" vertical="center" indent="1"/>
    </xf>
    <xf numFmtId="4" fontId="52" fillId="28" borderId="108" applyNumberFormat="0" applyProtection="0">
      <alignment horizontal="left" vertical="center" indent="1"/>
    </xf>
    <xf numFmtId="4" fontId="52" fillId="28" borderId="108" applyNumberFormat="0" applyProtection="0">
      <alignment horizontal="left" vertical="center" indent="1"/>
    </xf>
    <xf numFmtId="4" fontId="52" fillId="28" borderId="108" applyNumberFormat="0" applyProtection="0">
      <alignment horizontal="left" vertical="center" indent="1"/>
    </xf>
    <xf numFmtId="4" fontId="52" fillId="28" borderId="108" applyNumberFormat="0" applyProtection="0">
      <alignment horizontal="left" vertical="center" indent="1"/>
    </xf>
    <xf numFmtId="4" fontId="52" fillId="28" borderId="108" applyNumberFormat="0" applyProtection="0">
      <alignment horizontal="left" vertical="center" indent="1"/>
    </xf>
    <xf numFmtId="4" fontId="52" fillId="28" borderId="108" applyNumberFormat="0" applyProtection="0">
      <alignment horizontal="left" vertical="center" indent="1"/>
    </xf>
    <xf numFmtId="4" fontId="15" fillId="68" borderId="107" applyNumberFormat="0" applyProtection="0">
      <alignment horizontal="left" vertical="center" indent="1"/>
    </xf>
    <xf numFmtId="0" fontId="52" fillId="66" borderId="108" applyNumberFormat="0" applyProtection="0">
      <alignment horizontal="left" vertical="top" indent="1"/>
    </xf>
    <xf numFmtId="0" fontId="52" fillId="66" borderId="108" applyNumberFormat="0" applyProtection="0">
      <alignment horizontal="left" vertical="top" indent="1"/>
    </xf>
    <xf numFmtId="0" fontId="52" fillId="66" borderId="108" applyNumberFormat="0" applyProtection="0">
      <alignment horizontal="left" vertical="top" indent="1"/>
    </xf>
    <xf numFmtId="0" fontId="52" fillId="66" borderId="108" applyNumberFormat="0" applyProtection="0">
      <alignment horizontal="left" vertical="top" indent="1"/>
    </xf>
    <xf numFmtId="0" fontId="52" fillId="66" borderId="108" applyNumberFormat="0" applyProtection="0">
      <alignment horizontal="left" vertical="top" indent="1"/>
    </xf>
    <xf numFmtId="0" fontId="52" fillId="66" borderId="108" applyNumberFormat="0" applyProtection="0">
      <alignment horizontal="left" vertical="top" indent="1"/>
    </xf>
    <xf numFmtId="0" fontId="52" fillId="66" borderId="108" applyNumberFormat="0" applyProtection="0">
      <alignment horizontal="left" vertical="top" indent="1"/>
    </xf>
    <xf numFmtId="0" fontId="52" fillId="66" borderId="108" applyNumberFormat="0" applyProtection="0">
      <alignment horizontal="left" vertical="top" indent="1"/>
    </xf>
    <xf numFmtId="0" fontId="52" fillId="66" borderId="108" applyNumberFormat="0" applyProtection="0">
      <alignment horizontal="left" vertical="top" indent="1"/>
    </xf>
    <xf numFmtId="0" fontId="52" fillId="66" borderId="108" applyNumberFormat="0" applyProtection="0">
      <alignment horizontal="left" vertical="top" indent="1"/>
    </xf>
    <xf numFmtId="4" fontId="15" fillId="82" borderId="107"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5" fillId="0" borderId="105" applyNumberFormat="0" applyProtection="0">
      <alignment horizontal="right" vertical="center"/>
    </xf>
    <xf numFmtId="4" fontId="48" fillId="82" borderId="107"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4" fontId="45" fillId="91" borderId="105" applyNumberFormat="0" applyProtection="0">
      <alignment horizontal="right" vertical="center"/>
    </xf>
    <xf numFmtId="0" fontId="4" fillId="84" borderId="107"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4" fontId="45" fillId="34" borderId="105" applyNumberFormat="0" applyProtection="0">
      <alignment horizontal="left" vertical="center" indent="1"/>
    </xf>
    <xf numFmtId="0" fontId="4" fillId="84" borderId="107" applyNumberFormat="0" applyProtection="0">
      <alignment horizontal="left" vertical="center" indent="1"/>
    </xf>
    <xf numFmtId="0" fontId="52" fillId="21" borderId="108" applyNumberFormat="0" applyProtection="0">
      <alignment horizontal="left" vertical="top" indent="1"/>
    </xf>
    <xf numFmtId="0" fontId="52" fillId="21" borderId="108" applyNumberFormat="0" applyProtection="0">
      <alignment horizontal="left" vertical="top" indent="1"/>
    </xf>
    <xf numFmtId="0" fontId="52" fillId="21" borderId="108" applyNumberFormat="0" applyProtection="0">
      <alignment horizontal="left" vertical="top" indent="1"/>
    </xf>
    <xf numFmtId="0" fontId="52" fillId="21" borderId="108" applyNumberFormat="0" applyProtection="0">
      <alignment horizontal="left" vertical="top" indent="1"/>
    </xf>
    <xf numFmtId="0" fontId="52" fillId="21" borderId="108" applyNumberFormat="0" applyProtection="0">
      <alignment horizontal="left" vertical="top" indent="1"/>
    </xf>
    <xf numFmtId="0" fontId="52" fillId="21" borderId="108" applyNumberFormat="0" applyProtection="0">
      <alignment horizontal="left" vertical="top" indent="1"/>
    </xf>
    <xf numFmtId="0" fontId="52" fillId="21" borderId="108" applyNumberFormat="0" applyProtection="0">
      <alignment horizontal="left" vertical="top" indent="1"/>
    </xf>
    <xf numFmtId="0" fontId="52" fillId="21" borderId="108" applyNumberFormat="0" applyProtection="0">
      <alignment horizontal="left" vertical="top" indent="1"/>
    </xf>
    <xf numFmtId="0" fontId="52" fillId="21" borderId="108" applyNumberFormat="0" applyProtection="0">
      <alignment horizontal="left" vertical="top" indent="1"/>
    </xf>
    <xf numFmtId="0" fontId="52" fillId="21" borderId="108" applyNumberFormat="0" applyProtection="0">
      <alignment horizontal="left" vertical="top" indent="1"/>
    </xf>
    <xf numFmtId="0" fontId="45" fillId="88" borderId="113" applyNumberFormat="0" applyProtection="0">
      <alignment horizontal="left" vertical="center" indent="1"/>
    </xf>
    <xf numFmtId="4" fontId="53" fillId="93" borderId="109" applyNumberFormat="0" applyProtection="0">
      <alignment horizontal="left" vertical="center" indent="1"/>
    </xf>
    <xf numFmtId="4" fontId="53" fillId="93" borderId="109" applyNumberFormat="0" applyProtection="0">
      <alignment horizontal="left" vertical="center" indent="1"/>
    </xf>
    <xf numFmtId="4" fontId="53" fillId="93" borderId="109" applyNumberFormat="0" applyProtection="0">
      <alignment horizontal="left" vertical="center" indent="1"/>
    </xf>
    <xf numFmtId="4" fontId="53" fillId="93" borderId="109" applyNumberFormat="0" applyProtection="0">
      <alignment horizontal="left" vertical="center" indent="1"/>
    </xf>
    <xf numFmtId="4" fontId="53" fillId="93" borderId="109" applyNumberFormat="0" applyProtection="0">
      <alignment horizontal="left" vertical="center" indent="1"/>
    </xf>
    <xf numFmtId="4" fontId="53" fillId="93" borderId="109" applyNumberFormat="0" applyProtection="0">
      <alignment horizontal="left" vertical="center" indent="1"/>
    </xf>
    <xf numFmtId="4" fontId="53" fillId="93" borderId="109" applyNumberFormat="0" applyProtection="0">
      <alignment horizontal="left" vertical="center" indent="1"/>
    </xf>
    <xf numFmtId="4" fontId="53" fillId="93" borderId="109" applyNumberFormat="0" applyProtection="0">
      <alignment horizontal="left" vertical="center" indent="1"/>
    </xf>
    <xf numFmtId="4" fontId="53" fillId="93" borderId="109" applyNumberFormat="0" applyProtection="0">
      <alignment horizontal="left" vertical="center" indent="1"/>
    </xf>
    <xf numFmtId="4" fontId="53" fillId="93" borderId="109" applyNumberFormat="0" applyProtection="0">
      <alignment horizontal="left" vertical="center" indent="1"/>
    </xf>
    <xf numFmtId="4" fontId="45" fillId="20" borderId="117" applyNumberFormat="0" applyProtection="0">
      <alignment horizontal="left" vertical="center" indent="1"/>
    </xf>
    <xf numFmtId="4" fontId="45" fillId="21" borderId="113" applyNumberFormat="0" applyProtection="0">
      <alignment horizontal="right" vertical="center"/>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5" fillId="80" borderId="117" applyNumberFormat="0" applyProtection="0">
      <alignment horizontal="left" vertical="center" indent="1"/>
    </xf>
    <xf numFmtId="4" fontId="45" fillId="26" borderId="113" applyNumberFormat="0" applyProtection="0">
      <alignment horizontal="right" vertical="center"/>
    </xf>
    <xf numFmtId="4" fontId="45" fillId="29" borderId="113" applyNumberFormat="0" applyProtection="0">
      <alignment horizontal="right" vertical="center"/>
    </xf>
    <xf numFmtId="4" fontId="45" fillId="59" borderId="113" applyNumberFormat="0" applyProtection="0">
      <alignment horizontal="right" vertical="center"/>
    </xf>
    <xf numFmtId="4" fontId="45" fillId="35" borderId="113" applyNumberFormat="0" applyProtection="0">
      <alignment horizontal="right" vertical="center"/>
    </xf>
    <xf numFmtId="4" fontId="45" fillId="27" borderId="113" applyNumberFormat="0" applyProtection="0">
      <alignment horizontal="right" vertical="center"/>
    </xf>
    <xf numFmtId="4" fontId="45" fillId="58" borderId="117" applyNumberFormat="0" applyProtection="0">
      <alignment horizontal="right" vertical="center"/>
    </xf>
    <xf numFmtId="4" fontId="45" fillId="71" borderId="113" applyNumberFormat="0" applyProtection="0">
      <alignment horizontal="right" vertical="center"/>
    </xf>
    <xf numFmtId="4" fontId="56" fillId="82" borderId="107" applyNumberFormat="0" applyProtection="0">
      <alignment horizontal="right" vertical="center"/>
    </xf>
    <xf numFmtId="4" fontId="55" fillId="91" borderId="105" applyNumberFormat="0" applyProtection="0">
      <alignment horizontal="right" vertical="center"/>
    </xf>
    <xf numFmtId="4" fontId="55" fillId="91" borderId="105" applyNumberFormat="0" applyProtection="0">
      <alignment horizontal="right" vertical="center"/>
    </xf>
    <xf numFmtId="4" fontId="55" fillId="91" borderId="105" applyNumberFormat="0" applyProtection="0">
      <alignment horizontal="right" vertical="center"/>
    </xf>
    <xf numFmtId="4" fontId="55" fillId="91" borderId="105" applyNumberFormat="0" applyProtection="0">
      <alignment horizontal="right" vertical="center"/>
    </xf>
    <xf numFmtId="4" fontId="55" fillId="91" borderId="105" applyNumberFormat="0" applyProtection="0">
      <alignment horizontal="right" vertical="center"/>
    </xf>
    <xf numFmtId="4" fontId="55" fillId="91" borderId="105" applyNumberFormat="0" applyProtection="0">
      <alignment horizontal="right" vertical="center"/>
    </xf>
    <xf numFmtId="4" fontId="55" fillId="91" borderId="105" applyNumberFormat="0" applyProtection="0">
      <alignment horizontal="right" vertical="center"/>
    </xf>
    <xf numFmtId="4" fontId="55" fillId="91" borderId="105" applyNumberFormat="0" applyProtection="0">
      <alignment horizontal="right" vertical="center"/>
    </xf>
    <xf numFmtId="4" fontId="55" fillId="91" borderId="105" applyNumberFormat="0" applyProtection="0">
      <alignment horizontal="right" vertical="center"/>
    </xf>
    <xf numFmtId="4" fontId="55" fillId="91" borderId="105" applyNumberFormat="0" applyProtection="0">
      <alignment horizontal="right" vertical="center"/>
    </xf>
    <xf numFmtId="4" fontId="45" fillId="0" borderId="175" applyNumberFormat="0" applyProtection="0">
      <alignment horizontal="right" vertical="center"/>
    </xf>
    <xf numFmtId="4" fontId="45" fillId="35" borderId="131" applyNumberFormat="0" applyProtection="0">
      <alignment horizontal="right" vertical="center"/>
    </xf>
    <xf numFmtId="4" fontId="45" fillId="27" borderId="131" applyNumberFormat="0" applyProtection="0">
      <alignment horizontal="right" vertical="center"/>
    </xf>
    <xf numFmtId="0" fontId="45" fillId="20" borderId="139" applyNumberFormat="0" applyProtection="0">
      <alignment horizontal="left" vertical="center" indent="1"/>
    </xf>
    <xf numFmtId="4" fontId="45" fillId="58" borderId="135" applyNumberFormat="0" applyProtection="0">
      <alignment horizontal="right" vertical="center"/>
    </xf>
    <xf numFmtId="4" fontId="45" fillId="71" borderId="131" applyNumberFormat="0" applyProtection="0">
      <alignment horizontal="right" vertical="center"/>
    </xf>
    <xf numFmtId="4" fontId="45" fillId="15" borderId="131" applyNumberFormat="0" applyProtection="0">
      <alignment horizontal="right" vertical="center"/>
    </xf>
    <xf numFmtId="0" fontId="24" fillId="28" borderId="121" applyNumberFormat="0" applyAlignment="0" applyProtection="0"/>
    <xf numFmtId="4" fontId="45" fillId="20" borderId="143" applyNumberFormat="0" applyProtection="0">
      <alignment horizontal="left" vertical="center" indent="1"/>
    </xf>
    <xf numFmtId="4" fontId="4" fillId="31" borderId="135" applyNumberFormat="0" applyProtection="0">
      <alignment horizontal="left" vertical="center" indent="1"/>
    </xf>
    <xf numFmtId="4" fontId="45" fillId="58" borderId="143" applyNumberFormat="0" applyProtection="0">
      <alignment horizontal="right" vertical="center"/>
    </xf>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28" fillId="0" borderId="111" applyNumberFormat="0" applyFill="0" applyAlignment="0" applyProtection="0"/>
    <xf numFmtId="0" fontId="46" fillId="28" borderId="107" applyNumberFormat="0" applyAlignment="0" applyProtection="0"/>
    <xf numFmtId="0" fontId="46" fillId="28" borderId="107" applyNumberFormat="0" applyAlignment="0" applyProtection="0"/>
    <xf numFmtId="0" fontId="46" fillId="28" borderId="107" applyNumberFormat="0" applyAlignment="0" applyProtection="0"/>
    <xf numFmtId="0" fontId="46" fillId="28" borderId="107" applyNumberFormat="0" applyAlignment="0" applyProtection="0"/>
    <xf numFmtId="0" fontId="46" fillId="28" borderId="107" applyNumberFormat="0" applyAlignment="0" applyProtection="0"/>
    <xf numFmtId="0" fontId="46" fillId="28" borderId="107" applyNumberFormat="0" applyAlignment="0" applyProtection="0"/>
    <xf numFmtId="0" fontId="46" fillId="28" borderId="107" applyNumberFormat="0" applyAlignment="0" applyProtection="0"/>
    <xf numFmtId="0" fontId="46" fillId="28" borderId="107" applyNumberFormat="0" applyAlignment="0" applyProtection="0"/>
    <xf numFmtId="0" fontId="46" fillId="28" borderId="107" applyNumberFormat="0" applyAlignment="0" applyProtection="0"/>
    <xf numFmtId="4" fontId="45" fillId="71" borderId="139" applyNumberFormat="0" applyProtection="0">
      <alignment horizontal="right" vertical="center"/>
    </xf>
    <xf numFmtId="0" fontId="45" fillId="20" borderId="175" applyNumberFormat="0" applyProtection="0">
      <alignment horizontal="left" vertical="center" indent="1"/>
    </xf>
    <xf numFmtId="4" fontId="45" fillId="29" borderId="131" applyNumberFormat="0" applyProtection="0">
      <alignment horizontal="right" vertical="center"/>
    </xf>
    <xf numFmtId="4" fontId="45" fillId="67" borderId="166" applyNumberFormat="0" applyProtection="0">
      <alignment horizontal="left" vertical="center" indent="1"/>
    </xf>
    <xf numFmtId="4" fontId="45" fillId="22" borderId="175" applyNumberFormat="0" applyProtection="0">
      <alignment horizontal="right" vertical="center"/>
    </xf>
    <xf numFmtId="4" fontId="45" fillId="80" borderId="135" applyNumberFormat="0" applyProtection="0">
      <alignment horizontal="left" vertical="center" indent="1"/>
    </xf>
    <xf numFmtId="0" fontId="4" fillId="66" borderId="114" applyNumberFormat="0" applyFont="0" applyAlignment="0" applyProtection="0"/>
    <xf numFmtId="4" fontId="45" fillId="80" borderId="126" applyNumberFormat="0" applyProtection="0">
      <alignment horizontal="left" vertical="center" indent="1"/>
    </xf>
    <xf numFmtId="0" fontId="45" fillId="24" borderId="139" applyNumberFormat="0" applyProtection="0">
      <alignment horizontal="left" vertical="center" indent="1"/>
    </xf>
    <xf numFmtId="4" fontId="45" fillId="67" borderId="210" applyNumberFormat="0" applyProtection="0">
      <alignment horizontal="left" vertical="center" indent="1"/>
    </xf>
    <xf numFmtId="4" fontId="45" fillId="67" borderId="148" applyNumberFormat="0" applyProtection="0">
      <alignment horizontal="left" vertical="center" indent="1"/>
    </xf>
    <xf numFmtId="0" fontId="4" fillId="66" borderId="149" applyNumberFormat="0" applyFont="0" applyAlignment="0" applyProtection="0"/>
    <xf numFmtId="4" fontId="45" fillId="91" borderId="113" applyNumberFormat="0" applyProtection="0">
      <alignment horizontal="right" vertical="center"/>
    </xf>
    <xf numFmtId="4" fontId="45" fillId="0" borderId="113" applyNumberFormat="0" applyProtection="0">
      <alignment horizontal="right" vertical="center"/>
    </xf>
    <xf numFmtId="4" fontId="45" fillId="22" borderId="184" applyNumberFormat="0" applyProtection="0">
      <alignment horizontal="right" vertical="center"/>
    </xf>
    <xf numFmtId="4" fontId="45" fillId="27" borderId="193" applyNumberFormat="0" applyProtection="0">
      <alignment horizontal="right" vertical="center"/>
    </xf>
    <xf numFmtId="4" fontId="45" fillId="59" borderId="157" applyNumberFormat="0" applyProtection="0">
      <alignment horizontal="right" vertical="center"/>
    </xf>
    <xf numFmtId="0" fontId="4" fillId="66" borderId="194" applyNumberFormat="0" applyFont="0" applyAlignment="0" applyProtection="0"/>
    <xf numFmtId="0" fontId="45" fillId="20" borderId="131" applyNumberFormat="0" applyProtection="0">
      <alignment horizontal="left" vertical="center" indent="1"/>
    </xf>
    <xf numFmtId="4" fontId="45" fillId="0" borderId="122" applyNumberFormat="0" applyProtection="0">
      <alignment horizontal="right" vertical="center"/>
    </xf>
    <xf numFmtId="4" fontId="45" fillId="65" borderId="139" applyNumberFormat="0" applyProtection="0">
      <alignment vertical="center"/>
    </xf>
    <xf numFmtId="4" fontId="45" fillId="34" borderId="148" applyNumberFormat="0" applyProtection="0">
      <alignment horizontal="left" vertical="center" indent="1"/>
    </xf>
    <xf numFmtId="4" fontId="45" fillId="21" borderId="139" applyNumberFormat="0" applyProtection="0">
      <alignment horizontal="right" vertical="center"/>
    </xf>
    <xf numFmtId="0" fontId="4" fillId="66" borderId="123" applyNumberFormat="0" applyFont="0" applyAlignment="0" applyProtection="0"/>
    <xf numFmtId="0" fontId="4" fillId="66" borderId="167" applyNumberFormat="0" applyFont="0" applyAlignment="0" applyProtection="0"/>
    <xf numFmtId="0" fontId="16" fillId="66" borderId="114" applyNumberFormat="0" applyFont="0" applyAlignment="0" applyProtection="0"/>
    <xf numFmtId="4" fontId="45" fillId="21" borderId="126" applyNumberFormat="0" applyProtection="0">
      <alignment horizontal="left" vertical="center" indent="1"/>
    </xf>
    <xf numFmtId="4" fontId="45" fillId="20" borderId="126" applyNumberFormat="0" applyProtection="0">
      <alignment horizontal="left" vertical="center" indent="1"/>
    </xf>
    <xf numFmtId="0" fontId="24" fillId="28" borderId="112" applyNumberFormat="0" applyAlignment="0" applyProtection="0"/>
    <xf numFmtId="0" fontId="25" fillId="60" borderId="113" applyNumberFormat="0" applyAlignment="0" applyProtection="0"/>
    <xf numFmtId="4" fontId="45" fillId="27" borderId="139" applyNumberFormat="0" applyProtection="0">
      <alignment horizontal="right" vertical="center"/>
    </xf>
    <xf numFmtId="0" fontId="43" fillId="54" borderId="113" applyNumberFormat="0" applyAlignment="0" applyProtection="0"/>
    <xf numFmtId="0" fontId="42" fillId="19" borderId="112" applyNumberFormat="0" applyAlignment="0" applyProtection="0"/>
    <xf numFmtId="0" fontId="45" fillId="28" borderId="131" applyNumberFormat="0" applyProtection="0">
      <alignment horizontal="left" vertical="center" indent="1"/>
    </xf>
    <xf numFmtId="0" fontId="21" fillId="28" borderId="141" applyNumberFormat="0" applyAlignment="0" applyProtection="0"/>
    <xf numFmtId="4" fontId="45" fillId="34" borderId="139" applyNumberFormat="0" applyProtection="0">
      <alignment horizontal="left" vertical="center" indent="1"/>
    </xf>
    <xf numFmtId="4" fontId="45" fillId="21" borderId="152" applyNumberFormat="0" applyProtection="0">
      <alignment horizontal="left" vertical="center" indent="1"/>
    </xf>
    <xf numFmtId="4" fontId="45" fillId="26" borderId="139" applyNumberFormat="0" applyProtection="0">
      <alignment horizontal="right" vertical="center"/>
    </xf>
    <xf numFmtId="4" fontId="45" fillId="21" borderId="131" applyNumberFormat="0" applyProtection="0">
      <alignment horizontal="right" vertical="center"/>
    </xf>
    <xf numFmtId="4" fontId="55" fillId="91" borderId="139" applyNumberFormat="0" applyProtection="0">
      <alignment horizontal="right" vertical="center"/>
    </xf>
    <xf numFmtId="4" fontId="45" fillId="34" borderId="122" applyNumberFormat="0" applyProtection="0">
      <alignment horizontal="left" vertical="center" indent="1"/>
    </xf>
    <xf numFmtId="0" fontId="45" fillId="53" borderId="113"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6" fillId="60" borderId="115" applyNumberFormat="0" applyAlignment="0" applyProtection="0"/>
    <xf numFmtId="4" fontId="45" fillId="91" borderId="122" applyNumberFormat="0" applyProtection="0">
      <alignment horizontal="right" vertical="center"/>
    </xf>
    <xf numFmtId="4" fontId="52" fillId="28" borderId="125" applyNumberFormat="0" applyProtection="0">
      <alignment horizontal="left" vertical="center" indent="1"/>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7" borderId="113" applyNumberFormat="0" applyProtection="0">
      <alignment horizontal="left" vertical="center" indent="1"/>
    </xf>
    <xf numFmtId="4" fontId="45" fillId="67" borderId="113" applyNumberFormat="0" applyProtection="0">
      <alignment horizontal="left" vertical="center" indent="1"/>
    </xf>
    <xf numFmtId="0" fontId="50" fillId="65" borderId="116" applyNumberFormat="0" applyProtection="0">
      <alignment horizontal="left" vertical="top"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15" borderId="113" applyNumberFormat="0" applyProtection="0">
      <alignment horizontal="right" vertical="center"/>
    </xf>
    <xf numFmtId="4" fontId="45" fillId="15"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5" fillId="21" borderId="113" applyNumberFormat="0" applyProtection="0">
      <alignment horizontal="right" vertical="center"/>
    </xf>
    <xf numFmtId="4" fontId="45" fillId="21" borderId="113" applyNumberFormat="0" applyProtection="0">
      <alignment horizontal="right" vertical="center"/>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31" borderId="116" applyNumberFormat="0" applyProtection="0">
      <alignment horizontal="left" vertical="top"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21" borderId="116" applyNumberFormat="0" applyProtection="0">
      <alignment horizontal="left" vertical="top"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6" applyNumberFormat="0" applyProtection="0">
      <alignment horizontal="left" vertical="top"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6" applyNumberFormat="0" applyProtection="0">
      <alignment horizontal="left" vertical="top" indent="1"/>
    </xf>
    <xf numFmtId="0" fontId="35" fillId="31" borderId="118" applyBorder="0"/>
    <xf numFmtId="4" fontId="52" fillId="66" borderId="116" applyNumberFormat="0" applyProtection="0">
      <alignment vertical="center"/>
    </xf>
    <xf numFmtId="0" fontId="45" fillId="24" borderId="125" applyNumberFormat="0" applyProtection="0">
      <alignment horizontal="left" vertical="top" indent="1"/>
    </xf>
    <xf numFmtId="4" fontId="45" fillId="20" borderId="126" applyNumberFormat="0" applyProtection="0">
      <alignment horizontal="left" vertical="center" indent="1"/>
    </xf>
    <xf numFmtId="4" fontId="52" fillId="28" borderId="116" applyNumberFormat="0" applyProtection="0">
      <alignment horizontal="left" vertical="center" indent="1"/>
    </xf>
    <xf numFmtId="0" fontId="52" fillId="66" borderId="116" applyNumberFormat="0" applyProtection="0">
      <alignment horizontal="left" vertical="top" indent="1"/>
    </xf>
    <xf numFmtId="4" fontId="45" fillId="0" borderId="113" applyNumberFormat="0" applyProtection="0">
      <alignment horizontal="right" vertical="center"/>
    </xf>
    <xf numFmtId="4" fontId="45" fillId="0"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0" fontId="52" fillId="21" borderId="116" applyNumberFormat="0" applyProtection="0">
      <alignment horizontal="left" vertical="top" indent="1"/>
    </xf>
    <xf numFmtId="4" fontId="53" fillId="93" borderId="117" applyNumberFormat="0" applyProtection="0">
      <alignment horizontal="left" vertical="center" indent="1"/>
    </xf>
    <xf numFmtId="4" fontId="45" fillId="71" borderId="122" applyNumberFormat="0" applyProtection="0">
      <alignment horizontal="right" vertical="center"/>
    </xf>
    <xf numFmtId="4" fontId="45" fillId="58" borderId="143" applyNumberFormat="0" applyProtection="0">
      <alignment horizontal="right" vertical="center"/>
    </xf>
    <xf numFmtId="4" fontId="55" fillId="91" borderId="113" applyNumberFormat="0" applyProtection="0">
      <alignment horizontal="right" vertical="center"/>
    </xf>
    <xf numFmtId="4" fontId="4" fillId="31" borderId="152" applyNumberFormat="0" applyProtection="0">
      <alignment horizontal="left" vertical="center" indent="1"/>
    </xf>
    <xf numFmtId="0" fontId="46" fillId="28" borderId="150" applyNumberFormat="0" applyAlignment="0" applyProtection="0"/>
    <xf numFmtId="0" fontId="45" fillId="28" borderId="139" applyNumberFormat="0" applyProtection="0">
      <alignment horizontal="left" vertical="center" indent="1"/>
    </xf>
    <xf numFmtId="4" fontId="45" fillId="35" borderId="139" applyNumberFormat="0" applyProtection="0">
      <alignment horizontal="right" vertical="center"/>
    </xf>
    <xf numFmtId="0" fontId="25" fillId="60" borderId="122" applyNumberFormat="0" applyAlignment="0" applyProtection="0"/>
    <xf numFmtId="4" fontId="45" fillId="22" borderId="139" applyNumberFormat="0" applyProtection="0">
      <alignment horizontal="right" vertical="center"/>
    </xf>
    <xf numFmtId="4" fontId="45" fillId="29" borderId="139" applyNumberFormat="0" applyProtection="0">
      <alignment horizontal="right" vertical="center"/>
    </xf>
    <xf numFmtId="4" fontId="45" fillId="91" borderId="131" applyNumberFormat="0" applyProtection="0">
      <alignment horizontal="right" vertical="center"/>
    </xf>
    <xf numFmtId="4" fontId="45" fillId="67" borderId="157" applyNumberFormat="0" applyProtection="0">
      <alignment horizontal="left" vertical="center" indent="1"/>
    </xf>
    <xf numFmtId="4" fontId="45" fillId="91" borderId="175" applyNumberFormat="0" applyProtection="0">
      <alignment horizontal="right" vertical="center"/>
    </xf>
    <xf numFmtId="4" fontId="45" fillId="65" borderId="157" applyNumberFormat="0" applyProtection="0">
      <alignment vertical="center"/>
    </xf>
    <xf numFmtId="4" fontId="45" fillId="27" borderId="148" applyNumberFormat="0" applyProtection="0">
      <alignment horizontal="right" vertical="center"/>
    </xf>
    <xf numFmtId="0" fontId="4" fillId="66" borderId="202" applyNumberFormat="0" applyFont="0" applyAlignment="0" applyProtection="0"/>
    <xf numFmtId="0" fontId="21" fillId="28" borderId="186" applyNumberFormat="0" applyAlignment="0" applyProtection="0"/>
    <xf numFmtId="0" fontId="45" fillId="20" borderId="139" applyNumberFormat="0" applyProtection="0">
      <alignment horizontal="left" vertical="center" indent="1"/>
    </xf>
    <xf numFmtId="4" fontId="45" fillId="91" borderId="166" applyNumberFormat="0" applyProtection="0">
      <alignment horizontal="right" vertical="center"/>
    </xf>
    <xf numFmtId="0" fontId="45" fillId="88" borderId="139" applyNumberFormat="0" applyProtection="0">
      <alignment horizontal="left" vertical="center" indent="1"/>
    </xf>
    <xf numFmtId="0" fontId="45" fillId="28" borderId="139" applyNumberFormat="0" applyProtection="0">
      <alignment horizontal="left" vertical="center" indent="1"/>
    </xf>
    <xf numFmtId="4" fontId="45" fillId="21" borderId="143" applyNumberFormat="0" applyProtection="0">
      <alignment horizontal="left" vertical="center" indent="1"/>
    </xf>
    <xf numFmtId="0" fontId="24" fillId="28" borderId="130" applyNumberFormat="0" applyAlignment="0" applyProtection="0"/>
    <xf numFmtId="0" fontId="28" fillId="0" borderId="120" applyNumberFormat="0" applyFill="0" applyAlignment="0" applyProtection="0"/>
    <xf numFmtId="0" fontId="28" fillId="0" borderId="119" applyNumberFormat="0" applyFill="0" applyAlignment="0" applyProtection="0"/>
    <xf numFmtId="0" fontId="46" fillId="28" borderId="115" applyNumberFormat="0" applyAlignment="0" applyProtection="0"/>
    <xf numFmtId="4" fontId="45" fillId="29" borderId="148" applyNumberFormat="0" applyProtection="0">
      <alignment horizontal="right" vertical="center"/>
    </xf>
    <xf numFmtId="4" fontId="45" fillId="59" borderId="131" applyNumberFormat="0" applyProtection="0">
      <alignment horizontal="right" vertical="center"/>
    </xf>
    <xf numFmtId="0" fontId="45" fillId="24" borderId="122" applyNumberFormat="0" applyProtection="0">
      <alignment horizontal="left" vertical="center" indent="1"/>
    </xf>
    <xf numFmtId="0" fontId="24" fillId="28" borderId="112" applyNumberFormat="0" applyAlignment="0" applyProtection="0"/>
    <xf numFmtId="0" fontId="24" fillId="28" borderId="112" applyNumberFormat="0" applyAlignment="0" applyProtection="0"/>
    <xf numFmtId="0" fontId="24" fillId="28" borderId="112" applyNumberFormat="0" applyAlignment="0" applyProtection="0"/>
    <xf numFmtId="0" fontId="24" fillId="28" borderId="112" applyNumberFormat="0" applyAlignment="0" applyProtection="0"/>
    <xf numFmtId="0" fontId="24" fillId="28" borderId="112" applyNumberFormat="0" applyAlignment="0" applyProtection="0"/>
    <xf numFmtId="0" fontId="24" fillId="28" borderId="112" applyNumberFormat="0" applyAlignment="0" applyProtection="0"/>
    <xf numFmtId="0" fontId="24" fillId="28" borderId="112" applyNumberFormat="0" applyAlignment="0" applyProtection="0"/>
    <xf numFmtId="0" fontId="24" fillId="28" borderId="112" applyNumberFormat="0" applyAlignment="0" applyProtection="0"/>
    <xf numFmtId="0" fontId="24" fillId="28" borderId="112" applyNumberFormat="0" applyAlignment="0" applyProtection="0"/>
    <xf numFmtId="0" fontId="25" fillId="60" borderId="113" applyNumberFormat="0" applyAlignment="0" applyProtection="0"/>
    <xf numFmtId="0" fontId="25" fillId="60" borderId="113" applyNumberFormat="0" applyAlignment="0" applyProtection="0"/>
    <xf numFmtId="0" fontId="25" fillId="60" borderId="113" applyNumberFormat="0" applyAlignment="0" applyProtection="0"/>
    <xf numFmtId="0" fontId="25" fillId="60" borderId="113" applyNumberFormat="0" applyAlignment="0" applyProtection="0"/>
    <xf numFmtId="0" fontId="25" fillId="60" borderId="113" applyNumberFormat="0" applyAlignment="0" applyProtection="0"/>
    <xf numFmtId="0" fontId="25" fillId="60" borderId="113" applyNumberFormat="0" applyAlignment="0" applyProtection="0"/>
    <xf numFmtId="0" fontId="25" fillId="60" borderId="113" applyNumberFormat="0" applyAlignment="0" applyProtection="0"/>
    <xf numFmtId="0" fontId="25" fillId="60" borderId="113" applyNumberFormat="0" applyAlignment="0" applyProtection="0"/>
    <xf numFmtId="0" fontId="52" fillId="66" borderId="151" applyNumberFormat="0" applyProtection="0">
      <alignment horizontal="left" vertical="top" indent="1"/>
    </xf>
    <xf numFmtId="0" fontId="28" fillId="0" borderId="128" applyNumberFormat="0" applyFill="0" applyAlignment="0" applyProtection="0"/>
    <xf numFmtId="0" fontId="25" fillId="60" borderId="122" applyNumberFormat="0" applyAlignment="0" applyProtection="0"/>
    <xf numFmtId="0" fontId="43" fillId="54" borderId="113" applyNumberFormat="0" applyAlignment="0" applyProtection="0"/>
    <xf numFmtId="0" fontId="43" fillId="54" borderId="113" applyNumberFormat="0" applyAlignment="0" applyProtection="0"/>
    <xf numFmtId="0" fontId="43" fillId="54" borderId="113" applyNumberFormat="0" applyAlignment="0" applyProtection="0"/>
    <xf numFmtId="0" fontId="43" fillId="54" borderId="113" applyNumberFormat="0" applyAlignment="0" applyProtection="0"/>
    <xf numFmtId="0" fontId="43" fillId="54" borderId="113" applyNumberFormat="0" applyAlignment="0" applyProtection="0"/>
    <xf numFmtId="0" fontId="43" fillId="54" borderId="113" applyNumberFormat="0" applyAlignment="0" applyProtection="0"/>
    <xf numFmtId="0" fontId="43" fillId="54" borderId="113" applyNumberFormat="0" applyAlignment="0" applyProtection="0"/>
    <xf numFmtId="0" fontId="43" fillId="54" borderId="113" applyNumberFormat="0" applyAlignment="0" applyProtection="0"/>
    <xf numFmtId="0" fontId="42" fillId="19" borderId="112" applyNumberFormat="0" applyAlignment="0" applyProtection="0"/>
    <xf numFmtId="0" fontId="42" fillId="19" borderId="112" applyNumberFormat="0" applyAlignment="0" applyProtection="0"/>
    <xf numFmtId="0" fontId="42" fillId="19" borderId="112" applyNumberFormat="0" applyAlignment="0" applyProtection="0"/>
    <xf numFmtId="0" fontId="42" fillId="19" borderId="112" applyNumberFormat="0" applyAlignment="0" applyProtection="0"/>
    <xf numFmtId="0" fontId="42" fillId="19" borderId="112" applyNumberFormat="0" applyAlignment="0" applyProtection="0"/>
    <xf numFmtId="0" fontId="42" fillId="19" borderId="112" applyNumberFormat="0" applyAlignment="0" applyProtection="0"/>
    <xf numFmtId="0" fontId="42" fillId="19" borderId="112" applyNumberFormat="0" applyAlignment="0" applyProtection="0"/>
    <xf numFmtId="0" fontId="42" fillId="19" borderId="112" applyNumberFormat="0" applyAlignment="0" applyProtection="0"/>
    <xf numFmtId="0" fontId="42" fillId="19" borderId="112" applyNumberFormat="0" applyAlignment="0" applyProtection="0"/>
    <xf numFmtId="0" fontId="45" fillId="20" borderId="193" applyNumberFormat="0" applyProtection="0">
      <alignment horizontal="left" vertical="center" indent="1"/>
    </xf>
    <xf numFmtId="0" fontId="45" fillId="53" borderId="113" applyNumberFormat="0" applyFont="0" applyAlignment="0" applyProtection="0"/>
    <xf numFmtId="0" fontId="45" fillId="53" borderId="113" applyNumberFormat="0" applyFont="0" applyAlignment="0" applyProtection="0"/>
    <xf numFmtId="0" fontId="45" fillId="53" borderId="113" applyNumberFormat="0" applyFont="0" applyAlignment="0" applyProtection="0"/>
    <xf numFmtId="0" fontId="45" fillId="53" borderId="113" applyNumberFormat="0" applyFont="0" applyAlignment="0" applyProtection="0"/>
    <xf numFmtId="0" fontId="45" fillId="53" borderId="113" applyNumberFormat="0" applyFont="0" applyAlignment="0" applyProtection="0"/>
    <xf numFmtId="0" fontId="45" fillId="53" borderId="113" applyNumberFormat="0" applyFont="0" applyAlignment="0" applyProtection="0"/>
    <xf numFmtId="0" fontId="45" fillId="53" borderId="113" applyNumberFormat="0" applyFont="0" applyAlignment="0" applyProtection="0"/>
    <xf numFmtId="0" fontId="45" fillId="53" borderId="113"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 fillId="66" borderId="114" applyNumberFormat="0" applyFont="0" applyAlignment="0" applyProtection="0"/>
    <xf numFmtId="0" fontId="46" fillId="60" borderId="115" applyNumberFormat="0" applyAlignment="0" applyProtection="0"/>
    <xf numFmtId="0" fontId="46" fillId="60" borderId="115" applyNumberFormat="0" applyAlignment="0" applyProtection="0"/>
    <xf numFmtId="0" fontId="46" fillId="60" borderId="115" applyNumberFormat="0" applyAlignment="0" applyProtection="0"/>
    <xf numFmtId="0" fontId="46" fillId="60" borderId="115" applyNumberFormat="0" applyAlignment="0" applyProtection="0"/>
    <xf numFmtId="0" fontId="46" fillId="60" borderId="115" applyNumberFormat="0" applyAlignment="0" applyProtection="0"/>
    <xf numFmtId="0" fontId="46" fillId="60" borderId="115" applyNumberFormat="0" applyAlignment="0" applyProtection="0"/>
    <xf numFmtId="0" fontId="46" fillId="60" borderId="115" applyNumberFormat="0" applyAlignment="0" applyProtection="0"/>
    <xf numFmtId="0" fontId="46" fillId="60" borderId="115" applyNumberFormat="0" applyAlignment="0" applyProtection="0"/>
    <xf numFmtId="4" fontId="15" fillId="67" borderId="115"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8" fillId="67" borderId="115"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45" fillId="65" borderId="113" applyNumberFormat="0" applyProtection="0">
      <alignment vertical="center"/>
    </xf>
    <xf numFmtId="4" fontId="15" fillId="67" borderId="115"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45" fillId="67" borderId="113" applyNumberFormat="0" applyProtection="0">
      <alignment horizontal="left" vertical="center" indent="1"/>
    </xf>
    <xf numFmtId="4" fontId="15" fillId="67" borderId="115" applyNumberFormat="0" applyProtection="0">
      <alignment horizontal="left" vertical="center" indent="1"/>
    </xf>
    <xf numFmtId="0" fontId="50" fillId="65" borderId="116" applyNumberFormat="0" applyProtection="0">
      <alignment horizontal="left" vertical="top" indent="1"/>
    </xf>
    <xf numFmtId="0" fontId="50" fillId="65" borderId="116" applyNumberFormat="0" applyProtection="0">
      <alignment horizontal="left" vertical="top" indent="1"/>
    </xf>
    <xf numFmtId="0" fontId="50" fillId="65" borderId="116" applyNumberFormat="0" applyProtection="0">
      <alignment horizontal="left" vertical="top" indent="1"/>
    </xf>
    <xf numFmtId="0" fontId="50" fillId="65" borderId="116" applyNumberFormat="0" applyProtection="0">
      <alignment horizontal="left" vertical="top" indent="1"/>
    </xf>
    <xf numFmtId="0" fontId="50" fillId="65" borderId="116" applyNumberFormat="0" applyProtection="0">
      <alignment horizontal="left" vertical="top" indent="1"/>
    </xf>
    <xf numFmtId="0" fontId="50" fillId="65" borderId="116" applyNumberFormat="0" applyProtection="0">
      <alignment horizontal="left" vertical="top" indent="1"/>
    </xf>
    <xf numFmtId="0" fontId="50" fillId="65" borderId="116" applyNumberFormat="0" applyProtection="0">
      <alignment horizontal="left" vertical="top" indent="1"/>
    </xf>
    <xf numFmtId="0" fontId="50" fillId="65" borderId="116" applyNumberFormat="0" applyProtection="0">
      <alignment horizontal="left" vertical="top" indent="1"/>
    </xf>
    <xf numFmtId="0" fontId="50" fillId="65" borderId="116" applyNumberFormat="0" applyProtection="0">
      <alignment horizontal="left" vertical="top" indent="1"/>
    </xf>
    <xf numFmtId="0" fontId="50" fillId="65" borderId="116" applyNumberFormat="0" applyProtection="0">
      <alignment horizontal="left" vertical="top" indent="1"/>
    </xf>
    <xf numFmtId="4" fontId="45" fillId="69" borderId="113" applyNumberFormat="0" applyBorder="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15" fillId="70" borderId="115"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45" fillId="15" borderId="113" applyNumberFormat="0" applyProtection="0">
      <alignment horizontal="right" vertical="center"/>
    </xf>
    <xf numFmtId="4" fontId="15" fillId="72" borderId="115"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45" fillId="71" borderId="113" applyNumberFormat="0" applyProtection="0">
      <alignment horizontal="right" vertical="center"/>
    </xf>
    <xf numFmtId="4" fontId="15" fillId="73" borderId="115"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45" fillId="58" borderId="117" applyNumberFormat="0" applyProtection="0">
      <alignment horizontal="right" vertical="center"/>
    </xf>
    <xf numFmtId="4" fontId="15" fillId="74" borderId="115"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45" fillId="27" borderId="113" applyNumberFormat="0" applyProtection="0">
      <alignment horizontal="right" vertical="center"/>
    </xf>
    <xf numFmtId="4" fontId="15" fillId="75" borderId="115"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45" fillId="35" borderId="113" applyNumberFormat="0" applyProtection="0">
      <alignment horizontal="right" vertical="center"/>
    </xf>
    <xf numFmtId="4" fontId="15" fillId="76" borderId="115"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45" fillId="59" borderId="113" applyNumberFormat="0" applyProtection="0">
      <alignment horizontal="right" vertical="center"/>
    </xf>
    <xf numFmtId="4" fontId="15" fillId="77" borderId="115"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45" fillId="29" borderId="113" applyNumberFormat="0" applyProtection="0">
      <alignment horizontal="right" vertical="center"/>
    </xf>
    <xf numFmtId="4" fontId="15" fillId="78" borderId="115"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45" fillId="22" borderId="113" applyNumberFormat="0" applyProtection="0">
      <alignment horizontal="right" vertical="center"/>
    </xf>
    <xf numFmtId="4" fontId="15" fillId="79" borderId="115"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45" fillId="26" borderId="113" applyNumberFormat="0" applyProtection="0">
      <alignment horizontal="right" vertical="center"/>
    </xf>
    <xf numFmtId="4" fontId="10" fillId="81" borderId="115"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45" fillId="80" borderId="117" applyNumberFormat="0" applyProtection="0">
      <alignment horizontal="left" vertical="center" indent="1"/>
    </xf>
    <xf numFmtId="4" fontId="52" fillId="66" borderId="125" applyNumberFormat="0" applyProtection="0">
      <alignment vertical="center"/>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0" fontId="35" fillId="31" borderId="127" applyBorder="0"/>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0" fontId="4" fillId="84" borderId="115" applyNumberFormat="0" applyProtection="0">
      <alignment horizontal="left" vertical="center" indent="1"/>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45" fillId="21" borderId="113" applyNumberFormat="0" applyProtection="0">
      <alignment horizontal="right" vertical="center"/>
    </xf>
    <xf numFmtId="4" fontId="15" fillId="82" borderId="115"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45" fillId="20" borderId="117" applyNumberFormat="0" applyProtection="0">
      <alignment horizontal="left" vertical="center" indent="1"/>
    </xf>
    <xf numFmtId="4" fontId="15" fillId="86" borderId="115"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4" fontId="45" fillId="21" borderId="117" applyNumberFormat="0" applyProtection="0">
      <alignment horizontal="left" vertical="center" indent="1"/>
    </xf>
    <xf numFmtId="0" fontId="4" fillId="86" borderId="115"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5" fillId="28" borderId="113" applyNumberFormat="0" applyProtection="0">
      <alignment horizontal="left" vertical="center" indent="1"/>
    </xf>
    <xf numFmtId="0" fontId="4" fillId="86" borderId="115" applyNumberFormat="0" applyProtection="0">
      <alignment horizontal="left" vertical="center" indent="1"/>
    </xf>
    <xf numFmtId="0" fontId="45" fillId="31" borderId="116" applyNumberFormat="0" applyProtection="0">
      <alignment horizontal="left" vertical="top" indent="1"/>
    </xf>
    <xf numFmtId="0" fontId="45" fillId="31" borderId="116" applyNumberFormat="0" applyProtection="0">
      <alignment horizontal="left" vertical="top" indent="1"/>
    </xf>
    <xf numFmtId="0" fontId="45" fillId="31" borderId="116" applyNumberFormat="0" applyProtection="0">
      <alignment horizontal="left" vertical="top" indent="1"/>
    </xf>
    <xf numFmtId="0" fontId="45" fillId="31" borderId="116" applyNumberFormat="0" applyProtection="0">
      <alignment horizontal="left" vertical="top" indent="1"/>
    </xf>
    <xf numFmtId="0" fontId="45" fillId="31" borderId="116" applyNumberFormat="0" applyProtection="0">
      <alignment horizontal="left" vertical="top" indent="1"/>
    </xf>
    <xf numFmtId="0" fontId="45" fillId="31" borderId="116" applyNumberFormat="0" applyProtection="0">
      <alignment horizontal="left" vertical="top" indent="1"/>
    </xf>
    <xf numFmtId="0" fontId="45" fillId="31" borderId="116" applyNumberFormat="0" applyProtection="0">
      <alignment horizontal="left" vertical="top" indent="1"/>
    </xf>
    <xf numFmtId="0" fontId="45" fillId="31" borderId="116" applyNumberFormat="0" applyProtection="0">
      <alignment horizontal="left" vertical="top" indent="1"/>
    </xf>
    <xf numFmtId="0" fontId="45" fillId="31" borderId="116" applyNumberFormat="0" applyProtection="0">
      <alignment horizontal="left" vertical="top" indent="1"/>
    </xf>
    <xf numFmtId="0" fontId="45" fillId="31" borderId="116" applyNumberFormat="0" applyProtection="0">
      <alignment horizontal="left" vertical="top" indent="1"/>
    </xf>
    <xf numFmtId="0" fontId="4" fillId="89" borderId="115"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5" fillId="88" borderId="113" applyNumberFormat="0" applyProtection="0">
      <alignment horizontal="left" vertical="center" indent="1"/>
    </xf>
    <xf numFmtId="0" fontId="4" fillId="89" borderId="115" applyNumberFormat="0" applyProtection="0">
      <alignment horizontal="left" vertical="center" indent="1"/>
    </xf>
    <xf numFmtId="0" fontId="45" fillId="21" borderId="116" applyNumberFormat="0" applyProtection="0">
      <alignment horizontal="left" vertical="top" indent="1"/>
    </xf>
    <xf numFmtId="0" fontId="45" fillId="21" borderId="116" applyNumberFormat="0" applyProtection="0">
      <alignment horizontal="left" vertical="top" indent="1"/>
    </xf>
    <xf numFmtId="0" fontId="45" fillId="21" borderId="116" applyNumberFormat="0" applyProtection="0">
      <alignment horizontal="left" vertical="top" indent="1"/>
    </xf>
    <xf numFmtId="0" fontId="45" fillId="21" borderId="116" applyNumberFormat="0" applyProtection="0">
      <alignment horizontal="left" vertical="top" indent="1"/>
    </xf>
    <xf numFmtId="0" fontId="45" fillId="21" borderId="116" applyNumberFormat="0" applyProtection="0">
      <alignment horizontal="left" vertical="top" indent="1"/>
    </xf>
    <xf numFmtId="0" fontId="45" fillId="21" borderId="116" applyNumberFormat="0" applyProtection="0">
      <alignment horizontal="left" vertical="top" indent="1"/>
    </xf>
    <xf numFmtId="0" fontId="45" fillId="21" borderId="116" applyNumberFormat="0" applyProtection="0">
      <alignment horizontal="left" vertical="top" indent="1"/>
    </xf>
    <xf numFmtId="0" fontId="45" fillId="21" borderId="116" applyNumberFormat="0" applyProtection="0">
      <alignment horizontal="left" vertical="top" indent="1"/>
    </xf>
    <xf numFmtId="0" fontId="45" fillId="21" borderId="116" applyNumberFormat="0" applyProtection="0">
      <alignment horizontal="left" vertical="top" indent="1"/>
    </xf>
    <xf numFmtId="0" fontId="45" fillId="21" borderId="116" applyNumberFormat="0" applyProtection="0">
      <alignment horizontal="left" vertical="top" indent="1"/>
    </xf>
    <xf numFmtId="0" fontId="4" fillId="90" borderId="115"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5" fillId="24" borderId="113" applyNumberFormat="0" applyProtection="0">
      <alignment horizontal="left" vertical="center" indent="1"/>
    </xf>
    <xf numFmtId="0" fontId="4" fillId="90" borderId="115" applyNumberFormat="0" applyProtection="0">
      <alignment horizontal="left" vertical="center" indent="1"/>
    </xf>
    <xf numFmtId="0" fontId="45" fillId="24" borderId="116" applyNumberFormat="0" applyProtection="0">
      <alignment horizontal="left" vertical="top" indent="1"/>
    </xf>
    <xf numFmtId="0" fontId="45" fillId="24" borderId="116" applyNumberFormat="0" applyProtection="0">
      <alignment horizontal="left" vertical="top" indent="1"/>
    </xf>
    <xf numFmtId="0" fontId="45" fillId="24" borderId="116" applyNumberFormat="0" applyProtection="0">
      <alignment horizontal="left" vertical="top" indent="1"/>
    </xf>
    <xf numFmtId="0" fontId="45" fillId="24" borderId="116" applyNumberFormat="0" applyProtection="0">
      <alignment horizontal="left" vertical="top" indent="1"/>
    </xf>
    <xf numFmtId="0" fontId="45" fillId="24" borderId="116" applyNumberFormat="0" applyProtection="0">
      <alignment horizontal="left" vertical="top" indent="1"/>
    </xf>
    <xf numFmtId="0" fontId="45" fillId="24" borderId="116" applyNumberFormat="0" applyProtection="0">
      <alignment horizontal="left" vertical="top" indent="1"/>
    </xf>
    <xf numFmtId="0" fontId="45" fillId="24" borderId="116" applyNumberFormat="0" applyProtection="0">
      <alignment horizontal="left" vertical="top" indent="1"/>
    </xf>
    <xf numFmtId="0" fontId="45" fillId="24" borderId="116" applyNumberFormat="0" applyProtection="0">
      <alignment horizontal="left" vertical="top" indent="1"/>
    </xf>
    <xf numFmtId="0" fontId="45" fillId="24" borderId="116" applyNumberFormat="0" applyProtection="0">
      <alignment horizontal="left" vertical="top" indent="1"/>
    </xf>
    <xf numFmtId="0" fontId="45" fillId="24" borderId="116" applyNumberFormat="0" applyProtection="0">
      <alignment horizontal="left" vertical="top" indent="1"/>
    </xf>
    <xf numFmtId="0" fontId="4" fillId="84" borderId="115"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5" fillId="20" borderId="113" applyNumberFormat="0" applyProtection="0">
      <alignment horizontal="left" vertical="center" indent="1"/>
    </xf>
    <xf numFmtId="0" fontId="4" fillId="84" borderId="115" applyNumberFormat="0" applyProtection="0">
      <alignment horizontal="left" vertical="center" indent="1"/>
    </xf>
    <xf numFmtId="0" fontId="45" fillId="20" borderId="116" applyNumberFormat="0" applyProtection="0">
      <alignment horizontal="left" vertical="top" indent="1"/>
    </xf>
    <xf numFmtId="0" fontId="45" fillId="20" borderId="116" applyNumberFormat="0" applyProtection="0">
      <alignment horizontal="left" vertical="top" indent="1"/>
    </xf>
    <xf numFmtId="0" fontId="45" fillId="20" borderId="116" applyNumberFormat="0" applyProtection="0">
      <alignment horizontal="left" vertical="top" indent="1"/>
    </xf>
    <xf numFmtId="0" fontId="45" fillId="20" borderId="116" applyNumberFormat="0" applyProtection="0">
      <alignment horizontal="left" vertical="top" indent="1"/>
    </xf>
    <xf numFmtId="0" fontId="45" fillId="20" borderId="116" applyNumberFormat="0" applyProtection="0">
      <alignment horizontal="left" vertical="top" indent="1"/>
    </xf>
    <xf numFmtId="0" fontId="45" fillId="20" borderId="116" applyNumberFormat="0" applyProtection="0">
      <alignment horizontal="left" vertical="top" indent="1"/>
    </xf>
    <xf numFmtId="0" fontId="45" fillId="20" borderId="116" applyNumberFormat="0" applyProtection="0">
      <alignment horizontal="left" vertical="top" indent="1"/>
    </xf>
    <xf numFmtId="0" fontId="45" fillId="20" borderId="116" applyNumberFormat="0" applyProtection="0">
      <alignment horizontal="left" vertical="top" indent="1"/>
    </xf>
    <xf numFmtId="0" fontId="45" fillId="20" borderId="116" applyNumberFormat="0" applyProtection="0">
      <alignment horizontal="left" vertical="top" indent="1"/>
    </xf>
    <xf numFmtId="0" fontId="45" fillId="20" borderId="116" applyNumberFormat="0" applyProtection="0">
      <alignment horizontal="left" vertical="top" indent="1"/>
    </xf>
    <xf numFmtId="0" fontId="35" fillId="31" borderId="118" applyBorder="0"/>
    <xf numFmtId="0" fontId="35" fillId="31" borderId="118" applyBorder="0"/>
    <xf numFmtId="0" fontId="35" fillId="31" borderId="118" applyBorder="0"/>
    <xf numFmtId="0" fontId="35" fillId="31" borderId="118" applyBorder="0"/>
    <xf numFmtId="0" fontId="35" fillId="31" borderId="118" applyBorder="0"/>
    <xf numFmtId="0" fontId="35" fillId="31" borderId="118" applyBorder="0"/>
    <xf numFmtId="0" fontId="35" fillId="31" borderId="118" applyBorder="0"/>
    <xf numFmtId="0" fontId="35" fillId="31" borderId="118" applyBorder="0"/>
    <xf numFmtId="0" fontId="35" fillId="31" borderId="118" applyBorder="0"/>
    <xf numFmtId="4" fontId="15" fillId="68" borderId="115" applyNumberFormat="0" applyProtection="0">
      <alignment vertical="center"/>
    </xf>
    <xf numFmtId="4" fontId="52" fillId="66" borderId="116" applyNumberFormat="0" applyProtection="0">
      <alignment vertical="center"/>
    </xf>
    <xf numFmtId="4" fontId="52" fillId="66" borderId="116" applyNumberFormat="0" applyProtection="0">
      <alignment vertical="center"/>
    </xf>
    <xf numFmtId="4" fontId="52" fillId="66" borderId="116" applyNumberFormat="0" applyProtection="0">
      <alignment vertical="center"/>
    </xf>
    <xf numFmtId="4" fontId="52" fillId="66" borderId="116" applyNumberFormat="0" applyProtection="0">
      <alignment vertical="center"/>
    </xf>
    <xf numFmtId="4" fontId="52" fillId="66" borderId="116" applyNumberFormat="0" applyProtection="0">
      <alignment vertical="center"/>
    </xf>
    <xf numFmtId="4" fontId="52" fillId="66" borderId="116" applyNumberFormat="0" applyProtection="0">
      <alignment vertical="center"/>
    </xf>
    <xf numFmtId="4" fontId="52" fillId="66" borderId="116" applyNumberFormat="0" applyProtection="0">
      <alignment vertical="center"/>
    </xf>
    <xf numFmtId="4" fontId="52" fillId="66" borderId="116" applyNumberFormat="0" applyProtection="0">
      <alignment vertical="center"/>
    </xf>
    <xf numFmtId="4" fontId="52" fillId="66" borderId="116" applyNumberFormat="0" applyProtection="0">
      <alignment vertical="center"/>
    </xf>
    <xf numFmtId="4" fontId="52" fillId="66" borderId="116" applyNumberFormat="0" applyProtection="0">
      <alignment vertical="center"/>
    </xf>
    <xf numFmtId="4" fontId="48" fillId="68" borderId="115" applyNumberFormat="0" applyProtection="0">
      <alignment vertical="center"/>
    </xf>
    <xf numFmtId="0" fontId="45" fillId="24" borderId="122" applyNumberFormat="0" applyProtection="0">
      <alignment horizontal="left" vertical="center" indent="1"/>
    </xf>
    <xf numFmtId="0" fontId="45" fillId="21" borderId="125" applyNumberFormat="0" applyProtection="0">
      <alignment horizontal="left" vertical="top" indent="1"/>
    </xf>
    <xf numFmtId="0" fontId="45" fillId="88" borderId="122" applyNumberFormat="0" applyProtection="0">
      <alignment horizontal="left" vertical="center" indent="1"/>
    </xf>
    <xf numFmtId="0" fontId="45" fillId="31" borderId="125" applyNumberFormat="0" applyProtection="0">
      <alignment horizontal="left" vertical="top" indent="1"/>
    </xf>
    <xf numFmtId="0" fontId="45" fillId="28" borderId="122" applyNumberFormat="0" applyProtection="0">
      <alignment horizontal="left" vertical="center" indent="1"/>
    </xf>
    <xf numFmtId="4" fontId="45" fillId="21" borderId="126" applyNumberFormat="0" applyProtection="0">
      <alignment horizontal="left" vertical="center" indent="1"/>
    </xf>
    <xf numFmtId="4" fontId="45" fillId="21" borderId="122" applyNumberFormat="0" applyProtection="0">
      <alignment horizontal="right" vertical="center"/>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5" fillId="80" borderId="126" applyNumberFormat="0" applyProtection="0">
      <alignment horizontal="left" vertical="center" indent="1"/>
    </xf>
    <xf numFmtId="4" fontId="45" fillId="26" borderId="122" applyNumberFormat="0" applyProtection="0">
      <alignment horizontal="right" vertical="center"/>
    </xf>
    <xf numFmtId="4" fontId="45" fillId="22" borderId="122" applyNumberFormat="0" applyProtection="0">
      <alignment horizontal="right" vertical="center"/>
    </xf>
    <xf numFmtId="4" fontId="15" fillId="68" borderId="115" applyNumberFormat="0" applyProtection="0">
      <alignment horizontal="left" vertical="center" indent="1"/>
    </xf>
    <xf numFmtId="4" fontId="52" fillId="28" borderId="116" applyNumberFormat="0" applyProtection="0">
      <alignment horizontal="left" vertical="center" indent="1"/>
    </xf>
    <xf numFmtId="4" fontId="52" fillId="28" borderId="116" applyNumberFormat="0" applyProtection="0">
      <alignment horizontal="left" vertical="center" indent="1"/>
    </xf>
    <xf numFmtId="4" fontId="52" fillId="28" borderId="116" applyNumberFormat="0" applyProtection="0">
      <alignment horizontal="left" vertical="center" indent="1"/>
    </xf>
    <xf numFmtId="4" fontId="52" fillId="28" borderId="116" applyNumberFormat="0" applyProtection="0">
      <alignment horizontal="left" vertical="center" indent="1"/>
    </xf>
    <xf numFmtId="4" fontId="52" fillId="28" borderId="116" applyNumberFormat="0" applyProtection="0">
      <alignment horizontal="left" vertical="center" indent="1"/>
    </xf>
    <xf numFmtId="4" fontId="52" fillId="28" borderId="116" applyNumberFormat="0" applyProtection="0">
      <alignment horizontal="left" vertical="center" indent="1"/>
    </xf>
    <xf numFmtId="4" fontId="52" fillId="28" borderId="116" applyNumberFormat="0" applyProtection="0">
      <alignment horizontal="left" vertical="center" indent="1"/>
    </xf>
    <xf numFmtId="4" fontId="52" fillId="28" borderId="116" applyNumberFormat="0" applyProtection="0">
      <alignment horizontal="left" vertical="center" indent="1"/>
    </xf>
    <xf numFmtId="4" fontId="52" fillId="28" borderId="116" applyNumberFormat="0" applyProtection="0">
      <alignment horizontal="left" vertical="center" indent="1"/>
    </xf>
    <xf numFmtId="4" fontId="52" fillId="28" borderId="116" applyNumberFormat="0" applyProtection="0">
      <alignment horizontal="left" vertical="center" indent="1"/>
    </xf>
    <xf numFmtId="4" fontId="15" fillId="68" borderId="115" applyNumberFormat="0" applyProtection="0">
      <alignment horizontal="left" vertical="center" indent="1"/>
    </xf>
    <xf numFmtId="0" fontId="52" fillId="66" borderId="116" applyNumberFormat="0" applyProtection="0">
      <alignment horizontal="left" vertical="top" indent="1"/>
    </xf>
    <xf numFmtId="0" fontId="52" fillId="66" borderId="116" applyNumberFormat="0" applyProtection="0">
      <alignment horizontal="left" vertical="top" indent="1"/>
    </xf>
    <xf numFmtId="0" fontId="52" fillId="66" borderId="116" applyNumberFormat="0" applyProtection="0">
      <alignment horizontal="left" vertical="top" indent="1"/>
    </xf>
    <xf numFmtId="0" fontId="52" fillId="66" borderId="116" applyNumberFormat="0" applyProtection="0">
      <alignment horizontal="left" vertical="top" indent="1"/>
    </xf>
    <xf numFmtId="0" fontId="52" fillId="66" borderId="116" applyNumberFormat="0" applyProtection="0">
      <alignment horizontal="left" vertical="top" indent="1"/>
    </xf>
    <xf numFmtId="0" fontId="52" fillId="66" borderId="116" applyNumberFormat="0" applyProtection="0">
      <alignment horizontal="left" vertical="top" indent="1"/>
    </xf>
    <xf numFmtId="0" fontId="52" fillId="66" borderId="116" applyNumberFormat="0" applyProtection="0">
      <alignment horizontal="left" vertical="top" indent="1"/>
    </xf>
    <xf numFmtId="0" fontId="52" fillId="66" borderId="116" applyNumberFormat="0" applyProtection="0">
      <alignment horizontal="left" vertical="top" indent="1"/>
    </xf>
    <xf numFmtId="0" fontId="52" fillId="66" borderId="116" applyNumberFormat="0" applyProtection="0">
      <alignment horizontal="left" vertical="top" indent="1"/>
    </xf>
    <xf numFmtId="0" fontId="52" fillId="66" borderId="116" applyNumberFormat="0" applyProtection="0">
      <alignment horizontal="left" vertical="top" indent="1"/>
    </xf>
    <xf numFmtId="4" fontId="15" fillId="82" borderId="115"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5" fillId="0" borderId="113" applyNumberFormat="0" applyProtection="0">
      <alignment horizontal="right" vertical="center"/>
    </xf>
    <xf numFmtId="4" fontId="48" fillId="82" borderId="115"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4" fontId="45" fillId="91" borderId="113" applyNumberFormat="0" applyProtection="0">
      <alignment horizontal="right" vertical="center"/>
    </xf>
    <xf numFmtId="0" fontId="4" fillId="84" borderId="115"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4" fontId="45" fillId="34" borderId="113" applyNumberFormat="0" applyProtection="0">
      <alignment horizontal="left" vertical="center" indent="1"/>
    </xf>
    <xf numFmtId="0" fontId="4" fillId="84" borderId="115" applyNumberFormat="0" applyProtection="0">
      <alignment horizontal="left" vertical="center" indent="1"/>
    </xf>
    <xf numFmtId="0" fontId="52" fillId="21" borderId="116" applyNumberFormat="0" applyProtection="0">
      <alignment horizontal="left" vertical="top" indent="1"/>
    </xf>
    <xf numFmtId="0" fontId="52" fillId="21" borderId="116" applyNumberFormat="0" applyProtection="0">
      <alignment horizontal="left" vertical="top" indent="1"/>
    </xf>
    <xf numFmtId="0" fontId="52" fillId="21" borderId="116" applyNumberFormat="0" applyProtection="0">
      <alignment horizontal="left" vertical="top" indent="1"/>
    </xf>
    <xf numFmtId="0" fontId="52" fillId="21" borderId="116" applyNumberFormat="0" applyProtection="0">
      <alignment horizontal="left" vertical="top" indent="1"/>
    </xf>
    <xf numFmtId="0" fontId="52" fillId="21" borderId="116" applyNumberFormat="0" applyProtection="0">
      <alignment horizontal="left" vertical="top" indent="1"/>
    </xf>
    <xf numFmtId="0" fontId="52" fillId="21" borderId="116" applyNumberFormat="0" applyProtection="0">
      <alignment horizontal="left" vertical="top" indent="1"/>
    </xf>
    <xf numFmtId="0" fontId="52" fillId="21" borderId="116" applyNumberFormat="0" applyProtection="0">
      <alignment horizontal="left" vertical="top" indent="1"/>
    </xf>
    <xf numFmtId="0" fontId="52" fillId="21" borderId="116" applyNumberFormat="0" applyProtection="0">
      <alignment horizontal="left" vertical="top" indent="1"/>
    </xf>
    <xf numFmtId="0" fontId="52" fillId="21" borderId="116" applyNumberFormat="0" applyProtection="0">
      <alignment horizontal="left" vertical="top" indent="1"/>
    </xf>
    <xf numFmtId="0" fontId="52" fillId="21" borderId="116" applyNumberFormat="0" applyProtection="0">
      <alignment horizontal="left" vertical="top" indent="1"/>
    </xf>
    <xf numFmtId="4" fontId="45" fillId="35" borderId="122" applyNumberFormat="0" applyProtection="0">
      <alignment horizontal="right" vertical="center"/>
    </xf>
    <xf numFmtId="4" fontId="53" fillId="93" borderId="117" applyNumberFormat="0" applyProtection="0">
      <alignment horizontal="left" vertical="center" indent="1"/>
    </xf>
    <xf numFmtId="4" fontId="53" fillId="93" borderId="117" applyNumberFormat="0" applyProtection="0">
      <alignment horizontal="left" vertical="center" indent="1"/>
    </xf>
    <xf numFmtId="4" fontId="53" fillId="93" borderId="117" applyNumberFormat="0" applyProtection="0">
      <alignment horizontal="left" vertical="center" indent="1"/>
    </xf>
    <xf numFmtId="4" fontId="53" fillId="93" borderId="117" applyNumberFormat="0" applyProtection="0">
      <alignment horizontal="left" vertical="center" indent="1"/>
    </xf>
    <xf numFmtId="4" fontId="53" fillId="93" borderId="117" applyNumberFormat="0" applyProtection="0">
      <alignment horizontal="left" vertical="center" indent="1"/>
    </xf>
    <xf numFmtId="4" fontId="53" fillId="93" borderId="117" applyNumberFormat="0" applyProtection="0">
      <alignment horizontal="left" vertical="center" indent="1"/>
    </xf>
    <xf numFmtId="4" fontId="53" fillId="93" borderId="117" applyNumberFormat="0" applyProtection="0">
      <alignment horizontal="left" vertical="center" indent="1"/>
    </xf>
    <xf numFmtId="4" fontId="53" fillId="93" borderId="117" applyNumberFormat="0" applyProtection="0">
      <alignment horizontal="left" vertical="center" indent="1"/>
    </xf>
    <xf numFmtId="4" fontId="53" fillId="93" borderId="117" applyNumberFormat="0" applyProtection="0">
      <alignment horizontal="left" vertical="center" indent="1"/>
    </xf>
    <xf numFmtId="4" fontId="53" fillId="93" borderId="117" applyNumberFormat="0" applyProtection="0">
      <alignment horizontal="left" vertical="center" indent="1"/>
    </xf>
    <xf numFmtId="4" fontId="45" fillId="15" borderId="122" applyNumberFormat="0" applyProtection="0">
      <alignment horizontal="right" vertical="center"/>
    </xf>
    <xf numFmtId="4" fontId="45" fillId="34" borderId="122" applyNumberFormat="0" applyProtection="0">
      <alignment horizontal="left" vertical="center" indent="1"/>
    </xf>
    <xf numFmtId="0" fontId="50" fillId="65" borderId="125" applyNumberFormat="0" applyProtection="0">
      <alignment horizontal="left" vertical="top" indent="1"/>
    </xf>
    <xf numFmtId="4" fontId="45" fillId="67" borderId="122" applyNumberFormat="0" applyProtection="0">
      <alignment horizontal="left" vertical="center" indent="1"/>
    </xf>
    <xf numFmtId="4" fontId="45" fillId="65" borderId="122" applyNumberFormat="0" applyProtection="0">
      <alignment vertical="center"/>
    </xf>
    <xf numFmtId="4" fontId="45" fillId="65" borderId="122" applyNumberFormat="0" applyProtection="0">
      <alignment vertical="center"/>
    </xf>
    <xf numFmtId="0" fontId="4" fillId="66" borderId="123" applyNumberFormat="0" applyFont="0" applyAlignment="0" applyProtection="0"/>
    <xf numFmtId="0" fontId="28" fillId="0" borderId="137" applyNumberFormat="0" applyFill="0" applyAlignment="0" applyProtection="0"/>
    <xf numFmtId="4" fontId="45" fillId="59" borderId="148" applyNumberFormat="0" applyProtection="0">
      <alignment horizontal="right" vertical="center"/>
    </xf>
    <xf numFmtId="4" fontId="45" fillId="34" borderId="139" applyNumberFormat="0" applyProtection="0">
      <alignment horizontal="left" vertical="center" indent="1"/>
    </xf>
    <xf numFmtId="0" fontId="46" fillId="28" borderId="141" applyNumberFormat="0" applyAlignment="0" applyProtection="0"/>
    <xf numFmtId="4" fontId="56" fillId="82" borderId="115" applyNumberFormat="0" applyProtection="0">
      <alignment horizontal="right" vertical="center"/>
    </xf>
    <xf numFmtId="4" fontId="55" fillId="91" borderId="113" applyNumberFormat="0" applyProtection="0">
      <alignment horizontal="right" vertical="center"/>
    </xf>
    <xf numFmtId="4" fontId="55" fillId="91" borderId="113" applyNumberFormat="0" applyProtection="0">
      <alignment horizontal="right" vertical="center"/>
    </xf>
    <xf numFmtId="4" fontId="55" fillId="91" borderId="113" applyNumberFormat="0" applyProtection="0">
      <alignment horizontal="right" vertical="center"/>
    </xf>
    <xf numFmtId="4" fontId="55" fillId="91" borderId="113" applyNumberFormat="0" applyProtection="0">
      <alignment horizontal="right" vertical="center"/>
    </xf>
    <xf numFmtId="4" fontId="55" fillId="91" borderId="113" applyNumberFormat="0" applyProtection="0">
      <alignment horizontal="right" vertical="center"/>
    </xf>
    <xf numFmtId="4" fontId="55" fillId="91" borderId="113" applyNumberFormat="0" applyProtection="0">
      <alignment horizontal="right" vertical="center"/>
    </xf>
    <xf numFmtId="4" fontId="55" fillId="91" borderId="113" applyNumberFormat="0" applyProtection="0">
      <alignment horizontal="right" vertical="center"/>
    </xf>
    <xf numFmtId="4" fontId="55" fillId="91" borderId="113" applyNumberFormat="0" applyProtection="0">
      <alignment horizontal="right" vertical="center"/>
    </xf>
    <xf numFmtId="4" fontId="55" fillId="91" borderId="113" applyNumberFormat="0" applyProtection="0">
      <alignment horizontal="right" vertical="center"/>
    </xf>
    <xf numFmtId="4" fontId="55" fillId="91" borderId="113" applyNumberFormat="0" applyProtection="0">
      <alignment horizontal="right" vertical="center"/>
    </xf>
    <xf numFmtId="0" fontId="45" fillId="24" borderId="139" applyNumberFormat="0" applyProtection="0">
      <alignment horizontal="left" vertical="center" indent="1"/>
    </xf>
    <xf numFmtId="0" fontId="28" fillId="0" borderId="120" applyNumberFormat="0" applyFill="0" applyAlignment="0" applyProtection="0"/>
    <xf numFmtId="0" fontId="28" fillId="0" borderId="120" applyNumberFormat="0" applyFill="0" applyAlignment="0" applyProtection="0"/>
    <xf numFmtId="0" fontId="28" fillId="0" borderId="120" applyNumberFormat="0" applyFill="0" applyAlignment="0" applyProtection="0"/>
    <xf numFmtId="0" fontId="28" fillId="0" borderId="120" applyNumberFormat="0" applyFill="0" applyAlignment="0" applyProtection="0"/>
    <xf numFmtId="0" fontId="28" fillId="0" borderId="120" applyNumberFormat="0" applyFill="0" applyAlignment="0" applyProtection="0"/>
    <xf numFmtId="0" fontId="28" fillId="0" borderId="120" applyNumberFormat="0" applyFill="0" applyAlignment="0" applyProtection="0"/>
    <xf numFmtId="0" fontId="28" fillId="0" borderId="120" applyNumberFormat="0" applyFill="0" applyAlignment="0" applyProtection="0"/>
    <xf numFmtId="0" fontId="28" fillId="0" borderId="120" applyNumberFormat="0" applyFill="0" applyAlignment="0" applyProtection="0"/>
    <xf numFmtId="0" fontId="28" fillId="0" borderId="120" applyNumberFormat="0" applyFill="0" applyAlignment="0" applyProtection="0"/>
    <xf numFmtId="0" fontId="28" fillId="0" borderId="120" applyNumberFormat="0" applyFill="0" applyAlignment="0" applyProtection="0"/>
    <xf numFmtId="0" fontId="28" fillId="0" borderId="119" applyNumberFormat="0" applyFill="0" applyAlignment="0" applyProtection="0"/>
    <xf numFmtId="0" fontId="28" fillId="0" borderId="119" applyNumberFormat="0" applyFill="0" applyAlignment="0" applyProtection="0"/>
    <xf numFmtId="0" fontId="28" fillId="0" borderId="119" applyNumberFormat="0" applyFill="0" applyAlignment="0" applyProtection="0"/>
    <xf numFmtId="0" fontId="28" fillId="0" borderId="119" applyNumberFormat="0" applyFill="0" applyAlignment="0" applyProtection="0"/>
    <xf numFmtId="0" fontId="28" fillId="0" borderId="119" applyNumberFormat="0" applyFill="0" applyAlignment="0" applyProtection="0"/>
    <xf numFmtId="0" fontId="28" fillId="0" borderId="119" applyNumberFormat="0" applyFill="0" applyAlignment="0" applyProtection="0"/>
    <xf numFmtId="0" fontId="28" fillId="0" borderId="119" applyNumberFormat="0" applyFill="0" applyAlignment="0" applyProtection="0"/>
    <xf numFmtId="0" fontId="28" fillId="0" borderId="119" applyNumberFormat="0" applyFill="0" applyAlignment="0" applyProtection="0"/>
    <xf numFmtId="0" fontId="28" fillId="0" borderId="119" applyNumberFormat="0" applyFill="0" applyAlignment="0" applyProtection="0"/>
    <xf numFmtId="0" fontId="46" fillId="28" borderId="115" applyNumberFormat="0" applyAlignment="0" applyProtection="0"/>
    <xf numFmtId="0" fontId="46" fillId="28" borderId="115" applyNumberFormat="0" applyAlignment="0" applyProtection="0"/>
    <xf numFmtId="0" fontId="46" fillId="28" borderId="115" applyNumberFormat="0" applyAlignment="0" applyProtection="0"/>
    <xf numFmtId="0" fontId="46" fillId="28" borderId="115" applyNumberFormat="0" applyAlignment="0" applyProtection="0"/>
    <xf numFmtId="0" fontId="46" fillId="28" borderId="115" applyNumberFormat="0" applyAlignment="0" applyProtection="0"/>
    <xf numFmtId="0" fontId="46" fillId="28" borderId="115" applyNumberFormat="0" applyAlignment="0" applyProtection="0"/>
    <xf numFmtId="0" fontId="46" fillId="28" borderId="115" applyNumberFormat="0" applyAlignment="0" applyProtection="0"/>
    <xf numFmtId="0" fontId="46" fillId="28" borderId="115" applyNumberFormat="0" applyAlignment="0" applyProtection="0"/>
    <xf numFmtId="0" fontId="46" fillId="28" borderId="115" applyNumberFormat="0" applyAlignment="0" applyProtection="0"/>
    <xf numFmtId="4" fontId="55" fillId="91" borderId="157" applyNumberFormat="0" applyProtection="0">
      <alignment horizontal="right" vertical="center"/>
    </xf>
    <xf numFmtId="4" fontId="45" fillId="27" borderId="184" applyNumberFormat="0" applyProtection="0">
      <alignment horizontal="right" vertical="center"/>
    </xf>
    <xf numFmtId="4" fontId="45" fillId="21" borderId="232" applyNumberFormat="0" applyProtection="0">
      <alignment horizontal="left" vertical="center" indent="1"/>
    </xf>
    <xf numFmtId="4" fontId="45" fillId="65" borderId="131" applyNumberFormat="0" applyProtection="0">
      <alignment vertical="center"/>
    </xf>
    <xf numFmtId="0" fontId="42" fillId="19" borderId="130" applyNumberFormat="0" applyAlignment="0" applyProtection="0"/>
    <xf numFmtId="4" fontId="45" fillId="34" borderId="131" applyNumberFormat="0" applyProtection="0">
      <alignment horizontal="left" vertical="center" indent="1"/>
    </xf>
    <xf numFmtId="0" fontId="45" fillId="20" borderId="148" applyNumberFormat="0" applyProtection="0">
      <alignment horizontal="left" vertical="center" indent="1"/>
    </xf>
    <xf numFmtId="4" fontId="45" fillId="67" borderId="184" applyNumberFormat="0" applyProtection="0">
      <alignment horizontal="left" vertical="center" indent="1"/>
    </xf>
    <xf numFmtId="0" fontId="24" fillId="28" borderId="130" applyNumberFormat="0" applyAlignment="0" applyProtection="0"/>
    <xf numFmtId="4" fontId="45" fillId="59" borderId="201" applyNumberFormat="0" applyProtection="0">
      <alignment horizontal="right" vertical="center"/>
    </xf>
    <xf numFmtId="0" fontId="45" fillId="20" borderId="166" applyNumberFormat="0" applyProtection="0">
      <alignment horizontal="left" vertical="center" indent="1"/>
    </xf>
    <xf numFmtId="0" fontId="27" fillId="19" borderId="130" applyNumberFormat="0" applyAlignment="0" applyProtection="0"/>
    <xf numFmtId="0" fontId="28" fillId="0" borderId="173" applyNumberFormat="0" applyFill="0" applyAlignment="0" applyProtection="0"/>
    <xf numFmtId="4" fontId="45" fillId="34" borderId="139" applyNumberFormat="0" applyProtection="0">
      <alignment horizontal="left" vertical="center" indent="1"/>
    </xf>
    <xf numFmtId="4" fontId="45" fillId="21" borderId="122" applyNumberFormat="0" applyProtection="0">
      <alignment horizontal="right" vertical="center"/>
    </xf>
    <xf numFmtId="0" fontId="4" fillId="66" borderId="167" applyNumberFormat="0" applyFont="0" applyAlignment="0" applyProtection="0"/>
    <xf numFmtId="0" fontId="42" fillId="19" borderId="165" applyNumberFormat="0" applyAlignment="0" applyProtection="0"/>
    <xf numFmtId="0" fontId="24" fillId="28" borderId="147" applyNumberFormat="0" applyAlignment="0" applyProtection="0"/>
    <xf numFmtId="4" fontId="45" fillId="80" borderId="126" applyNumberFormat="0" applyProtection="0">
      <alignment horizontal="left" vertical="center" indent="1"/>
    </xf>
    <xf numFmtId="4" fontId="45" fillId="22" borderId="122" applyNumberFormat="0" applyProtection="0">
      <alignment horizontal="right" vertical="center"/>
    </xf>
    <xf numFmtId="4" fontId="45" fillId="29" borderId="122" applyNumberFormat="0" applyProtection="0">
      <alignment horizontal="right" vertical="center"/>
    </xf>
    <xf numFmtId="4" fontId="45" fillId="26" borderId="122" applyNumberFormat="0" applyProtection="0">
      <alignment horizontal="right" vertical="center"/>
    </xf>
    <xf numFmtId="4" fontId="4" fillId="31" borderId="126" applyNumberFormat="0" applyProtection="0">
      <alignment horizontal="left" vertical="center" indent="1"/>
    </xf>
    <xf numFmtId="4" fontId="45" fillId="22" borderId="157" applyNumberFormat="0" applyProtection="0">
      <alignment horizontal="right" vertical="center"/>
    </xf>
    <xf numFmtId="4" fontId="45" fillId="22" borderId="166" applyNumberFormat="0" applyProtection="0">
      <alignment horizontal="right" vertical="center"/>
    </xf>
    <xf numFmtId="4" fontId="4" fillId="31" borderId="143" applyNumberFormat="0" applyProtection="0">
      <alignment horizontal="left" vertical="center" indent="1"/>
    </xf>
    <xf numFmtId="4" fontId="45" fillId="67" borderId="139" applyNumberFormat="0" applyProtection="0">
      <alignment horizontal="left" vertical="center" indent="1"/>
    </xf>
    <xf numFmtId="4" fontId="45" fillId="22" borderId="148" applyNumberFormat="0" applyProtection="0">
      <alignment horizontal="right" vertical="center"/>
    </xf>
    <xf numFmtId="0" fontId="45" fillId="88" borderId="157" applyNumberFormat="0" applyProtection="0">
      <alignment horizontal="left" vertical="center" indent="1"/>
    </xf>
    <xf numFmtId="4" fontId="45" fillId="67" borderId="131" applyNumberFormat="0" applyProtection="0">
      <alignment horizontal="left" vertical="center" indent="1"/>
    </xf>
    <xf numFmtId="4" fontId="45" fillId="26" borderId="157" applyNumberFormat="0" applyProtection="0">
      <alignment horizontal="right" vertical="center"/>
    </xf>
    <xf numFmtId="4" fontId="45" fillId="29" borderId="148" applyNumberFormat="0" applyProtection="0">
      <alignment horizontal="right" vertical="center"/>
    </xf>
    <xf numFmtId="4" fontId="45" fillId="20" borderId="126" applyNumberFormat="0" applyProtection="0">
      <alignment horizontal="left" vertical="center" indent="1"/>
    </xf>
    <xf numFmtId="4" fontId="45" fillId="15" borderId="139" applyNumberFormat="0" applyProtection="0">
      <alignment horizontal="right" vertical="center"/>
    </xf>
    <xf numFmtId="4" fontId="45" fillId="34" borderId="210" applyNumberFormat="0" applyProtection="0">
      <alignment horizontal="left" vertical="center" indent="1"/>
    </xf>
    <xf numFmtId="0" fontId="45" fillId="88" borderId="148" applyNumberFormat="0" applyProtection="0">
      <alignment horizontal="left" vertical="center" indent="1"/>
    </xf>
    <xf numFmtId="4" fontId="53" fillId="93" borderId="126" applyNumberFormat="0" applyProtection="0">
      <alignment horizontal="left" vertical="center" indent="1"/>
    </xf>
    <xf numFmtId="4" fontId="45" fillId="0" borderId="131" applyNumberFormat="0" applyProtection="0">
      <alignment horizontal="right" vertical="center"/>
    </xf>
    <xf numFmtId="0" fontId="46" fillId="28" borderId="133" applyNumberFormat="0" applyAlignment="0" applyProtection="0"/>
    <xf numFmtId="4" fontId="45" fillId="27" borderId="157" applyNumberFormat="0" applyProtection="0">
      <alignment horizontal="right" vertical="center"/>
    </xf>
    <xf numFmtId="0" fontId="4" fillId="66" borderId="123" applyNumberFormat="0" applyFont="0" applyAlignment="0" applyProtection="0"/>
    <xf numFmtId="0" fontId="45" fillId="24" borderId="157" applyNumberFormat="0" applyProtection="0">
      <alignment horizontal="left" vertical="center" indent="1"/>
    </xf>
    <xf numFmtId="4" fontId="4" fillId="31" borderId="135" applyNumberFormat="0" applyProtection="0">
      <alignment horizontal="left" vertical="center" indent="1"/>
    </xf>
    <xf numFmtId="4" fontId="45" fillId="27" borderId="166" applyNumberFormat="0" applyProtection="0">
      <alignment horizontal="right" vertical="center"/>
    </xf>
    <xf numFmtId="0" fontId="46" fillId="28" borderId="133" applyNumberFormat="0" applyAlignment="0" applyProtection="0"/>
    <xf numFmtId="4" fontId="45" fillId="0" borderId="175" applyNumberFormat="0" applyProtection="0">
      <alignment horizontal="right" vertical="center"/>
    </xf>
    <xf numFmtId="4" fontId="45" fillId="27" borderId="148" applyNumberFormat="0" applyProtection="0">
      <alignment horizontal="right" vertical="center"/>
    </xf>
    <xf numFmtId="0" fontId="45" fillId="88" borderId="131" applyNumberFormat="0" applyProtection="0">
      <alignment horizontal="left" vertical="center" indent="1"/>
    </xf>
    <xf numFmtId="0" fontId="45" fillId="28" borderId="131" applyNumberFormat="0" applyProtection="0">
      <alignment horizontal="left" vertical="center" indent="1"/>
    </xf>
    <xf numFmtId="4" fontId="45" fillId="21" borderId="135" applyNumberFormat="0" applyProtection="0">
      <alignment horizontal="left" vertical="center" indent="1"/>
    </xf>
    <xf numFmtId="4" fontId="45" fillId="20" borderId="135" applyNumberFormat="0" applyProtection="0">
      <alignment horizontal="left" vertical="center" indent="1"/>
    </xf>
    <xf numFmtId="0" fontId="24" fillId="28" borderId="121" applyNumberFormat="0" applyAlignment="0" applyProtection="0"/>
    <xf numFmtId="0" fontId="25" fillId="60" borderId="122" applyNumberFormat="0" applyAlignment="0" applyProtection="0"/>
    <xf numFmtId="4" fontId="45" fillId="59" borderId="139" applyNumberFormat="0" applyProtection="0">
      <alignment horizontal="right" vertical="center"/>
    </xf>
    <xf numFmtId="0" fontId="43" fillId="54" borderId="122" applyNumberFormat="0" applyAlignment="0" applyProtection="0"/>
    <xf numFmtId="0" fontId="42" fillId="19" borderId="121" applyNumberFormat="0" applyAlignment="0" applyProtection="0"/>
    <xf numFmtId="0" fontId="29" fillId="0" borderId="217" applyNumberFormat="0" applyFill="0" applyAlignment="0" applyProtection="0"/>
    <xf numFmtId="0" fontId="45" fillId="24" borderId="148" applyNumberFormat="0" applyProtection="0">
      <alignment horizontal="left" vertical="center" indent="1"/>
    </xf>
    <xf numFmtId="0" fontId="52" fillId="66" borderId="187" applyNumberFormat="0" applyProtection="0">
      <alignment horizontal="left" vertical="top" indent="1"/>
    </xf>
    <xf numFmtId="0" fontId="46" fillId="28" borderId="150" applyNumberFormat="0" applyAlignment="0" applyProtection="0"/>
    <xf numFmtId="4" fontId="45" fillId="27" borderId="139" applyNumberFormat="0" applyProtection="0">
      <alignment horizontal="right" vertical="center"/>
    </xf>
    <xf numFmtId="0" fontId="45" fillId="20" borderId="148" applyNumberFormat="0" applyProtection="0">
      <alignment horizontal="left" vertical="center" indent="1"/>
    </xf>
    <xf numFmtId="0" fontId="46" fillId="28" borderId="141" applyNumberFormat="0" applyAlignment="0" applyProtection="0"/>
    <xf numFmtId="4" fontId="45" fillId="34" borderId="131" applyNumberFormat="0" applyProtection="0">
      <alignment horizontal="left" vertical="center" indent="1"/>
    </xf>
    <xf numFmtId="0" fontId="45" fillId="53" borderId="122"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6" fillId="60" borderId="124" applyNumberFormat="0" applyAlignment="0" applyProtection="0"/>
    <xf numFmtId="4" fontId="45" fillId="91" borderId="131" applyNumberFormat="0" applyProtection="0">
      <alignment horizontal="right" vertical="center"/>
    </xf>
    <xf numFmtId="4" fontId="52" fillId="28" borderId="134" applyNumberFormat="0" applyProtection="0">
      <alignment horizontal="left" vertical="center" indent="1"/>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7" borderId="122" applyNumberFormat="0" applyProtection="0">
      <alignment horizontal="left" vertical="center" indent="1"/>
    </xf>
    <xf numFmtId="4" fontId="45" fillId="67" borderId="122" applyNumberFormat="0" applyProtection="0">
      <alignment horizontal="left" vertical="center" indent="1"/>
    </xf>
    <xf numFmtId="0" fontId="50" fillId="65" borderId="125" applyNumberFormat="0" applyProtection="0">
      <alignment horizontal="left" vertical="top"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15" borderId="122" applyNumberFormat="0" applyProtection="0">
      <alignment horizontal="right" vertical="center"/>
    </xf>
    <xf numFmtId="4" fontId="45" fillId="15"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5" fillId="21" borderId="122" applyNumberFormat="0" applyProtection="0">
      <alignment horizontal="right" vertical="center"/>
    </xf>
    <xf numFmtId="4" fontId="45" fillId="21" borderId="122" applyNumberFormat="0" applyProtection="0">
      <alignment horizontal="right" vertical="center"/>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31" borderId="125" applyNumberFormat="0" applyProtection="0">
      <alignment horizontal="left" vertical="top"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21" borderId="125" applyNumberFormat="0" applyProtection="0">
      <alignment horizontal="left" vertical="top"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5" applyNumberFormat="0" applyProtection="0">
      <alignment horizontal="left" vertical="top"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5" applyNumberFormat="0" applyProtection="0">
      <alignment horizontal="left" vertical="top" indent="1"/>
    </xf>
    <xf numFmtId="0" fontId="35" fillId="31" borderId="127" applyBorder="0"/>
    <xf numFmtId="4" fontId="52" fillId="66" borderId="125" applyNumberFormat="0" applyProtection="0">
      <alignment vertical="center"/>
    </xf>
    <xf numFmtId="0" fontId="45" fillId="24" borderId="134" applyNumberFormat="0" applyProtection="0">
      <alignment horizontal="left" vertical="top" indent="1"/>
    </xf>
    <xf numFmtId="4" fontId="45" fillId="20" borderId="135" applyNumberFormat="0" applyProtection="0">
      <alignment horizontal="left" vertical="center" indent="1"/>
    </xf>
    <xf numFmtId="4" fontId="52" fillId="28" borderId="125" applyNumberFormat="0" applyProtection="0">
      <alignment horizontal="left" vertical="center" indent="1"/>
    </xf>
    <xf numFmtId="0" fontId="52" fillId="66" borderId="125" applyNumberFormat="0" applyProtection="0">
      <alignment horizontal="left" vertical="top" indent="1"/>
    </xf>
    <xf numFmtId="4" fontId="45" fillId="0" borderId="122" applyNumberFormat="0" applyProtection="0">
      <alignment horizontal="right" vertical="center"/>
    </xf>
    <xf numFmtId="4" fontId="45" fillId="0"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0" fontId="52" fillId="21" borderId="125" applyNumberFormat="0" applyProtection="0">
      <alignment horizontal="left" vertical="top" indent="1"/>
    </xf>
    <xf numFmtId="4" fontId="53" fillId="93" borderId="126" applyNumberFormat="0" applyProtection="0">
      <alignment horizontal="left" vertical="center" indent="1"/>
    </xf>
    <xf numFmtId="4" fontId="45" fillId="71" borderId="131" applyNumberFormat="0" applyProtection="0">
      <alignment horizontal="right" vertical="center"/>
    </xf>
    <xf numFmtId="4" fontId="45" fillId="29" borderId="139" applyNumberFormat="0" applyProtection="0">
      <alignment horizontal="right" vertical="center"/>
    </xf>
    <xf numFmtId="4" fontId="55" fillId="91" borderId="122" applyNumberFormat="0" applyProtection="0">
      <alignment horizontal="right" vertical="center"/>
    </xf>
    <xf numFmtId="0" fontId="4" fillId="66" borderId="149" applyNumberFormat="0" applyFont="0" applyAlignment="0" applyProtection="0"/>
    <xf numFmtId="4" fontId="45" fillId="65" borderId="139" applyNumberFormat="0" applyProtection="0">
      <alignment vertical="center"/>
    </xf>
    <xf numFmtId="4" fontId="45" fillId="65" borderId="139" applyNumberFormat="0" applyProtection="0">
      <alignment vertical="center"/>
    </xf>
    <xf numFmtId="4" fontId="45" fillId="67" borderId="139" applyNumberFormat="0" applyProtection="0">
      <alignment horizontal="left" vertical="center" indent="1"/>
    </xf>
    <xf numFmtId="4" fontId="45" fillId="35" borderId="139" applyNumberFormat="0" applyProtection="0">
      <alignment horizontal="right" vertical="center"/>
    </xf>
    <xf numFmtId="0" fontId="25" fillId="60" borderId="131" applyNumberFormat="0" applyAlignment="0" applyProtection="0"/>
    <xf numFmtId="4" fontId="45" fillId="65" borderId="148" applyNumberFormat="0" applyProtection="0">
      <alignment vertical="center"/>
    </xf>
    <xf numFmtId="0" fontId="23" fillId="28" borderId="200" applyNumberFormat="0" applyAlignment="0" applyProtection="0"/>
    <xf numFmtId="4" fontId="4" fillId="31" borderId="214" applyNumberFormat="0" applyProtection="0">
      <alignment horizontal="left" vertical="center" indent="1"/>
    </xf>
    <xf numFmtId="4" fontId="45" fillId="26" borderId="184" applyNumberFormat="0" applyProtection="0">
      <alignment horizontal="right" vertical="center"/>
    </xf>
    <xf numFmtId="4" fontId="45" fillId="71" borderId="201" applyNumberFormat="0" applyProtection="0">
      <alignment horizontal="right" vertical="center"/>
    </xf>
    <xf numFmtId="0" fontId="4" fillId="66" borderId="176" applyNumberFormat="0" applyFont="0" applyAlignment="0" applyProtection="0"/>
    <xf numFmtId="4" fontId="45" fillId="34" borderId="193" applyNumberFormat="0" applyProtection="0">
      <alignment horizontal="left" vertical="center" indent="1"/>
    </xf>
    <xf numFmtId="4" fontId="45" fillId="91" borderId="193" applyNumberFormat="0" applyProtection="0">
      <alignment horizontal="right" vertical="center"/>
    </xf>
    <xf numFmtId="4" fontId="45" fillId="67" borderId="193" applyNumberFormat="0" applyProtection="0">
      <alignment horizontal="left" vertical="center" indent="1"/>
    </xf>
    <xf numFmtId="4" fontId="45" fillId="58" borderId="152" applyNumberFormat="0" applyProtection="0">
      <alignment horizontal="right" vertical="center"/>
    </xf>
    <xf numFmtId="0" fontId="45" fillId="88" borderId="201" applyNumberFormat="0" applyProtection="0">
      <alignment horizontal="left" vertical="center" indent="1"/>
    </xf>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28" fillId="0" borderId="129" applyNumberFormat="0" applyFill="0" applyAlignment="0" applyProtection="0"/>
    <xf numFmtId="0" fontId="28" fillId="0" borderId="128" applyNumberFormat="0" applyFill="0" applyAlignment="0" applyProtection="0"/>
    <xf numFmtId="0" fontId="46" fillId="28" borderId="124" applyNumberFormat="0" applyAlignment="0" applyProtection="0"/>
    <xf numFmtId="0" fontId="46" fillId="28" borderId="168" applyNumberFormat="0" applyAlignment="0" applyProtection="0"/>
    <xf numFmtId="0" fontId="45" fillId="21" borderId="142" applyNumberFormat="0" applyProtection="0">
      <alignment horizontal="left" vertical="top" indent="1"/>
    </xf>
    <xf numFmtId="0" fontId="45" fillId="24" borderId="131" applyNumberFormat="0" applyProtection="0">
      <alignment horizontal="left" vertical="center" indent="1"/>
    </xf>
    <xf numFmtId="0" fontId="24" fillId="28" borderId="121" applyNumberFormat="0" applyAlignment="0" applyProtection="0"/>
    <xf numFmtId="0" fontId="24" fillId="28" borderId="121" applyNumberFormat="0" applyAlignment="0" applyProtection="0"/>
    <xf numFmtId="0" fontId="24" fillId="28" borderId="121" applyNumberFormat="0" applyAlignment="0" applyProtection="0"/>
    <xf numFmtId="0" fontId="24" fillId="28" borderId="121" applyNumberFormat="0" applyAlignment="0" applyProtection="0"/>
    <xf numFmtId="0" fontId="24" fillId="28" borderId="121" applyNumberFormat="0" applyAlignment="0" applyProtection="0"/>
    <xf numFmtId="0" fontId="24" fillId="28" borderId="121" applyNumberFormat="0" applyAlignment="0" applyProtection="0"/>
    <xf numFmtId="0" fontId="24" fillId="28" borderId="121" applyNumberFormat="0" applyAlignment="0" applyProtection="0"/>
    <xf numFmtId="0" fontId="24" fillId="28" borderId="121" applyNumberFormat="0" applyAlignment="0" applyProtection="0"/>
    <xf numFmtId="0" fontId="24" fillId="28" borderId="121" applyNumberFormat="0" applyAlignment="0" applyProtection="0"/>
    <xf numFmtId="0" fontId="25" fillId="60" borderId="122" applyNumberFormat="0" applyAlignment="0" applyProtection="0"/>
    <xf numFmtId="0" fontId="25" fillId="60" borderId="122" applyNumberFormat="0" applyAlignment="0" applyProtection="0"/>
    <xf numFmtId="0" fontId="25" fillId="60" borderId="122" applyNumberFormat="0" applyAlignment="0" applyProtection="0"/>
    <xf numFmtId="0" fontId="25" fillId="60" borderId="122" applyNumberFormat="0" applyAlignment="0" applyProtection="0"/>
    <xf numFmtId="0" fontId="25" fillId="60" borderId="122" applyNumberFormat="0" applyAlignment="0" applyProtection="0"/>
    <xf numFmtId="0" fontId="25" fillId="60" borderId="122" applyNumberFormat="0" applyAlignment="0" applyProtection="0"/>
    <xf numFmtId="0" fontId="25" fillId="60" borderId="122" applyNumberFormat="0" applyAlignment="0" applyProtection="0"/>
    <xf numFmtId="0" fontId="25" fillId="60" borderId="122" applyNumberFormat="0" applyAlignment="0" applyProtection="0"/>
    <xf numFmtId="4" fontId="45" fillId="0" borderId="166" applyNumberFormat="0" applyProtection="0">
      <alignment horizontal="right" vertical="center"/>
    </xf>
    <xf numFmtId="0" fontId="28" fillId="0" borderId="137" applyNumberFormat="0" applyFill="0" applyAlignment="0" applyProtection="0"/>
    <xf numFmtId="0" fontId="25" fillId="60" borderId="131" applyNumberFormat="0" applyAlignment="0" applyProtection="0"/>
    <xf numFmtId="0" fontId="43" fillId="54" borderId="122" applyNumberFormat="0" applyAlignment="0" applyProtection="0"/>
    <xf numFmtId="0" fontId="43" fillId="54" borderId="122" applyNumberFormat="0" applyAlignment="0" applyProtection="0"/>
    <xf numFmtId="0" fontId="43" fillId="54" borderId="122" applyNumberFormat="0" applyAlignment="0" applyProtection="0"/>
    <xf numFmtId="0" fontId="43" fillId="54" borderId="122" applyNumberFormat="0" applyAlignment="0" applyProtection="0"/>
    <xf numFmtId="0" fontId="43" fillId="54" borderId="122" applyNumberFormat="0" applyAlignment="0" applyProtection="0"/>
    <xf numFmtId="0" fontId="43" fillId="54" borderId="122" applyNumberFormat="0" applyAlignment="0" applyProtection="0"/>
    <xf numFmtId="0" fontId="43" fillId="54" borderId="122" applyNumberFormat="0" applyAlignment="0" applyProtection="0"/>
    <xf numFmtId="0" fontId="43" fillId="54" borderId="122" applyNumberFormat="0" applyAlignment="0" applyProtection="0"/>
    <xf numFmtId="0" fontId="42" fillId="19" borderId="121" applyNumberFormat="0" applyAlignment="0" applyProtection="0"/>
    <xf numFmtId="0" fontId="42" fillId="19" borderId="121" applyNumberFormat="0" applyAlignment="0" applyProtection="0"/>
    <xf numFmtId="0" fontId="42" fillId="19" borderId="121" applyNumberFormat="0" applyAlignment="0" applyProtection="0"/>
    <xf numFmtId="0" fontId="42" fillId="19" borderId="121" applyNumberFormat="0" applyAlignment="0" applyProtection="0"/>
    <xf numFmtId="0" fontId="42" fillId="19" borderId="121" applyNumberFormat="0" applyAlignment="0" applyProtection="0"/>
    <xf numFmtId="0" fontId="42" fillId="19" borderId="121" applyNumberFormat="0" applyAlignment="0" applyProtection="0"/>
    <xf numFmtId="0" fontId="42" fillId="19" borderId="121" applyNumberFormat="0" applyAlignment="0" applyProtection="0"/>
    <xf numFmtId="0" fontId="42" fillId="19" borderId="121" applyNumberFormat="0" applyAlignment="0" applyProtection="0"/>
    <xf numFmtId="0" fontId="42" fillId="19" borderId="121" applyNumberFormat="0" applyAlignment="0" applyProtection="0"/>
    <xf numFmtId="4" fontId="45" fillId="34" borderId="157" applyNumberFormat="0" applyProtection="0">
      <alignment horizontal="left" vertical="center" indent="1"/>
    </xf>
    <xf numFmtId="0" fontId="45" fillId="53" borderId="122" applyNumberFormat="0" applyFont="0" applyAlignment="0" applyProtection="0"/>
    <xf numFmtId="0" fontId="45" fillId="53" borderId="122" applyNumberFormat="0" applyFont="0" applyAlignment="0" applyProtection="0"/>
    <xf numFmtId="0" fontId="45" fillId="53" borderId="122" applyNumberFormat="0" applyFont="0" applyAlignment="0" applyProtection="0"/>
    <xf numFmtId="0" fontId="45" fillId="53" borderId="122" applyNumberFormat="0" applyFont="0" applyAlignment="0" applyProtection="0"/>
    <xf numFmtId="0" fontId="45" fillId="53" borderId="122" applyNumberFormat="0" applyFont="0" applyAlignment="0" applyProtection="0"/>
    <xf numFmtId="0" fontId="45" fillId="53" borderId="122" applyNumberFormat="0" applyFont="0" applyAlignment="0" applyProtection="0"/>
    <xf numFmtId="0" fontId="45" fillId="53" borderId="122" applyNumberFormat="0" applyFont="0" applyAlignment="0" applyProtection="0"/>
    <xf numFmtId="0" fontId="45" fillId="53" borderId="122"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 fillId="66" borderId="123" applyNumberFormat="0" applyFont="0" applyAlignment="0" applyProtection="0"/>
    <xf numFmtId="0" fontId="46" fillId="60" borderId="124" applyNumberFormat="0" applyAlignment="0" applyProtection="0"/>
    <xf numFmtId="0" fontId="46" fillId="60" borderId="124" applyNumberFormat="0" applyAlignment="0" applyProtection="0"/>
    <xf numFmtId="0" fontId="46" fillId="60" borderId="124" applyNumberFormat="0" applyAlignment="0" applyProtection="0"/>
    <xf numFmtId="0" fontId="46" fillId="60" borderId="124" applyNumberFormat="0" applyAlignment="0" applyProtection="0"/>
    <xf numFmtId="0" fontId="46" fillId="60" borderId="124" applyNumberFormat="0" applyAlignment="0" applyProtection="0"/>
    <xf numFmtId="0" fontId="46" fillId="60" borderId="124" applyNumberFormat="0" applyAlignment="0" applyProtection="0"/>
    <xf numFmtId="0" fontId="46" fillId="60" borderId="124" applyNumberFormat="0" applyAlignment="0" applyProtection="0"/>
    <xf numFmtId="0" fontId="46" fillId="60" borderId="124" applyNumberFormat="0" applyAlignment="0" applyProtection="0"/>
    <xf numFmtId="4" fontId="15" fillId="67" borderId="124"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8" fillId="67" borderId="124"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45" fillId="65" borderId="122" applyNumberFormat="0" applyProtection="0">
      <alignment vertical="center"/>
    </xf>
    <xf numFmtId="4" fontId="15" fillId="67" borderId="124"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45" fillId="67" borderId="122" applyNumberFormat="0" applyProtection="0">
      <alignment horizontal="left" vertical="center" indent="1"/>
    </xf>
    <xf numFmtId="4" fontId="15" fillId="67" borderId="124" applyNumberFormat="0" applyProtection="0">
      <alignment horizontal="left" vertical="center" indent="1"/>
    </xf>
    <xf numFmtId="0" fontId="50" fillId="65" borderId="125" applyNumberFormat="0" applyProtection="0">
      <alignment horizontal="left" vertical="top" indent="1"/>
    </xf>
    <xf numFmtId="0" fontId="50" fillId="65" borderId="125" applyNumberFormat="0" applyProtection="0">
      <alignment horizontal="left" vertical="top" indent="1"/>
    </xf>
    <xf numFmtId="0" fontId="50" fillId="65" borderId="125" applyNumberFormat="0" applyProtection="0">
      <alignment horizontal="left" vertical="top" indent="1"/>
    </xf>
    <xf numFmtId="0" fontId="50" fillId="65" borderId="125" applyNumberFormat="0" applyProtection="0">
      <alignment horizontal="left" vertical="top" indent="1"/>
    </xf>
    <xf numFmtId="0" fontId="50" fillId="65" borderId="125" applyNumberFormat="0" applyProtection="0">
      <alignment horizontal="left" vertical="top" indent="1"/>
    </xf>
    <xf numFmtId="0" fontId="50" fillId="65" borderId="125" applyNumberFormat="0" applyProtection="0">
      <alignment horizontal="left" vertical="top" indent="1"/>
    </xf>
    <xf numFmtId="0" fontId="50" fillId="65" borderId="125" applyNumberFormat="0" applyProtection="0">
      <alignment horizontal="left" vertical="top" indent="1"/>
    </xf>
    <xf numFmtId="0" fontId="50" fillId="65" borderId="125" applyNumberFormat="0" applyProtection="0">
      <alignment horizontal="left" vertical="top" indent="1"/>
    </xf>
    <xf numFmtId="0" fontId="50" fillId="65" borderId="125" applyNumberFormat="0" applyProtection="0">
      <alignment horizontal="left" vertical="top" indent="1"/>
    </xf>
    <xf numFmtId="0" fontId="50" fillId="65" borderId="125" applyNumberFormat="0" applyProtection="0">
      <alignment horizontal="left" vertical="top" indent="1"/>
    </xf>
    <xf numFmtId="4" fontId="45" fillId="69" borderId="122" applyNumberFormat="0" applyBorder="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15" fillId="70" borderId="124"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45" fillId="15" borderId="122" applyNumberFormat="0" applyProtection="0">
      <alignment horizontal="right" vertical="center"/>
    </xf>
    <xf numFmtId="4" fontId="15" fillId="72" borderId="124"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45" fillId="71" borderId="122" applyNumberFormat="0" applyProtection="0">
      <alignment horizontal="right" vertical="center"/>
    </xf>
    <xf numFmtId="4" fontId="15" fillId="73" borderId="124"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45" fillId="58" borderId="126" applyNumberFormat="0" applyProtection="0">
      <alignment horizontal="right" vertical="center"/>
    </xf>
    <xf numFmtId="4" fontId="15" fillId="74" borderId="124"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45" fillId="27" borderId="122" applyNumberFormat="0" applyProtection="0">
      <alignment horizontal="right" vertical="center"/>
    </xf>
    <xf numFmtId="4" fontId="15" fillId="75" borderId="124"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45" fillId="35" borderId="122" applyNumberFormat="0" applyProtection="0">
      <alignment horizontal="right" vertical="center"/>
    </xf>
    <xf numFmtId="4" fontId="15" fillId="76" borderId="124"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45" fillId="59" borderId="122" applyNumberFormat="0" applyProtection="0">
      <alignment horizontal="right" vertical="center"/>
    </xf>
    <xf numFmtId="4" fontId="15" fillId="77" borderId="124"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45" fillId="29" borderId="122" applyNumberFormat="0" applyProtection="0">
      <alignment horizontal="right" vertical="center"/>
    </xf>
    <xf numFmtId="4" fontId="15" fillId="78" borderId="124"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45" fillId="22" borderId="122" applyNumberFormat="0" applyProtection="0">
      <alignment horizontal="right" vertical="center"/>
    </xf>
    <xf numFmtId="4" fontId="15" fillId="79" borderId="124"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45" fillId="26" borderId="122" applyNumberFormat="0" applyProtection="0">
      <alignment horizontal="right" vertical="center"/>
    </xf>
    <xf numFmtId="4" fontId="10" fillId="81" borderId="124"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45" fillId="80" borderId="126" applyNumberFormat="0" applyProtection="0">
      <alignment horizontal="left" vertical="center" indent="1"/>
    </xf>
    <xf numFmtId="4" fontId="52" fillId="66" borderId="134" applyNumberFormat="0" applyProtection="0">
      <alignment vertical="center"/>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0" fontId="35" fillId="31" borderId="136" applyBorder="0"/>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4" fontId="4" fillId="31" borderId="126" applyNumberFormat="0" applyProtection="0">
      <alignment horizontal="left" vertical="center" indent="1"/>
    </xf>
    <xf numFmtId="0" fontId="4" fillId="84" borderId="124" applyNumberFormat="0" applyProtection="0">
      <alignment horizontal="left" vertical="center" indent="1"/>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45" fillId="21" borderId="122" applyNumberFormat="0" applyProtection="0">
      <alignment horizontal="right" vertical="center"/>
    </xf>
    <xf numFmtId="4" fontId="15" fillId="82" borderId="124"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45" fillId="20" borderId="126" applyNumberFormat="0" applyProtection="0">
      <alignment horizontal="left" vertical="center" indent="1"/>
    </xf>
    <xf numFmtId="4" fontId="15" fillId="86" borderId="124"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4" fontId="45" fillId="21" borderId="126" applyNumberFormat="0" applyProtection="0">
      <alignment horizontal="left" vertical="center" indent="1"/>
    </xf>
    <xf numFmtId="0" fontId="4" fillId="86" borderId="124"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5" fillId="28" borderId="122" applyNumberFormat="0" applyProtection="0">
      <alignment horizontal="left" vertical="center" indent="1"/>
    </xf>
    <xf numFmtId="0" fontId="4" fillId="86" borderId="124" applyNumberFormat="0" applyProtection="0">
      <alignment horizontal="left" vertical="center" indent="1"/>
    </xf>
    <xf numFmtId="0" fontId="45" fillId="31" borderId="125" applyNumberFormat="0" applyProtection="0">
      <alignment horizontal="left" vertical="top" indent="1"/>
    </xf>
    <xf numFmtId="0" fontId="45" fillId="31" borderId="125" applyNumberFormat="0" applyProtection="0">
      <alignment horizontal="left" vertical="top" indent="1"/>
    </xf>
    <xf numFmtId="0" fontId="45" fillId="31" borderId="125" applyNumberFormat="0" applyProtection="0">
      <alignment horizontal="left" vertical="top" indent="1"/>
    </xf>
    <xf numFmtId="0" fontId="45" fillId="31" borderId="125" applyNumberFormat="0" applyProtection="0">
      <alignment horizontal="left" vertical="top" indent="1"/>
    </xf>
    <xf numFmtId="0" fontId="45" fillId="31" borderId="125" applyNumberFormat="0" applyProtection="0">
      <alignment horizontal="left" vertical="top" indent="1"/>
    </xf>
    <xf numFmtId="0" fontId="45" fillId="31" borderId="125" applyNumberFormat="0" applyProtection="0">
      <alignment horizontal="left" vertical="top" indent="1"/>
    </xf>
    <xf numFmtId="0" fontId="45" fillId="31" borderId="125" applyNumberFormat="0" applyProtection="0">
      <alignment horizontal="left" vertical="top" indent="1"/>
    </xf>
    <xf numFmtId="0" fontId="45" fillId="31" borderId="125" applyNumberFormat="0" applyProtection="0">
      <alignment horizontal="left" vertical="top" indent="1"/>
    </xf>
    <xf numFmtId="0" fontId="45" fillId="31" borderId="125" applyNumberFormat="0" applyProtection="0">
      <alignment horizontal="left" vertical="top" indent="1"/>
    </xf>
    <xf numFmtId="0" fontId="45" fillId="31" borderId="125" applyNumberFormat="0" applyProtection="0">
      <alignment horizontal="left" vertical="top" indent="1"/>
    </xf>
    <xf numFmtId="0" fontId="4" fillId="89" borderId="124"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5" fillId="88" borderId="122" applyNumberFormat="0" applyProtection="0">
      <alignment horizontal="left" vertical="center" indent="1"/>
    </xf>
    <xf numFmtId="0" fontId="4" fillId="89" borderId="124" applyNumberFormat="0" applyProtection="0">
      <alignment horizontal="left" vertical="center" indent="1"/>
    </xf>
    <xf numFmtId="0" fontId="45" fillId="21" borderId="125" applyNumberFormat="0" applyProtection="0">
      <alignment horizontal="left" vertical="top" indent="1"/>
    </xf>
    <xf numFmtId="0" fontId="45" fillId="21" borderId="125" applyNumberFormat="0" applyProtection="0">
      <alignment horizontal="left" vertical="top" indent="1"/>
    </xf>
    <xf numFmtId="0" fontId="45" fillId="21" borderId="125" applyNumberFormat="0" applyProtection="0">
      <alignment horizontal="left" vertical="top" indent="1"/>
    </xf>
    <xf numFmtId="0" fontId="45" fillId="21" borderId="125" applyNumberFormat="0" applyProtection="0">
      <alignment horizontal="left" vertical="top" indent="1"/>
    </xf>
    <xf numFmtId="0" fontId="45" fillId="21" borderId="125" applyNumberFormat="0" applyProtection="0">
      <alignment horizontal="left" vertical="top" indent="1"/>
    </xf>
    <xf numFmtId="0" fontId="45" fillId="21" borderId="125" applyNumberFormat="0" applyProtection="0">
      <alignment horizontal="left" vertical="top" indent="1"/>
    </xf>
    <xf numFmtId="0" fontId="45" fillId="21" borderId="125" applyNumberFormat="0" applyProtection="0">
      <alignment horizontal="left" vertical="top" indent="1"/>
    </xf>
    <xf numFmtId="0" fontId="45" fillId="21" borderId="125" applyNumberFormat="0" applyProtection="0">
      <alignment horizontal="left" vertical="top" indent="1"/>
    </xf>
    <xf numFmtId="0" fontId="45" fillId="21" borderId="125" applyNumberFormat="0" applyProtection="0">
      <alignment horizontal="left" vertical="top" indent="1"/>
    </xf>
    <xf numFmtId="0" fontId="45" fillId="21" borderId="125" applyNumberFormat="0" applyProtection="0">
      <alignment horizontal="left" vertical="top" indent="1"/>
    </xf>
    <xf numFmtId="0" fontId="4" fillId="90" borderId="124"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5" fillId="24" borderId="122" applyNumberFormat="0" applyProtection="0">
      <alignment horizontal="left" vertical="center" indent="1"/>
    </xf>
    <xf numFmtId="0" fontId="4" fillId="90" borderId="124" applyNumberFormat="0" applyProtection="0">
      <alignment horizontal="left" vertical="center" indent="1"/>
    </xf>
    <xf numFmtId="0" fontId="45" fillId="24" borderId="125" applyNumberFormat="0" applyProtection="0">
      <alignment horizontal="left" vertical="top" indent="1"/>
    </xf>
    <xf numFmtId="0" fontId="45" fillId="24" borderId="125" applyNumberFormat="0" applyProtection="0">
      <alignment horizontal="left" vertical="top" indent="1"/>
    </xf>
    <xf numFmtId="0" fontId="45" fillId="24" borderId="125" applyNumberFormat="0" applyProtection="0">
      <alignment horizontal="left" vertical="top" indent="1"/>
    </xf>
    <xf numFmtId="0" fontId="45" fillId="24" borderId="125" applyNumberFormat="0" applyProtection="0">
      <alignment horizontal="left" vertical="top" indent="1"/>
    </xf>
    <xf numFmtId="0" fontId="45" fillId="24" borderId="125" applyNumberFormat="0" applyProtection="0">
      <alignment horizontal="left" vertical="top" indent="1"/>
    </xf>
    <xf numFmtId="0" fontId="45" fillId="24" borderId="125" applyNumberFormat="0" applyProtection="0">
      <alignment horizontal="left" vertical="top" indent="1"/>
    </xf>
    <xf numFmtId="0" fontId="45" fillId="24" borderId="125" applyNumberFormat="0" applyProtection="0">
      <alignment horizontal="left" vertical="top" indent="1"/>
    </xf>
    <xf numFmtId="0" fontId="45" fillId="24" borderId="125" applyNumberFormat="0" applyProtection="0">
      <alignment horizontal="left" vertical="top" indent="1"/>
    </xf>
    <xf numFmtId="0" fontId="45" fillId="24" borderId="125" applyNumberFormat="0" applyProtection="0">
      <alignment horizontal="left" vertical="top" indent="1"/>
    </xf>
    <xf numFmtId="0" fontId="45" fillId="24" borderId="125" applyNumberFormat="0" applyProtection="0">
      <alignment horizontal="left" vertical="top" indent="1"/>
    </xf>
    <xf numFmtId="0" fontId="4" fillId="84" borderId="124"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5" fillId="20" borderId="122" applyNumberFormat="0" applyProtection="0">
      <alignment horizontal="left" vertical="center" indent="1"/>
    </xf>
    <xf numFmtId="0" fontId="4" fillId="84" borderId="124" applyNumberFormat="0" applyProtection="0">
      <alignment horizontal="left" vertical="center" indent="1"/>
    </xf>
    <xf numFmtId="0" fontId="45" fillId="20" borderId="125" applyNumberFormat="0" applyProtection="0">
      <alignment horizontal="left" vertical="top" indent="1"/>
    </xf>
    <xf numFmtId="0" fontId="45" fillId="20" borderId="125" applyNumberFormat="0" applyProtection="0">
      <alignment horizontal="left" vertical="top" indent="1"/>
    </xf>
    <xf numFmtId="0" fontId="45" fillId="20" borderId="125" applyNumberFormat="0" applyProtection="0">
      <alignment horizontal="left" vertical="top" indent="1"/>
    </xf>
    <xf numFmtId="0" fontId="45" fillId="20" borderId="125" applyNumberFormat="0" applyProtection="0">
      <alignment horizontal="left" vertical="top" indent="1"/>
    </xf>
    <xf numFmtId="0" fontId="45" fillId="20" borderId="125" applyNumberFormat="0" applyProtection="0">
      <alignment horizontal="left" vertical="top" indent="1"/>
    </xf>
    <xf numFmtId="0" fontId="45" fillId="20" borderId="125" applyNumberFormat="0" applyProtection="0">
      <alignment horizontal="left" vertical="top" indent="1"/>
    </xf>
    <xf numFmtId="0" fontId="45" fillId="20" borderId="125" applyNumberFormat="0" applyProtection="0">
      <alignment horizontal="left" vertical="top" indent="1"/>
    </xf>
    <xf numFmtId="0" fontId="45" fillId="20" borderId="125" applyNumberFormat="0" applyProtection="0">
      <alignment horizontal="left" vertical="top" indent="1"/>
    </xf>
    <xf numFmtId="0" fontId="45" fillId="20" borderId="125" applyNumberFormat="0" applyProtection="0">
      <alignment horizontal="left" vertical="top" indent="1"/>
    </xf>
    <xf numFmtId="0" fontId="45" fillId="20" borderId="125" applyNumberFormat="0" applyProtection="0">
      <alignment horizontal="left" vertical="top" indent="1"/>
    </xf>
    <xf numFmtId="0" fontId="35" fillId="31" borderId="127" applyBorder="0"/>
    <xf numFmtId="0" fontId="35" fillId="31" borderId="127" applyBorder="0"/>
    <xf numFmtId="0" fontId="35" fillId="31" borderId="127" applyBorder="0"/>
    <xf numFmtId="0" fontId="35" fillId="31" borderId="127" applyBorder="0"/>
    <xf numFmtId="0" fontId="35" fillId="31" borderId="127" applyBorder="0"/>
    <xf numFmtId="0" fontId="35" fillId="31" borderId="127" applyBorder="0"/>
    <xf numFmtId="0" fontId="35" fillId="31" borderId="127" applyBorder="0"/>
    <xf numFmtId="0" fontId="35" fillId="31" borderId="127" applyBorder="0"/>
    <xf numFmtId="0" fontId="35" fillId="31" borderId="127" applyBorder="0"/>
    <xf numFmtId="4" fontId="15" fillId="68" borderId="124" applyNumberFormat="0" applyProtection="0">
      <alignment vertical="center"/>
    </xf>
    <xf numFmtId="4" fontId="52" fillId="66" borderId="125" applyNumberFormat="0" applyProtection="0">
      <alignment vertical="center"/>
    </xf>
    <xf numFmtId="4" fontId="52" fillId="66" borderId="125" applyNumberFormat="0" applyProtection="0">
      <alignment vertical="center"/>
    </xf>
    <xf numFmtId="4" fontId="52" fillId="66" borderId="125" applyNumberFormat="0" applyProtection="0">
      <alignment vertical="center"/>
    </xf>
    <xf numFmtId="4" fontId="52" fillId="66" borderId="125" applyNumberFormat="0" applyProtection="0">
      <alignment vertical="center"/>
    </xf>
    <xf numFmtId="4" fontId="52" fillId="66" borderId="125" applyNumberFormat="0" applyProtection="0">
      <alignment vertical="center"/>
    </xf>
    <xf numFmtId="4" fontId="52" fillId="66" borderId="125" applyNumberFormat="0" applyProtection="0">
      <alignment vertical="center"/>
    </xf>
    <xf numFmtId="4" fontId="52" fillId="66" borderId="125" applyNumberFormat="0" applyProtection="0">
      <alignment vertical="center"/>
    </xf>
    <xf numFmtId="4" fontId="52" fillId="66" borderId="125" applyNumberFormat="0" applyProtection="0">
      <alignment vertical="center"/>
    </xf>
    <xf numFmtId="4" fontId="52" fillId="66" borderId="125" applyNumberFormat="0" applyProtection="0">
      <alignment vertical="center"/>
    </xf>
    <xf numFmtId="4" fontId="52" fillId="66" borderId="125" applyNumberFormat="0" applyProtection="0">
      <alignment vertical="center"/>
    </xf>
    <xf numFmtId="4" fontId="48" fillId="68" borderId="124" applyNumberFormat="0" applyProtection="0">
      <alignment vertical="center"/>
    </xf>
    <xf numFmtId="0" fontId="45" fillId="24" borderId="131" applyNumberFormat="0" applyProtection="0">
      <alignment horizontal="left" vertical="center" indent="1"/>
    </xf>
    <xf numFmtId="0" fontId="45" fillId="21" borderId="134" applyNumberFormat="0" applyProtection="0">
      <alignment horizontal="left" vertical="top" indent="1"/>
    </xf>
    <xf numFmtId="0" fontId="45" fillId="88" borderId="131" applyNumberFormat="0" applyProtection="0">
      <alignment horizontal="left" vertical="center" indent="1"/>
    </xf>
    <xf numFmtId="0" fontId="45" fillId="31" borderId="134" applyNumberFormat="0" applyProtection="0">
      <alignment horizontal="left" vertical="top" indent="1"/>
    </xf>
    <xf numFmtId="0" fontId="45" fillId="28" borderId="131" applyNumberFormat="0" applyProtection="0">
      <alignment horizontal="left" vertical="center" indent="1"/>
    </xf>
    <xf numFmtId="4" fontId="45" fillId="21" borderId="135" applyNumberFormat="0" applyProtection="0">
      <alignment horizontal="left" vertical="center" indent="1"/>
    </xf>
    <xf numFmtId="4" fontId="45" fillId="21" borderId="131" applyNumberFormat="0" applyProtection="0">
      <alignment horizontal="right" vertical="center"/>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5" fillId="80" borderId="135" applyNumberFormat="0" applyProtection="0">
      <alignment horizontal="left" vertical="center" indent="1"/>
    </xf>
    <xf numFmtId="4" fontId="45" fillId="26" borderId="131" applyNumberFormat="0" applyProtection="0">
      <alignment horizontal="right" vertical="center"/>
    </xf>
    <xf numFmtId="4" fontId="45" fillId="22" borderId="131" applyNumberFormat="0" applyProtection="0">
      <alignment horizontal="right" vertical="center"/>
    </xf>
    <xf numFmtId="4" fontId="15" fillId="68" borderId="124" applyNumberFormat="0" applyProtection="0">
      <alignment horizontal="left" vertical="center" indent="1"/>
    </xf>
    <xf numFmtId="4" fontId="52" fillId="28" borderId="125" applyNumberFormat="0" applyProtection="0">
      <alignment horizontal="left" vertical="center" indent="1"/>
    </xf>
    <xf numFmtId="4" fontId="52" fillId="28" borderId="125" applyNumberFormat="0" applyProtection="0">
      <alignment horizontal="left" vertical="center" indent="1"/>
    </xf>
    <xf numFmtId="4" fontId="52" fillId="28" borderId="125" applyNumberFormat="0" applyProtection="0">
      <alignment horizontal="left" vertical="center" indent="1"/>
    </xf>
    <xf numFmtId="4" fontId="52" fillId="28" borderId="125" applyNumberFormat="0" applyProtection="0">
      <alignment horizontal="left" vertical="center" indent="1"/>
    </xf>
    <xf numFmtId="4" fontId="52" fillId="28" borderId="125" applyNumberFormat="0" applyProtection="0">
      <alignment horizontal="left" vertical="center" indent="1"/>
    </xf>
    <xf numFmtId="4" fontId="52" fillId="28" borderId="125" applyNumberFormat="0" applyProtection="0">
      <alignment horizontal="left" vertical="center" indent="1"/>
    </xf>
    <xf numFmtId="4" fontId="52" fillId="28" borderId="125" applyNumberFormat="0" applyProtection="0">
      <alignment horizontal="left" vertical="center" indent="1"/>
    </xf>
    <xf numFmtId="4" fontId="52" fillId="28" borderId="125" applyNumberFormat="0" applyProtection="0">
      <alignment horizontal="left" vertical="center" indent="1"/>
    </xf>
    <xf numFmtId="4" fontId="52" fillId="28" borderId="125" applyNumberFormat="0" applyProtection="0">
      <alignment horizontal="left" vertical="center" indent="1"/>
    </xf>
    <xf numFmtId="4" fontId="52" fillId="28" borderId="125" applyNumberFormat="0" applyProtection="0">
      <alignment horizontal="left" vertical="center" indent="1"/>
    </xf>
    <xf numFmtId="4" fontId="15" fillId="68" borderId="124" applyNumberFormat="0" applyProtection="0">
      <alignment horizontal="left" vertical="center" indent="1"/>
    </xf>
    <xf numFmtId="0" fontId="52" fillId="66" borderId="125" applyNumberFormat="0" applyProtection="0">
      <alignment horizontal="left" vertical="top" indent="1"/>
    </xf>
    <xf numFmtId="0" fontId="52" fillId="66" borderId="125" applyNumberFormat="0" applyProtection="0">
      <alignment horizontal="left" vertical="top" indent="1"/>
    </xf>
    <xf numFmtId="0" fontId="52" fillId="66" borderId="125" applyNumberFormat="0" applyProtection="0">
      <alignment horizontal="left" vertical="top" indent="1"/>
    </xf>
    <xf numFmtId="0" fontId="52" fillId="66" borderId="125" applyNumberFormat="0" applyProtection="0">
      <alignment horizontal="left" vertical="top" indent="1"/>
    </xf>
    <xf numFmtId="0" fontId="52" fillId="66" borderId="125" applyNumberFormat="0" applyProtection="0">
      <alignment horizontal="left" vertical="top" indent="1"/>
    </xf>
    <xf numFmtId="0" fontId="52" fillId="66" borderId="125" applyNumberFormat="0" applyProtection="0">
      <alignment horizontal="left" vertical="top" indent="1"/>
    </xf>
    <xf numFmtId="0" fontId="52" fillId="66" borderId="125" applyNumberFormat="0" applyProtection="0">
      <alignment horizontal="left" vertical="top" indent="1"/>
    </xf>
    <xf numFmtId="0" fontId="52" fillId="66" borderId="125" applyNumberFormat="0" applyProtection="0">
      <alignment horizontal="left" vertical="top" indent="1"/>
    </xf>
    <xf numFmtId="0" fontId="52" fillId="66" borderId="125" applyNumberFormat="0" applyProtection="0">
      <alignment horizontal="left" vertical="top" indent="1"/>
    </xf>
    <xf numFmtId="0" fontId="52" fillId="66" borderId="125" applyNumberFormat="0" applyProtection="0">
      <alignment horizontal="left" vertical="top" indent="1"/>
    </xf>
    <xf numFmtId="4" fontId="15" fillId="82" borderId="124"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5" fillId="0" borderId="122" applyNumberFormat="0" applyProtection="0">
      <alignment horizontal="right" vertical="center"/>
    </xf>
    <xf numFmtId="4" fontId="48" fillId="82" borderId="124"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4" fontId="45" fillId="91" borderId="122" applyNumberFormat="0" applyProtection="0">
      <alignment horizontal="right" vertical="center"/>
    </xf>
    <xf numFmtId="0" fontId="4" fillId="84" borderId="124"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4" fontId="45" fillId="34" borderId="122" applyNumberFormat="0" applyProtection="0">
      <alignment horizontal="left" vertical="center" indent="1"/>
    </xf>
    <xf numFmtId="0" fontId="4" fillId="84" borderId="124" applyNumberFormat="0" applyProtection="0">
      <alignment horizontal="left" vertical="center" indent="1"/>
    </xf>
    <xf numFmtId="0" fontId="52" fillId="21" borderId="125" applyNumberFormat="0" applyProtection="0">
      <alignment horizontal="left" vertical="top" indent="1"/>
    </xf>
    <xf numFmtId="0" fontId="52" fillId="21" borderId="125" applyNumberFormat="0" applyProtection="0">
      <alignment horizontal="left" vertical="top" indent="1"/>
    </xf>
    <xf numFmtId="0" fontId="52" fillId="21" borderId="125" applyNumberFormat="0" applyProtection="0">
      <alignment horizontal="left" vertical="top" indent="1"/>
    </xf>
    <xf numFmtId="0" fontId="52" fillId="21" borderId="125" applyNumberFormat="0" applyProtection="0">
      <alignment horizontal="left" vertical="top" indent="1"/>
    </xf>
    <xf numFmtId="0" fontId="52" fillId="21" borderId="125" applyNumberFormat="0" applyProtection="0">
      <alignment horizontal="left" vertical="top" indent="1"/>
    </xf>
    <xf numFmtId="0" fontId="52" fillId="21" borderId="125" applyNumberFormat="0" applyProtection="0">
      <alignment horizontal="left" vertical="top" indent="1"/>
    </xf>
    <xf numFmtId="0" fontId="52" fillId="21" borderId="125" applyNumberFormat="0" applyProtection="0">
      <alignment horizontal="left" vertical="top" indent="1"/>
    </xf>
    <xf numFmtId="0" fontId="52" fillId="21" borderId="125" applyNumberFormat="0" applyProtection="0">
      <alignment horizontal="left" vertical="top" indent="1"/>
    </xf>
    <xf numFmtId="0" fontId="52" fillId="21" borderId="125" applyNumberFormat="0" applyProtection="0">
      <alignment horizontal="left" vertical="top" indent="1"/>
    </xf>
    <xf numFmtId="0" fontId="52" fillId="21" borderId="125" applyNumberFormat="0" applyProtection="0">
      <alignment horizontal="left" vertical="top" indent="1"/>
    </xf>
    <xf numFmtId="4" fontId="45" fillId="35" borderId="131" applyNumberFormat="0" applyProtection="0">
      <alignment horizontal="right" vertical="center"/>
    </xf>
    <xf numFmtId="4" fontId="53" fillId="93" borderId="126" applyNumberFormat="0" applyProtection="0">
      <alignment horizontal="left" vertical="center" indent="1"/>
    </xf>
    <xf numFmtId="4" fontId="53" fillId="93" borderId="126" applyNumberFormat="0" applyProtection="0">
      <alignment horizontal="left" vertical="center" indent="1"/>
    </xf>
    <xf numFmtId="4" fontId="53" fillId="93" borderId="126" applyNumberFormat="0" applyProtection="0">
      <alignment horizontal="left" vertical="center" indent="1"/>
    </xf>
    <xf numFmtId="4" fontId="53" fillId="93" borderId="126" applyNumberFormat="0" applyProtection="0">
      <alignment horizontal="left" vertical="center" indent="1"/>
    </xf>
    <xf numFmtId="4" fontId="53" fillId="93" borderId="126" applyNumberFormat="0" applyProtection="0">
      <alignment horizontal="left" vertical="center" indent="1"/>
    </xf>
    <xf numFmtId="4" fontId="53" fillId="93" borderId="126" applyNumberFormat="0" applyProtection="0">
      <alignment horizontal="left" vertical="center" indent="1"/>
    </xf>
    <xf numFmtId="4" fontId="53" fillId="93" borderId="126" applyNumberFormat="0" applyProtection="0">
      <alignment horizontal="left" vertical="center" indent="1"/>
    </xf>
    <xf numFmtId="4" fontId="53" fillId="93" borderId="126" applyNumberFormat="0" applyProtection="0">
      <alignment horizontal="left" vertical="center" indent="1"/>
    </xf>
    <xf numFmtId="4" fontId="53" fillId="93" borderId="126" applyNumberFormat="0" applyProtection="0">
      <alignment horizontal="left" vertical="center" indent="1"/>
    </xf>
    <xf numFmtId="4" fontId="53" fillId="93" borderId="126" applyNumberFormat="0" applyProtection="0">
      <alignment horizontal="left" vertical="center" indent="1"/>
    </xf>
    <xf numFmtId="4" fontId="45" fillId="15" borderId="131" applyNumberFormat="0" applyProtection="0">
      <alignment horizontal="right" vertical="center"/>
    </xf>
    <xf numFmtId="4" fontId="45" fillId="34" borderId="131" applyNumberFormat="0" applyProtection="0">
      <alignment horizontal="left" vertical="center" indent="1"/>
    </xf>
    <xf numFmtId="0" fontId="50" fillId="65" borderId="134" applyNumberFormat="0" applyProtection="0">
      <alignment horizontal="left" vertical="top" indent="1"/>
    </xf>
    <xf numFmtId="4" fontId="45" fillId="67" borderId="131" applyNumberFormat="0" applyProtection="0">
      <alignment horizontal="left" vertical="center" indent="1"/>
    </xf>
    <xf numFmtId="4" fontId="45" fillId="65" borderId="131" applyNumberFormat="0" applyProtection="0">
      <alignment vertical="center"/>
    </xf>
    <xf numFmtId="4" fontId="45" fillId="65" borderId="131" applyNumberFormat="0" applyProtection="0">
      <alignment vertical="center"/>
    </xf>
    <xf numFmtId="0" fontId="4" fillId="66" borderId="132" applyNumberFormat="0" applyFont="0" applyAlignment="0" applyProtection="0"/>
    <xf numFmtId="4" fontId="4" fillId="31" borderId="223" applyNumberFormat="0" applyProtection="0">
      <alignment horizontal="left" vertical="center" indent="1"/>
    </xf>
    <xf numFmtId="4" fontId="4" fillId="31" borderId="179" applyNumberFormat="0" applyProtection="0">
      <alignment horizontal="left" vertical="center" indent="1"/>
    </xf>
    <xf numFmtId="4" fontId="4" fillId="31" borderId="143" applyNumberFormat="0" applyProtection="0">
      <alignment horizontal="left" vertical="center" indent="1"/>
    </xf>
    <xf numFmtId="4" fontId="56" fillId="82" borderId="124" applyNumberFormat="0" applyProtection="0">
      <alignment horizontal="right" vertical="center"/>
    </xf>
    <xf numFmtId="4" fontId="55" fillId="91" borderId="122" applyNumberFormat="0" applyProtection="0">
      <alignment horizontal="right" vertical="center"/>
    </xf>
    <xf numFmtId="4" fontId="55" fillId="91" borderId="122" applyNumberFormat="0" applyProtection="0">
      <alignment horizontal="right" vertical="center"/>
    </xf>
    <xf numFmtId="4" fontId="55" fillId="91" borderId="122" applyNumberFormat="0" applyProtection="0">
      <alignment horizontal="right" vertical="center"/>
    </xf>
    <xf numFmtId="4" fontId="55" fillId="91" borderId="122" applyNumberFormat="0" applyProtection="0">
      <alignment horizontal="right" vertical="center"/>
    </xf>
    <xf numFmtId="4" fontId="55" fillId="91" borderId="122" applyNumberFormat="0" applyProtection="0">
      <alignment horizontal="right" vertical="center"/>
    </xf>
    <xf numFmtId="4" fontId="55" fillId="91" borderId="122" applyNumberFormat="0" applyProtection="0">
      <alignment horizontal="right" vertical="center"/>
    </xf>
    <xf numFmtId="4" fontId="55" fillId="91" borderId="122" applyNumberFormat="0" applyProtection="0">
      <alignment horizontal="right" vertical="center"/>
    </xf>
    <xf numFmtId="4" fontId="55" fillId="91" borderId="122" applyNumberFormat="0" applyProtection="0">
      <alignment horizontal="right" vertical="center"/>
    </xf>
    <xf numFmtId="4" fontId="55" fillId="91" borderId="122" applyNumberFormat="0" applyProtection="0">
      <alignment horizontal="right" vertical="center"/>
    </xf>
    <xf numFmtId="4" fontId="55" fillId="91" borderId="122" applyNumberFormat="0" applyProtection="0">
      <alignment horizontal="right" vertical="center"/>
    </xf>
    <xf numFmtId="4" fontId="45" fillId="58" borderId="170" applyNumberFormat="0" applyProtection="0">
      <alignment horizontal="right" vertical="center"/>
    </xf>
    <xf numFmtId="0" fontId="28" fillId="0" borderId="129" applyNumberFormat="0" applyFill="0" applyAlignment="0" applyProtection="0"/>
    <xf numFmtId="0" fontId="28" fillId="0" borderId="129" applyNumberFormat="0" applyFill="0" applyAlignment="0" applyProtection="0"/>
    <xf numFmtId="0" fontId="28" fillId="0" borderId="129" applyNumberFormat="0" applyFill="0" applyAlignment="0" applyProtection="0"/>
    <xf numFmtId="0" fontId="28" fillId="0" borderId="129" applyNumberFormat="0" applyFill="0" applyAlignment="0" applyProtection="0"/>
    <xf numFmtId="0" fontId="28" fillId="0" borderId="129" applyNumberFormat="0" applyFill="0" applyAlignment="0" applyProtection="0"/>
    <xf numFmtId="0" fontId="28" fillId="0" borderId="129" applyNumberFormat="0" applyFill="0" applyAlignment="0" applyProtection="0"/>
    <xf numFmtId="0" fontId="28" fillId="0" borderId="129" applyNumberFormat="0" applyFill="0" applyAlignment="0" applyProtection="0"/>
    <xf numFmtId="0" fontId="28" fillId="0" borderId="129" applyNumberFormat="0" applyFill="0" applyAlignment="0" applyProtection="0"/>
    <xf numFmtId="0" fontId="28" fillId="0" borderId="129" applyNumberFormat="0" applyFill="0" applyAlignment="0" applyProtection="0"/>
    <xf numFmtId="0" fontId="28" fillId="0" borderId="129" applyNumberFormat="0" applyFill="0" applyAlignment="0" applyProtection="0"/>
    <xf numFmtId="0" fontId="28" fillId="0" borderId="128" applyNumberFormat="0" applyFill="0" applyAlignment="0" applyProtection="0"/>
    <xf numFmtId="0" fontId="28" fillId="0" borderId="128" applyNumberFormat="0" applyFill="0" applyAlignment="0" applyProtection="0"/>
    <xf numFmtId="0" fontId="28" fillId="0" borderId="128" applyNumberFormat="0" applyFill="0" applyAlignment="0" applyProtection="0"/>
    <xf numFmtId="0" fontId="28" fillId="0" borderId="128" applyNumberFormat="0" applyFill="0" applyAlignment="0" applyProtection="0"/>
    <xf numFmtId="0" fontId="28" fillId="0" borderId="128" applyNumberFormat="0" applyFill="0" applyAlignment="0" applyProtection="0"/>
    <xf numFmtId="0" fontId="28" fillId="0" borderId="128" applyNumberFormat="0" applyFill="0" applyAlignment="0" applyProtection="0"/>
    <xf numFmtId="0" fontId="28" fillId="0" borderId="128" applyNumberFormat="0" applyFill="0" applyAlignment="0" applyProtection="0"/>
    <xf numFmtId="0" fontId="28" fillId="0" borderId="128" applyNumberFormat="0" applyFill="0" applyAlignment="0" applyProtection="0"/>
    <xf numFmtId="0" fontId="28" fillId="0" borderId="128" applyNumberFormat="0" applyFill="0" applyAlignment="0" applyProtection="0"/>
    <xf numFmtId="0" fontId="46" fillId="28" borderId="124" applyNumberFormat="0" applyAlignment="0" applyProtection="0"/>
    <xf numFmtId="0" fontId="46" fillId="28" borderId="124" applyNumberFormat="0" applyAlignment="0" applyProtection="0"/>
    <xf numFmtId="0" fontId="46" fillId="28" borderId="124" applyNumberFormat="0" applyAlignment="0" applyProtection="0"/>
    <xf numFmtId="0" fontId="46" fillId="28" borderId="124" applyNumberFormat="0" applyAlignment="0" applyProtection="0"/>
    <xf numFmtId="0" fontId="46" fillId="28" borderId="124" applyNumberFormat="0" applyAlignment="0" applyProtection="0"/>
    <xf numFmtId="0" fontId="46" fillId="28" borderId="124" applyNumberFormat="0" applyAlignment="0" applyProtection="0"/>
    <xf numFmtId="0" fontId="46" fillId="28" borderId="124" applyNumberFormat="0" applyAlignment="0" applyProtection="0"/>
    <xf numFmtId="0" fontId="46" fillId="28" borderId="124" applyNumberFormat="0" applyAlignment="0" applyProtection="0"/>
    <xf numFmtId="0" fontId="46" fillId="28" borderId="124" applyNumberFormat="0" applyAlignment="0" applyProtection="0"/>
    <xf numFmtId="0" fontId="46" fillId="28" borderId="186" applyNumberFormat="0" applyAlignment="0" applyProtection="0"/>
    <xf numFmtId="4" fontId="45" fillId="80" borderId="205" applyNumberFormat="0" applyProtection="0">
      <alignment horizontal="left" vertical="center" indent="1"/>
    </xf>
    <xf numFmtId="4" fontId="4" fillId="31" borderId="143" applyNumberFormat="0" applyProtection="0">
      <alignment horizontal="left" vertical="center" indent="1"/>
    </xf>
    <xf numFmtId="4" fontId="45" fillId="20" borderId="143" applyNumberFormat="0" applyProtection="0">
      <alignment horizontal="left" vertical="center" indent="1"/>
    </xf>
    <xf numFmtId="0" fontId="46" fillId="28" borderId="239" applyNumberFormat="0" applyAlignment="0" applyProtection="0"/>
    <xf numFmtId="0" fontId="24" fillId="28" borderId="138" applyNumberFormat="0" applyAlignment="0" applyProtection="0"/>
    <xf numFmtId="0" fontId="29" fillId="0" borderId="146" applyNumberFormat="0" applyFill="0" applyAlignment="0" applyProtection="0"/>
    <xf numFmtId="0" fontId="21" fillId="28" borderId="177" applyNumberFormat="0" applyAlignment="0" applyProtection="0"/>
    <xf numFmtId="0" fontId="42" fillId="19" borderId="147" applyNumberFormat="0" applyAlignment="0" applyProtection="0"/>
    <xf numFmtId="0" fontId="28" fillId="0" borderId="146" applyNumberFormat="0" applyFill="0" applyAlignment="0" applyProtection="0"/>
    <xf numFmtId="4" fontId="45" fillId="27" borderId="175" applyNumberFormat="0" applyProtection="0">
      <alignment horizontal="right" vertical="center"/>
    </xf>
    <xf numFmtId="0" fontId="4" fillId="66" borderId="158" applyNumberFormat="0" applyFont="0" applyAlignment="0" applyProtection="0"/>
    <xf numFmtId="4" fontId="45" fillId="58" borderId="188" applyNumberFormat="0" applyProtection="0">
      <alignment horizontal="right" vertical="center"/>
    </xf>
    <xf numFmtId="4" fontId="45" fillId="80" borderId="143" applyNumberFormat="0" applyProtection="0">
      <alignment horizontal="left" vertical="center" indent="1"/>
    </xf>
    <xf numFmtId="4" fontId="45" fillId="21" borderId="131" applyNumberFormat="0" applyProtection="0">
      <alignment horizontal="right" vertical="center"/>
    </xf>
    <xf numFmtId="4" fontId="45" fillId="91" borderId="148" applyNumberFormat="0" applyProtection="0">
      <alignment horizontal="right" vertical="center"/>
    </xf>
    <xf numFmtId="4" fontId="45" fillId="21" borderId="161" applyNumberFormat="0" applyProtection="0">
      <alignment horizontal="left" vertical="center" indent="1"/>
    </xf>
    <xf numFmtId="4" fontId="45" fillId="91" borderId="157" applyNumberFormat="0" applyProtection="0">
      <alignment horizontal="right" vertical="center"/>
    </xf>
    <xf numFmtId="0" fontId="42" fillId="19" borderId="156" applyNumberFormat="0" applyAlignment="0" applyProtection="0"/>
    <xf numFmtId="4" fontId="45" fillId="80" borderId="135" applyNumberFormat="0" applyProtection="0">
      <alignment horizontal="left" vertical="center" indent="1"/>
    </xf>
    <xf numFmtId="4" fontId="45" fillId="22" borderId="131" applyNumberFormat="0" applyProtection="0">
      <alignment horizontal="right" vertical="center"/>
    </xf>
    <xf numFmtId="4" fontId="45" fillId="29" borderId="131" applyNumberFormat="0" applyProtection="0">
      <alignment horizontal="right" vertical="center"/>
    </xf>
    <xf numFmtId="4" fontId="45" fillId="26" borderId="131" applyNumberFormat="0" applyProtection="0">
      <alignment horizontal="right" vertical="center"/>
    </xf>
    <xf numFmtId="0" fontId="4" fillId="66" borderId="149" applyNumberFormat="0" applyFont="0" applyAlignment="0" applyProtection="0"/>
    <xf numFmtId="4" fontId="4" fillId="31" borderId="135" applyNumberFormat="0" applyProtection="0">
      <alignment horizontal="left" vertical="center" indent="1"/>
    </xf>
    <xf numFmtId="4" fontId="45" fillId="22" borderId="246" applyNumberFormat="0" applyProtection="0">
      <alignment horizontal="right" vertical="center"/>
    </xf>
    <xf numFmtId="0" fontId="46" fillId="28" borderId="141" applyNumberFormat="0" applyAlignment="0" applyProtection="0"/>
    <xf numFmtId="0" fontId="27" fillId="19" borderId="138" applyNumberFormat="0" applyAlignment="0" applyProtection="0"/>
    <xf numFmtId="0" fontId="4" fillId="66" borderId="149" applyNumberFormat="0" applyFont="0" applyAlignment="0" applyProtection="0"/>
    <xf numFmtId="0" fontId="42" fillId="19" borderId="138" applyNumberFormat="0" applyAlignment="0" applyProtection="0"/>
    <xf numFmtId="0" fontId="45" fillId="20" borderId="184" applyNumberFormat="0" applyProtection="0">
      <alignment horizontal="left" vertical="center" indent="1"/>
    </xf>
    <xf numFmtId="4" fontId="45" fillId="21" borderId="139" applyNumberFormat="0" applyProtection="0">
      <alignment horizontal="right" vertical="center"/>
    </xf>
    <xf numFmtId="4" fontId="55" fillId="91" borderId="175" applyNumberFormat="0" applyProtection="0">
      <alignment horizontal="right" vertical="center"/>
    </xf>
    <xf numFmtId="4" fontId="45" fillId="65" borderId="139" applyNumberFormat="0" applyProtection="0">
      <alignment vertical="center"/>
    </xf>
    <xf numFmtId="0" fontId="4" fillId="66" borderId="211" applyNumberFormat="0" applyFont="0" applyAlignment="0" applyProtection="0"/>
    <xf numFmtId="4" fontId="45" fillId="20" borderId="135" applyNumberFormat="0" applyProtection="0">
      <alignment horizontal="left" vertical="center" indent="1"/>
    </xf>
    <xf numFmtId="4" fontId="45" fillId="26" borderId="139" applyNumberFormat="0" applyProtection="0">
      <alignment horizontal="right" vertical="center"/>
    </xf>
    <xf numFmtId="4" fontId="45" fillId="58" borderId="179" applyNumberFormat="0" applyProtection="0">
      <alignment horizontal="right" vertical="center"/>
    </xf>
    <xf numFmtId="4" fontId="53" fillId="93" borderId="135" applyNumberFormat="0" applyProtection="0">
      <alignment horizontal="left" vertical="center" indent="1"/>
    </xf>
    <xf numFmtId="4" fontId="4" fillId="31" borderId="143" applyNumberFormat="0" applyProtection="0">
      <alignment horizontal="left" vertical="center" indent="1"/>
    </xf>
    <xf numFmtId="4" fontId="45" fillId="65" borderId="148" applyNumberFormat="0" applyProtection="0">
      <alignment vertical="center"/>
    </xf>
    <xf numFmtId="0" fontId="23" fillId="28" borderId="156" applyNumberFormat="0" applyAlignment="0" applyProtection="0"/>
    <xf numFmtId="0" fontId="4" fillId="66" borderId="132" applyNumberFormat="0" applyFont="0" applyAlignment="0" applyProtection="0"/>
    <xf numFmtId="0" fontId="21" fillId="28" borderId="159" applyNumberFormat="0" applyAlignment="0" applyProtection="0"/>
    <xf numFmtId="0" fontId="45" fillId="20" borderId="157" applyNumberFormat="0" applyProtection="0">
      <alignment horizontal="left" vertical="center" indent="1"/>
    </xf>
    <xf numFmtId="0" fontId="28" fillId="0" borderId="155" applyNumberFormat="0" applyFill="0" applyAlignment="0" applyProtection="0"/>
    <xf numFmtId="0" fontId="46" fillId="28" borderId="150" applyNumberFormat="0" applyAlignment="0" applyProtection="0"/>
    <xf numFmtId="4" fontId="4" fillId="31" borderId="170" applyNumberFormat="0" applyProtection="0">
      <alignment horizontal="left" vertical="center" indent="1"/>
    </xf>
    <xf numFmtId="4" fontId="45" fillId="91" borderId="139" applyNumberFormat="0" applyProtection="0">
      <alignment horizontal="right" vertical="center"/>
    </xf>
    <xf numFmtId="4" fontId="45" fillId="0" borderId="139" applyNumberFormat="0" applyProtection="0">
      <alignment horizontal="right" vertical="center"/>
    </xf>
    <xf numFmtId="0" fontId="24" fillId="28" borderId="130" applyNumberFormat="0" applyAlignment="0" applyProtection="0"/>
    <xf numFmtId="0" fontId="25" fillId="60" borderId="131" applyNumberFormat="0" applyAlignment="0" applyProtection="0"/>
    <xf numFmtId="0" fontId="21" fillId="28" borderId="150" applyNumberFormat="0" applyAlignment="0" applyProtection="0"/>
    <xf numFmtId="0" fontId="43" fillId="54" borderId="131" applyNumberFormat="0" applyAlignment="0" applyProtection="0"/>
    <xf numFmtId="0" fontId="42" fillId="19" borderId="130" applyNumberFormat="0" applyAlignment="0" applyProtection="0"/>
    <xf numFmtId="0" fontId="4" fillId="66" borderId="140" applyNumberFormat="0" applyFont="0" applyAlignment="0" applyProtection="0"/>
    <xf numFmtId="4" fontId="4" fillId="31" borderId="170" applyNumberFormat="0" applyProtection="0">
      <alignment horizontal="left" vertical="center" indent="1"/>
    </xf>
    <xf numFmtId="0" fontId="42" fillId="19" borderId="165" applyNumberFormat="0" applyAlignment="0" applyProtection="0"/>
    <xf numFmtId="4" fontId="4" fillId="31" borderId="179" applyNumberFormat="0" applyProtection="0">
      <alignment horizontal="left" vertical="center" indent="1"/>
    </xf>
    <xf numFmtId="0" fontId="45" fillId="20" borderId="175" applyNumberFormat="0" applyProtection="0">
      <alignment horizontal="left" vertical="center" indent="1"/>
    </xf>
    <xf numFmtId="4" fontId="4" fillId="31" borderId="223" applyNumberFormat="0" applyProtection="0">
      <alignment horizontal="left" vertical="center" indent="1"/>
    </xf>
    <xf numFmtId="4" fontId="45" fillId="65" borderId="157" applyNumberFormat="0" applyProtection="0">
      <alignment vertical="center"/>
    </xf>
    <xf numFmtId="0" fontId="25" fillId="60" borderId="139" applyNumberFormat="0" applyAlignment="0" applyProtection="0"/>
    <xf numFmtId="4" fontId="45" fillId="21" borderId="148" applyNumberFormat="0" applyProtection="0">
      <alignment horizontal="right" vertical="center"/>
    </xf>
    <xf numFmtId="0" fontId="45" fillId="53" borderId="131"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6" fillId="60" borderId="133" applyNumberFormat="0" applyAlignment="0" applyProtection="0"/>
    <xf numFmtId="4" fontId="45" fillId="58" borderId="161" applyNumberFormat="0" applyProtection="0">
      <alignment horizontal="right" vertical="center"/>
    </xf>
    <xf numFmtId="4" fontId="45" fillId="22" borderId="193" applyNumberFormat="0" applyProtection="0">
      <alignment horizontal="righ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7" borderId="131" applyNumberFormat="0" applyProtection="0">
      <alignment horizontal="left" vertical="center" indent="1"/>
    </xf>
    <xf numFmtId="4" fontId="45" fillId="67" borderId="131" applyNumberFormat="0" applyProtection="0">
      <alignment horizontal="left" vertical="center" indent="1"/>
    </xf>
    <xf numFmtId="0" fontId="50" fillId="65" borderId="134" applyNumberFormat="0" applyProtection="0">
      <alignment horizontal="left" vertical="top"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15" borderId="131" applyNumberFormat="0" applyProtection="0">
      <alignment horizontal="right" vertical="center"/>
    </xf>
    <xf numFmtId="4" fontId="45" fillId="15"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5" fillId="21" borderId="131" applyNumberFormat="0" applyProtection="0">
      <alignment horizontal="right" vertical="center"/>
    </xf>
    <xf numFmtId="4" fontId="45" fillId="21" borderId="131" applyNumberFormat="0" applyProtection="0">
      <alignment horizontal="right" vertical="center"/>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31" borderId="134" applyNumberFormat="0" applyProtection="0">
      <alignment horizontal="left" vertical="top"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21" borderId="134" applyNumberFormat="0" applyProtection="0">
      <alignment horizontal="left" vertical="top"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4" applyNumberFormat="0" applyProtection="0">
      <alignment horizontal="left" vertical="top"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4" applyNumberFormat="0" applyProtection="0">
      <alignment horizontal="left" vertical="top" indent="1"/>
    </xf>
    <xf numFmtId="0" fontId="35" fillId="31" borderId="136" applyBorder="0"/>
    <xf numFmtId="4" fontId="52" fillId="66" borderId="134" applyNumberFormat="0" applyProtection="0">
      <alignment vertical="center"/>
    </xf>
    <xf numFmtId="4" fontId="53" fillId="93" borderId="143" applyNumberFormat="0" applyProtection="0">
      <alignment horizontal="left" vertical="center" indent="1"/>
    </xf>
    <xf numFmtId="0" fontId="45" fillId="20" borderId="151" applyNumberFormat="0" applyProtection="0">
      <alignment horizontal="left" vertical="top" indent="1"/>
    </xf>
    <xf numFmtId="4" fontId="52" fillId="28" borderId="134" applyNumberFormat="0" applyProtection="0">
      <alignment horizontal="left" vertical="center" indent="1"/>
    </xf>
    <xf numFmtId="0" fontId="52" fillId="66" borderId="134" applyNumberFormat="0" applyProtection="0">
      <alignment horizontal="left" vertical="top" indent="1"/>
    </xf>
    <xf numFmtId="4" fontId="45" fillId="0" borderId="131" applyNumberFormat="0" applyProtection="0">
      <alignment horizontal="right" vertical="center"/>
    </xf>
    <xf numFmtId="4" fontId="45" fillId="0"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0" fontId="52" fillId="21" borderId="134" applyNumberFormat="0" applyProtection="0">
      <alignment horizontal="left" vertical="top" indent="1"/>
    </xf>
    <xf numFmtId="4" fontId="53" fillId="93" borderId="135" applyNumberFormat="0" applyProtection="0">
      <alignment horizontal="left" vertical="center" indent="1"/>
    </xf>
    <xf numFmtId="4" fontId="45" fillId="21" borderId="143" applyNumberFormat="0" applyProtection="0">
      <alignment horizontal="left" vertical="center" indent="1"/>
    </xf>
    <xf numFmtId="4" fontId="45" fillId="22" borderId="139" applyNumberFormat="0" applyProtection="0">
      <alignment horizontal="right" vertical="center"/>
    </xf>
    <xf numFmtId="4" fontId="55" fillId="91" borderId="131" applyNumberFormat="0" applyProtection="0">
      <alignment horizontal="right" vertical="center"/>
    </xf>
    <xf numFmtId="4" fontId="45" fillId="65" borderId="139" applyNumberFormat="0" applyProtection="0">
      <alignment vertical="center"/>
    </xf>
    <xf numFmtId="4" fontId="45" fillId="65" borderId="139" applyNumberFormat="0" applyProtection="0">
      <alignment vertical="center"/>
    </xf>
    <xf numFmtId="0" fontId="52" fillId="21" borderId="169" applyNumberFormat="0" applyProtection="0">
      <alignment horizontal="left" vertical="top" indent="1"/>
    </xf>
    <xf numFmtId="0" fontId="4" fillId="66" borderId="140" applyNumberFormat="0" applyFont="0" applyAlignment="0" applyProtection="0"/>
    <xf numFmtId="0" fontId="28" fillId="0" borderId="154" applyNumberFormat="0" applyFill="0" applyAlignment="0" applyProtection="0"/>
    <xf numFmtId="4" fontId="45" fillId="59" borderId="166" applyNumberFormat="0" applyProtection="0">
      <alignment horizontal="right" vertical="center"/>
    </xf>
    <xf numFmtId="0" fontId="45" fillId="20" borderId="184" applyNumberFormat="0" applyProtection="0">
      <alignment horizontal="left" vertical="center" indent="1"/>
    </xf>
    <xf numFmtId="4" fontId="4" fillId="31" borderId="188" applyNumberFormat="0" applyProtection="0">
      <alignment horizontal="left" vertical="center" indent="1"/>
    </xf>
    <xf numFmtId="0" fontId="42" fillId="19" borderId="174" applyNumberFormat="0" applyAlignment="0" applyProtection="0"/>
    <xf numFmtId="4" fontId="45" fillId="35" borderId="193" applyNumberFormat="0" applyProtection="0">
      <alignment horizontal="right" vertical="center"/>
    </xf>
    <xf numFmtId="4" fontId="45" fillId="29" borderId="157" applyNumberFormat="0" applyProtection="0">
      <alignment horizontal="right" vertical="center"/>
    </xf>
    <xf numFmtId="4" fontId="45" fillId="65" borderId="157" applyNumberFormat="0" applyProtection="0">
      <alignment vertical="center"/>
    </xf>
    <xf numFmtId="0" fontId="25" fillId="60" borderId="139" applyNumberFormat="0" applyAlignment="0" applyProtection="0"/>
    <xf numFmtId="4" fontId="45" fillId="15" borderId="157" applyNumberFormat="0" applyProtection="0">
      <alignment horizontal="right" vertical="center"/>
    </xf>
    <xf numFmtId="0" fontId="28" fillId="0" borderId="155" applyNumberFormat="0" applyFill="0" applyAlignment="0" applyProtection="0"/>
    <xf numFmtId="4" fontId="45" fillId="71" borderId="219" applyNumberFormat="0" applyProtection="0">
      <alignment horizontal="right" vertical="center"/>
    </xf>
    <xf numFmtId="0" fontId="42" fillId="19" borderId="174" applyNumberFormat="0" applyAlignment="0" applyProtection="0"/>
    <xf numFmtId="4" fontId="45" fillId="58" borderId="223" applyNumberFormat="0" applyProtection="0">
      <alignment horizontal="right" vertical="center"/>
    </xf>
    <xf numFmtId="4" fontId="45" fillId="59" borderId="157" applyNumberFormat="0" applyProtection="0">
      <alignment horizontal="right" vertical="center"/>
    </xf>
    <xf numFmtId="0" fontId="28" fillId="0" borderId="137" applyNumberFormat="0" applyFill="0" applyAlignment="0" applyProtection="0"/>
    <xf numFmtId="0" fontId="46" fillId="28" borderId="133" applyNumberFormat="0" applyAlignment="0" applyProtection="0"/>
    <xf numFmtId="0" fontId="4" fillId="66" borderId="158" applyNumberFormat="0" applyFont="0" applyAlignment="0" applyProtection="0"/>
    <xf numFmtId="0" fontId="45" fillId="28" borderId="148" applyNumberFormat="0" applyProtection="0">
      <alignment horizontal="left" vertical="center" indent="1"/>
    </xf>
    <xf numFmtId="4" fontId="4" fillId="31" borderId="143" applyNumberFormat="0" applyProtection="0">
      <alignment horizontal="left" vertical="center" indent="1"/>
    </xf>
    <xf numFmtId="4" fontId="45" fillId="35" borderId="175" applyNumberFormat="0" applyProtection="0">
      <alignment horizontal="right" vertical="center"/>
    </xf>
    <xf numFmtId="0" fontId="28" fillId="0" borderId="146" applyNumberFormat="0" applyFill="0" applyAlignment="0" applyProtection="0"/>
    <xf numFmtId="4" fontId="45" fillId="58" borderId="152" applyNumberFormat="0" applyProtection="0">
      <alignment horizontal="right" vertical="center"/>
    </xf>
    <xf numFmtId="0" fontId="24" fillId="28" borderId="130" applyNumberFormat="0" applyAlignment="0" applyProtection="0"/>
    <xf numFmtId="0" fontId="24" fillId="28" borderId="130" applyNumberFormat="0" applyAlignment="0" applyProtection="0"/>
    <xf numFmtId="0" fontId="24" fillId="28" borderId="130" applyNumberFormat="0" applyAlignment="0" applyProtection="0"/>
    <xf numFmtId="0" fontId="24" fillId="28" borderId="130" applyNumberFormat="0" applyAlignment="0" applyProtection="0"/>
    <xf numFmtId="0" fontId="24" fillId="28" borderId="130" applyNumberFormat="0" applyAlignment="0" applyProtection="0"/>
    <xf numFmtId="0" fontId="24" fillId="28" borderId="130" applyNumberFormat="0" applyAlignment="0" applyProtection="0"/>
    <xf numFmtId="0" fontId="24" fillId="28" borderId="130" applyNumberFormat="0" applyAlignment="0" applyProtection="0"/>
    <xf numFmtId="0" fontId="24" fillId="28" borderId="130" applyNumberFormat="0" applyAlignment="0" applyProtection="0"/>
    <xf numFmtId="0" fontId="24" fillId="28" borderId="130" applyNumberFormat="0" applyAlignment="0" applyProtection="0"/>
    <xf numFmtId="0" fontId="25" fillId="60" borderId="131" applyNumberFormat="0" applyAlignment="0" applyProtection="0"/>
    <xf numFmtId="0" fontId="25" fillId="60" borderId="131" applyNumberFormat="0" applyAlignment="0" applyProtection="0"/>
    <xf numFmtId="0" fontId="25" fillId="60" borderId="131" applyNumberFormat="0" applyAlignment="0" applyProtection="0"/>
    <xf numFmtId="0" fontId="25" fillId="60" borderId="131" applyNumberFormat="0" applyAlignment="0" applyProtection="0"/>
    <xf numFmtId="0" fontId="25" fillId="60" borderId="131" applyNumberFormat="0" applyAlignment="0" applyProtection="0"/>
    <xf numFmtId="0" fontId="25" fillId="60" borderId="131" applyNumberFormat="0" applyAlignment="0" applyProtection="0"/>
    <xf numFmtId="0" fontId="25" fillId="60" borderId="131" applyNumberFormat="0" applyAlignment="0" applyProtection="0"/>
    <xf numFmtId="0" fontId="25" fillId="60" borderId="131" applyNumberFormat="0" applyAlignment="0" applyProtection="0"/>
    <xf numFmtId="4" fontId="45" fillId="71" borderId="148" applyNumberFormat="0" applyProtection="0">
      <alignment horizontal="right" vertical="center"/>
    </xf>
    <xf numFmtId="4" fontId="45" fillId="65" borderId="148" applyNumberFormat="0" applyProtection="0">
      <alignment vertical="center"/>
    </xf>
    <xf numFmtId="0" fontId="4" fillId="66" borderId="158" applyNumberFormat="0" applyFont="0" applyAlignment="0" applyProtection="0"/>
    <xf numFmtId="0" fontId="43" fillId="54" borderId="131" applyNumberFormat="0" applyAlignment="0" applyProtection="0"/>
    <xf numFmtId="0" fontId="43" fillId="54" borderId="131" applyNumberFormat="0" applyAlignment="0" applyProtection="0"/>
    <xf numFmtId="0" fontId="43" fillId="54" borderId="131" applyNumberFormat="0" applyAlignment="0" applyProtection="0"/>
    <xf numFmtId="0" fontId="43" fillId="54" borderId="131" applyNumberFormat="0" applyAlignment="0" applyProtection="0"/>
    <xf numFmtId="0" fontId="43" fillId="54" borderId="131" applyNumberFormat="0" applyAlignment="0" applyProtection="0"/>
    <xf numFmtId="0" fontId="43" fillId="54" borderId="131" applyNumberFormat="0" applyAlignment="0" applyProtection="0"/>
    <xf numFmtId="0" fontId="43" fillId="54" borderId="131" applyNumberFormat="0" applyAlignment="0" applyProtection="0"/>
    <xf numFmtId="0" fontId="43" fillId="54" borderId="131" applyNumberFormat="0" applyAlignment="0" applyProtection="0"/>
    <xf numFmtId="0" fontId="42" fillId="19" borderId="130" applyNumberFormat="0" applyAlignment="0" applyProtection="0"/>
    <xf numFmtId="0" fontId="42" fillId="19" borderId="130" applyNumberFormat="0" applyAlignment="0" applyProtection="0"/>
    <xf numFmtId="0" fontId="42" fillId="19" borderId="130" applyNumberFormat="0" applyAlignment="0" applyProtection="0"/>
    <xf numFmtId="0" fontId="42" fillId="19" borderId="130" applyNumberFormat="0" applyAlignment="0" applyProtection="0"/>
    <xf numFmtId="0" fontId="42" fillId="19" borderId="130" applyNumberFormat="0" applyAlignment="0" applyProtection="0"/>
    <xf numFmtId="0" fontId="42" fillId="19" borderId="130" applyNumberFormat="0" applyAlignment="0" applyProtection="0"/>
    <xf numFmtId="0" fontId="42" fillId="19" borderId="130" applyNumberFormat="0" applyAlignment="0" applyProtection="0"/>
    <xf numFmtId="0" fontId="42" fillId="19" borderId="130" applyNumberFormat="0" applyAlignment="0" applyProtection="0"/>
    <xf numFmtId="0" fontId="42" fillId="19" borderId="130" applyNumberFormat="0" applyAlignment="0" applyProtection="0"/>
    <xf numFmtId="0" fontId="42" fillId="19" borderId="138" applyNumberFormat="0" applyAlignment="0" applyProtection="0"/>
    <xf numFmtId="0" fontId="45" fillId="53" borderId="131" applyNumberFormat="0" applyFont="0" applyAlignment="0" applyProtection="0"/>
    <xf numFmtId="0" fontId="45" fillId="53" borderId="131" applyNumberFormat="0" applyFont="0" applyAlignment="0" applyProtection="0"/>
    <xf numFmtId="0" fontId="45" fillId="53" borderId="131" applyNumberFormat="0" applyFont="0" applyAlignment="0" applyProtection="0"/>
    <xf numFmtId="0" fontId="45" fillId="53" borderId="131" applyNumberFormat="0" applyFont="0" applyAlignment="0" applyProtection="0"/>
    <xf numFmtId="0" fontId="45" fillId="53" borderId="131" applyNumberFormat="0" applyFont="0" applyAlignment="0" applyProtection="0"/>
    <xf numFmtId="0" fontId="45" fillId="53" borderId="131" applyNumberFormat="0" applyFont="0" applyAlignment="0" applyProtection="0"/>
    <xf numFmtId="0" fontId="45" fillId="53" borderId="131" applyNumberFormat="0" applyFont="0" applyAlignment="0" applyProtection="0"/>
    <xf numFmtId="0" fontId="45" fillId="53" borderId="131"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 fillId="66" borderId="132" applyNumberFormat="0" applyFont="0" applyAlignment="0" applyProtection="0"/>
    <xf numFmtId="0" fontId="46" fillId="60" borderId="133" applyNumberFormat="0" applyAlignment="0" applyProtection="0"/>
    <xf numFmtId="0" fontId="46" fillId="60" borderId="133" applyNumberFormat="0" applyAlignment="0" applyProtection="0"/>
    <xf numFmtId="0" fontId="46" fillId="60" borderId="133" applyNumberFormat="0" applyAlignment="0" applyProtection="0"/>
    <xf numFmtId="0" fontId="46" fillId="60" borderId="133" applyNumberFormat="0" applyAlignment="0" applyProtection="0"/>
    <xf numFmtId="0" fontId="46" fillId="60" borderId="133" applyNumberFormat="0" applyAlignment="0" applyProtection="0"/>
    <xf numFmtId="0" fontId="46" fillId="60" borderId="133" applyNumberFormat="0" applyAlignment="0" applyProtection="0"/>
    <xf numFmtId="0" fontId="46" fillId="60" borderId="133" applyNumberFormat="0" applyAlignment="0" applyProtection="0"/>
    <xf numFmtId="0" fontId="46" fillId="60" borderId="133" applyNumberFormat="0" applyAlignment="0" applyProtection="0"/>
    <xf numFmtId="4" fontId="15" fillId="67" borderId="133"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8" fillId="67" borderId="133"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45" fillId="65" borderId="131" applyNumberFormat="0" applyProtection="0">
      <alignment vertical="center"/>
    </xf>
    <xf numFmtId="4" fontId="15" fillId="67" borderId="133"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45" fillId="67" borderId="131" applyNumberFormat="0" applyProtection="0">
      <alignment horizontal="left" vertical="center" indent="1"/>
    </xf>
    <xf numFmtId="4" fontId="15" fillId="67" borderId="133" applyNumberFormat="0" applyProtection="0">
      <alignment horizontal="left" vertical="center" indent="1"/>
    </xf>
    <xf numFmtId="0" fontId="50" fillId="65" borderId="134" applyNumberFormat="0" applyProtection="0">
      <alignment horizontal="left" vertical="top" indent="1"/>
    </xf>
    <xf numFmtId="0" fontId="50" fillId="65" borderId="134" applyNumberFormat="0" applyProtection="0">
      <alignment horizontal="left" vertical="top" indent="1"/>
    </xf>
    <xf numFmtId="0" fontId="50" fillId="65" borderId="134" applyNumberFormat="0" applyProtection="0">
      <alignment horizontal="left" vertical="top" indent="1"/>
    </xf>
    <xf numFmtId="0" fontId="50" fillId="65" borderId="134" applyNumberFormat="0" applyProtection="0">
      <alignment horizontal="left" vertical="top" indent="1"/>
    </xf>
    <xf numFmtId="0" fontId="50" fillId="65" borderId="134" applyNumberFormat="0" applyProtection="0">
      <alignment horizontal="left" vertical="top" indent="1"/>
    </xf>
    <xf numFmtId="0" fontId="50" fillId="65" borderId="134" applyNumberFormat="0" applyProtection="0">
      <alignment horizontal="left" vertical="top" indent="1"/>
    </xf>
    <xf numFmtId="0" fontId="50" fillId="65" borderId="134" applyNumberFormat="0" applyProtection="0">
      <alignment horizontal="left" vertical="top" indent="1"/>
    </xf>
    <xf numFmtId="0" fontId="50" fillId="65" borderId="134" applyNumberFormat="0" applyProtection="0">
      <alignment horizontal="left" vertical="top" indent="1"/>
    </xf>
    <xf numFmtId="0" fontId="50" fillId="65" borderId="134" applyNumberFormat="0" applyProtection="0">
      <alignment horizontal="left" vertical="top" indent="1"/>
    </xf>
    <xf numFmtId="0" fontId="50" fillId="65" borderId="134" applyNumberFormat="0" applyProtection="0">
      <alignment horizontal="left" vertical="top" indent="1"/>
    </xf>
    <xf numFmtId="4" fontId="45" fillId="69" borderId="131" applyNumberFormat="0" applyBorder="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15" fillId="70" borderId="133"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45" fillId="15" borderId="131" applyNumberFormat="0" applyProtection="0">
      <alignment horizontal="right" vertical="center"/>
    </xf>
    <xf numFmtId="4" fontId="15" fillId="72" borderId="133"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45" fillId="71" borderId="131" applyNumberFormat="0" applyProtection="0">
      <alignment horizontal="right" vertical="center"/>
    </xf>
    <xf numFmtId="4" fontId="15" fillId="73" borderId="133"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45" fillId="58" borderId="135" applyNumberFormat="0" applyProtection="0">
      <alignment horizontal="right" vertical="center"/>
    </xf>
    <xf numFmtId="4" fontId="15" fillId="74" borderId="133"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45" fillId="27" borderId="131" applyNumberFormat="0" applyProtection="0">
      <alignment horizontal="right" vertical="center"/>
    </xf>
    <xf numFmtId="4" fontId="15" fillId="75" borderId="133"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45" fillId="35" borderId="131" applyNumberFormat="0" applyProtection="0">
      <alignment horizontal="right" vertical="center"/>
    </xf>
    <xf numFmtId="4" fontId="15" fillId="76" borderId="133"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45" fillId="59" borderId="131" applyNumberFormat="0" applyProtection="0">
      <alignment horizontal="right" vertical="center"/>
    </xf>
    <xf numFmtId="4" fontId="15" fillId="77" borderId="133"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45" fillId="29" borderId="131" applyNumberFormat="0" applyProtection="0">
      <alignment horizontal="right" vertical="center"/>
    </xf>
    <xf numFmtId="4" fontId="15" fillId="78" borderId="133"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45" fillId="22" borderId="131" applyNumberFormat="0" applyProtection="0">
      <alignment horizontal="right" vertical="center"/>
    </xf>
    <xf numFmtId="4" fontId="15" fillId="79" borderId="133"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45" fillId="26" borderId="131" applyNumberFormat="0" applyProtection="0">
      <alignment horizontal="right" vertical="center"/>
    </xf>
    <xf numFmtId="4" fontId="10" fillId="81" borderId="133"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4" fontId="45" fillId="80" borderId="135" applyNumberFormat="0" applyProtection="0">
      <alignment horizontal="left" vertical="center" indent="1"/>
    </xf>
    <xf numFmtId="0" fontId="28" fillId="0" borderId="145" applyNumberFormat="0" applyFill="0" applyAlignment="0" applyProtection="0"/>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5" fillId="58" borderId="188" applyNumberFormat="0" applyProtection="0">
      <alignment horizontal="right" vertical="center"/>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4" fontId="4" fillId="31" borderId="135" applyNumberFormat="0" applyProtection="0">
      <alignment horizontal="left" vertical="center" indent="1"/>
    </xf>
    <xf numFmtId="0" fontId="4" fillId="84" borderId="133" applyNumberFormat="0" applyProtection="0">
      <alignment horizontal="left" vertical="center" indent="1"/>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45" fillId="21" borderId="131" applyNumberFormat="0" applyProtection="0">
      <alignment horizontal="right" vertical="center"/>
    </xf>
    <xf numFmtId="4" fontId="15" fillId="82" borderId="133"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45" fillId="20" borderId="135" applyNumberFormat="0" applyProtection="0">
      <alignment horizontal="left" vertical="center" indent="1"/>
    </xf>
    <xf numFmtId="4" fontId="15" fillId="86" borderId="133"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4" fontId="45" fillId="21" borderId="135" applyNumberFormat="0" applyProtection="0">
      <alignment horizontal="left" vertical="center" indent="1"/>
    </xf>
    <xf numFmtId="0" fontId="4" fillId="86" borderId="133"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5" fillId="28" borderId="131" applyNumberFormat="0" applyProtection="0">
      <alignment horizontal="left" vertical="center" indent="1"/>
    </xf>
    <xf numFmtId="0" fontId="4" fillId="86" borderId="133" applyNumberFormat="0" applyProtection="0">
      <alignment horizontal="left" vertical="center" indent="1"/>
    </xf>
    <xf numFmtId="0" fontId="45" fillId="31" borderId="134" applyNumberFormat="0" applyProtection="0">
      <alignment horizontal="left" vertical="top" indent="1"/>
    </xf>
    <xf numFmtId="0" fontId="45" fillId="31" borderId="134" applyNumberFormat="0" applyProtection="0">
      <alignment horizontal="left" vertical="top" indent="1"/>
    </xf>
    <xf numFmtId="0" fontId="45" fillId="31" borderId="134" applyNumberFormat="0" applyProtection="0">
      <alignment horizontal="left" vertical="top" indent="1"/>
    </xf>
    <xf numFmtId="0" fontId="45" fillId="31" borderId="134" applyNumberFormat="0" applyProtection="0">
      <alignment horizontal="left" vertical="top" indent="1"/>
    </xf>
    <xf numFmtId="0" fontId="45" fillId="31" borderId="134" applyNumberFormat="0" applyProtection="0">
      <alignment horizontal="left" vertical="top" indent="1"/>
    </xf>
    <xf numFmtId="0" fontId="45" fillId="31" borderId="134" applyNumberFormat="0" applyProtection="0">
      <alignment horizontal="left" vertical="top" indent="1"/>
    </xf>
    <xf numFmtId="0" fontId="45" fillId="31" borderId="134" applyNumberFormat="0" applyProtection="0">
      <alignment horizontal="left" vertical="top" indent="1"/>
    </xf>
    <xf numFmtId="0" fontId="45" fillId="31" borderId="134" applyNumberFormat="0" applyProtection="0">
      <alignment horizontal="left" vertical="top" indent="1"/>
    </xf>
    <xf numFmtId="0" fontId="45" fillId="31" borderId="134" applyNumberFormat="0" applyProtection="0">
      <alignment horizontal="left" vertical="top" indent="1"/>
    </xf>
    <xf numFmtId="0" fontId="45" fillId="31" borderId="134" applyNumberFormat="0" applyProtection="0">
      <alignment horizontal="left" vertical="top" indent="1"/>
    </xf>
    <xf numFmtId="0" fontId="4" fillId="89" borderId="133"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5" fillId="88" borderId="131" applyNumberFormat="0" applyProtection="0">
      <alignment horizontal="left" vertical="center" indent="1"/>
    </xf>
    <xf numFmtId="0" fontId="4" fillId="89" borderId="133" applyNumberFormat="0" applyProtection="0">
      <alignment horizontal="left" vertical="center" indent="1"/>
    </xf>
    <xf numFmtId="0" fontId="45" fillId="21" borderId="134" applyNumberFormat="0" applyProtection="0">
      <alignment horizontal="left" vertical="top" indent="1"/>
    </xf>
    <xf numFmtId="0" fontId="45" fillId="21" borderId="134" applyNumberFormat="0" applyProtection="0">
      <alignment horizontal="left" vertical="top" indent="1"/>
    </xf>
    <xf numFmtId="0" fontId="45" fillId="21" borderId="134" applyNumberFormat="0" applyProtection="0">
      <alignment horizontal="left" vertical="top" indent="1"/>
    </xf>
    <xf numFmtId="0" fontId="45" fillId="21" borderId="134" applyNumberFormat="0" applyProtection="0">
      <alignment horizontal="left" vertical="top" indent="1"/>
    </xf>
    <xf numFmtId="0" fontId="45" fillId="21" borderId="134" applyNumberFormat="0" applyProtection="0">
      <alignment horizontal="left" vertical="top" indent="1"/>
    </xf>
    <xf numFmtId="0" fontId="45" fillId="21" borderId="134" applyNumberFormat="0" applyProtection="0">
      <alignment horizontal="left" vertical="top" indent="1"/>
    </xf>
    <xf numFmtId="0" fontId="45" fillId="21" borderId="134" applyNumberFormat="0" applyProtection="0">
      <alignment horizontal="left" vertical="top" indent="1"/>
    </xf>
    <xf numFmtId="0" fontId="45" fillId="21" borderId="134" applyNumberFormat="0" applyProtection="0">
      <alignment horizontal="left" vertical="top" indent="1"/>
    </xf>
    <xf numFmtId="0" fontId="45" fillId="21" borderId="134" applyNumberFormat="0" applyProtection="0">
      <alignment horizontal="left" vertical="top" indent="1"/>
    </xf>
    <xf numFmtId="0" fontId="45" fillId="21" borderId="134" applyNumberFormat="0" applyProtection="0">
      <alignment horizontal="left" vertical="top" indent="1"/>
    </xf>
    <xf numFmtId="0" fontId="4" fillId="90" borderId="133"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5" fillId="24" borderId="131" applyNumberFormat="0" applyProtection="0">
      <alignment horizontal="left" vertical="center" indent="1"/>
    </xf>
    <xf numFmtId="0" fontId="4" fillId="90" borderId="133" applyNumberFormat="0" applyProtection="0">
      <alignment horizontal="left" vertical="center" indent="1"/>
    </xf>
    <xf numFmtId="0" fontId="45" fillId="24" borderId="134" applyNumberFormat="0" applyProtection="0">
      <alignment horizontal="left" vertical="top" indent="1"/>
    </xf>
    <xf numFmtId="0" fontId="45" fillId="24" borderId="134" applyNumberFormat="0" applyProtection="0">
      <alignment horizontal="left" vertical="top" indent="1"/>
    </xf>
    <xf numFmtId="0" fontId="45" fillId="24" borderId="134" applyNumberFormat="0" applyProtection="0">
      <alignment horizontal="left" vertical="top" indent="1"/>
    </xf>
    <xf numFmtId="0" fontId="45" fillId="24" borderId="134" applyNumberFormat="0" applyProtection="0">
      <alignment horizontal="left" vertical="top" indent="1"/>
    </xf>
    <xf numFmtId="0" fontId="45" fillId="24" borderId="134" applyNumberFormat="0" applyProtection="0">
      <alignment horizontal="left" vertical="top" indent="1"/>
    </xf>
    <xf numFmtId="0" fontId="45" fillId="24" borderId="134" applyNumberFormat="0" applyProtection="0">
      <alignment horizontal="left" vertical="top" indent="1"/>
    </xf>
    <xf numFmtId="0" fontId="45" fillId="24" borderId="134" applyNumberFormat="0" applyProtection="0">
      <alignment horizontal="left" vertical="top" indent="1"/>
    </xf>
    <xf numFmtId="0" fontId="45" fillId="24" borderId="134" applyNumberFormat="0" applyProtection="0">
      <alignment horizontal="left" vertical="top" indent="1"/>
    </xf>
    <xf numFmtId="0" fontId="45" fillId="24" borderId="134" applyNumberFormat="0" applyProtection="0">
      <alignment horizontal="left" vertical="top" indent="1"/>
    </xf>
    <xf numFmtId="0" fontId="45" fillId="24" borderId="134" applyNumberFormat="0" applyProtection="0">
      <alignment horizontal="left" vertical="top" indent="1"/>
    </xf>
    <xf numFmtId="0" fontId="4" fillId="84" borderId="133"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5" fillId="20" borderId="131" applyNumberFormat="0" applyProtection="0">
      <alignment horizontal="left" vertical="center" indent="1"/>
    </xf>
    <xf numFmtId="0" fontId="4" fillId="84" borderId="133" applyNumberFormat="0" applyProtection="0">
      <alignment horizontal="left" vertical="center" indent="1"/>
    </xf>
    <xf numFmtId="0" fontId="45" fillId="20" borderId="134" applyNumberFormat="0" applyProtection="0">
      <alignment horizontal="left" vertical="top" indent="1"/>
    </xf>
    <xf numFmtId="0" fontId="45" fillId="20" borderId="134" applyNumberFormat="0" applyProtection="0">
      <alignment horizontal="left" vertical="top" indent="1"/>
    </xf>
    <xf numFmtId="0" fontId="45" fillId="20" borderId="134" applyNumberFormat="0" applyProtection="0">
      <alignment horizontal="left" vertical="top" indent="1"/>
    </xf>
    <xf numFmtId="0" fontId="45" fillId="20" borderId="134" applyNumberFormat="0" applyProtection="0">
      <alignment horizontal="left" vertical="top" indent="1"/>
    </xf>
    <xf numFmtId="0" fontId="45" fillId="20" borderId="134" applyNumberFormat="0" applyProtection="0">
      <alignment horizontal="left" vertical="top" indent="1"/>
    </xf>
    <xf numFmtId="0" fontId="45" fillId="20" borderId="134" applyNumberFormat="0" applyProtection="0">
      <alignment horizontal="left" vertical="top" indent="1"/>
    </xf>
    <xf numFmtId="0" fontId="45" fillId="20" borderId="134" applyNumberFormat="0" applyProtection="0">
      <alignment horizontal="left" vertical="top" indent="1"/>
    </xf>
    <xf numFmtId="0" fontId="45" fillId="20" borderId="134" applyNumberFormat="0" applyProtection="0">
      <alignment horizontal="left" vertical="top" indent="1"/>
    </xf>
    <xf numFmtId="0" fontId="45" fillId="20" borderId="134" applyNumberFormat="0" applyProtection="0">
      <alignment horizontal="left" vertical="top" indent="1"/>
    </xf>
    <xf numFmtId="0" fontId="45" fillId="20" borderId="134" applyNumberFormat="0" applyProtection="0">
      <alignment horizontal="left" vertical="top" indent="1"/>
    </xf>
    <xf numFmtId="0" fontId="35" fillId="31" borderId="136" applyBorder="0"/>
    <xf numFmtId="0" fontId="35" fillId="31" borderId="136" applyBorder="0"/>
    <xf numFmtId="0" fontId="35" fillId="31" borderId="136" applyBorder="0"/>
    <xf numFmtId="0" fontId="35" fillId="31" borderId="136" applyBorder="0"/>
    <xf numFmtId="0" fontId="35" fillId="31" borderId="136" applyBorder="0"/>
    <xf numFmtId="0" fontId="35" fillId="31" borderId="136" applyBorder="0"/>
    <xf numFmtId="0" fontId="35" fillId="31" borderId="136" applyBorder="0"/>
    <xf numFmtId="0" fontId="35" fillId="31" borderId="136" applyBorder="0"/>
    <xf numFmtId="0" fontId="35" fillId="31" borderId="136" applyBorder="0"/>
    <xf numFmtId="4" fontId="15" fillId="68" borderId="133" applyNumberFormat="0" applyProtection="0">
      <alignment vertical="center"/>
    </xf>
    <xf numFmtId="4" fontId="52" fillId="66" borderId="134" applyNumberFormat="0" applyProtection="0">
      <alignment vertical="center"/>
    </xf>
    <xf numFmtId="4" fontId="52" fillId="66" borderId="134" applyNumberFormat="0" applyProtection="0">
      <alignment vertical="center"/>
    </xf>
    <xf numFmtId="4" fontId="52" fillId="66" borderId="134" applyNumberFormat="0" applyProtection="0">
      <alignment vertical="center"/>
    </xf>
    <xf numFmtId="4" fontId="52" fillId="66" borderId="134" applyNumberFormat="0" applyProtection="0">
      <alignment vertical="center"/>
    </xf>
    <xf numFmtId="4" fontId="52" fillId="66" borderId="134" applyNumberFormat="0" applyProtection="0">
      <alignment vertical="center"/>
    </xf>
    <xf numFmtId="4" fontId="52" fillId="66" borderId="134" applyNumberFormat="0" applyProtection="0">
      <alignment vertical="center"/>
    </xf>
    <xf numFmtId="4" fontId="52" fillId="66" borderId="134" applyNumberFormat="0" applyProtection="0">
      <alignment vertical="center"/>
    </xf>
    <xf numFmtId="4" fontId="52" fillId="66" borderId="134" applyNumberFormat="0" applyProtection="0">
      <alignment vertical="center"/>
    </xf>
    <xf numFmtId="4" fontId="52" fillId="66" borderId="134" applyNumberFormat="0" applyProtection="0">
      <alignment vertical="center"/>
    </xf>
    <xf numFmtId="4" fontId="52" fillId="66" borderId="134" applyNumberFormat="0" applyProtection="0">
      <alignment vertical="center"/>
    </xf>
    <xf numFmtId="4" fontId="48" fillId="68" borderId="133" applyNumberFormat="0" applyProtection="0">
      <alignment vertical="center"/>
    </xf>
    <xf numFmtId="0" fontId="52" fillId="21" borderId="142" applyNumberFormat="0" applyProtection="0">
      <alignment horizontal="left" vertical="top" indent="1"/>
    </xf>
    <xf numFmtId="4" fontId="45" fillId="34" borderId="139" applyNumberFormat="0" applyProtection="0">
      <alignment horizontal="left" vertical="center" indent="1"/>
    </xf>
    <xf numFmtId="4" fontId="45" fillId="91" borderId="139" applyNumberFormat="0" applyProtection="0">
      <alignment horizontal="right" vertical="center"/>
    </xf>
    <xf numFmtId="4" fontId="45" fillId="0" borderId="139" applyNumberFormat="0" applyProtection="0">
      <alignment horizontal="right" vertical="center"/>
    </xf>
    <xf numFmtId="0" fontId="52" fillId="66" borderId="142" applyNumberFormat="0" applyProtection="0">
      <alignment horizontal="left" vertical="top" indent="1"/>
    </xf>
    <xf numFmtId="4" fontId="52" fillId="28" borderId="142" applyNumberFormat="0" applyProtection="0">
      <alignment horizontal="left" vertical="center" indent="1"/>
    </xf>
    <xf numFmtId="4" fontId="52" fillId="66" borderId="142" applyNumberFormat="0" applyProtection="0">
      <alignment vertical="center"/>
    </xf>
    <xf numFmtId="0" fontId="35" fillId="31" borderId="144" applyBorder="0"/>
    <xf numFmtId="0" fontId="21" fillId="28" borderId="230" applyNumberFormat="0" applyAlignment="0" applyProtection="0"/>
    <xf numFmtId="0" fontId="45" fillId="20" borderId="142" applyNumberFormat="0" applyProtection="0">
      <alignment horizontal="left" vertical="top" indent="1"/>
    </xf>
    <xf numFmtId="0" fontId="45" fillId="20" borderId="139" applyNumberFormat="0" applyProtection="0">
      <alignment horizontal="left" vertical="center" indent="1"/>
    </xf>
    <xf numFmtId="0" fontId="45" fillId="24" borderId="142" applyNumberFormat="0" applyProtection="0">
      <alignment horizontal="left" vertical="top" indent="1"/>
    </xf>
    <xf numFmtId="4" fontId="15" fillId="68" borderId="133" applyNumberFormat="0" applyProtection="0">
      <alignment horizontal="left" vertical="center" indent="1"/>
    </xf>
    <xf numFmtId="4" fontId="52" fillId="28" borderId="134" applyNumberFormat="0" applyProtection="0">
      <alignment horizontal="left" vertical="center" indent="1"/>
    </xf>
    <xf numFmtId="4" fontId="52" fillId="28" borderId="134" applyNumberFormat="0" applyProtection="0">
      <alignment horizontal="left" vertical="center" indent="1"/>
    </xf>
    <xf numFmtId="4" fontId="52" fillId="28" borderId="134" applyNumberFormat="0" applyProtection="0">
      <alignment horizontal="left" vertical="center" indent="1"/>
    </xf>
    <xf numFmtId="4" fontId="52" fillId="28" borderId="134" applyNumberFormat="0" applyProtection="0">
      <alignment horizontal="left" vertical="center" indent="1"/>
    </xf>
    <xf numFmtId="4" fontId="52" fillId="28" borderId="134" applyNumberFormat="0" applyProtection="0">
      <alignment horizontal="left" vertical="center" indent="1"/>
    </xf>
    <xf numFmtId="4" fontId="52" fillId="28" borderId="134" applyNumberFormat="0" applyProtection="0">
      <alignment horizontal="left" vertical="center" indent="1"/>
    </xf>
    <xf numFmtId="4" fontId="52" fillId="28" borderId="134" applyNumberFormat="0" applyProtection="0">
      <alignment horizontal="left" vertical="center" indent="1"/>
    </xf>
    <xf numFmtId="4" fontId="52" fillId="28" borderId="134" applyNumberFormat="0" applyProtection="0">
      <alignment horizontal="left" vertical="center" indent="1"/>
    </xf>
    <xf numFmtId="4" fontId="52" fillId="28" borderId="134" applyNumberFormat="0" applyProtection="0">
      <alignment horizontal="left" vertical="center" indent="1"/>
    </xf>
    <xf numFmtId="4" fontId="52" fillId="28" borderId="134" applyNumberFormat="0" applyProtection="0">
      <alignment horizontal="left" vertical="center" indent="1"/>
    </xf>
    <xf numFmtId="4" fontId="15" fillId="68" borderId="133" applyNumberFormat="0" applyProtection="0">
      <alignment horizontal="left" vertical="center" indent="1"/>
    </xf>
    <xf numFmtId="0" fontId="52" fillId="66" borderId="134" applyNumberFormat="0" applyProtection="0">
      <alignment horizontal="left" vertical="top" indent="1"/>
    </xf>
    <xf numFmtId="0" fontId="52" fillId="66" borderId="134" applyNumberFormat="0" applyProtection="0">
      <alignment horizontal="left" vertical="top" indent="1"/>
    </xf>
    <xf numFmtId="0" fontId="52" fillId="66" borderId="134" applyNumberFormat="0" applyProtection="0">
      <alignment horizontal="left" vertical="top" indent="1"/>
    </xf>
    <xf numFmtId="0" fontId="52" fillId="66" borderId="134" applyNumberFormat="0" applyProtection="0">
      <alignment horizontal="left" vertical="top" indent="1"/>
    </xf>
    <xf numFmtId="0" fontId="52" fillId="66" borderId="134" applyNumberFormat="0" applyProtection="0">
      <alignment horizontal="left" vertical="top" indent="1"/>
    </xf>
    <xf numFmtId="0" fontId="52" fillId="66" borderId="134" applyNumberFormat="0" applyProtection="0">
      <alignment horizontal="left" vertical="top" indent="1"/>
    </xf>
    <xf numFmtId="0" fontId="52" fillId="66" borderId="134" applyNumberFormat="0" applyProtection="0">
      <alignment horizontal="left" vertical="top" indent="1"/>
    </xf>
    <xf numFmtId="0" fontId="52" fillId="66" borderId="134" applyNumberFormat="0" applyProtection="0">
      <alignment horizontal="left" vertical="top" indent="1"/>
    </xf>
    <xf numFmtId="0" fontId="52" fillId="66" borderId="134" applyNumberFormat="0" applyProtection="0">
      <alignment horizontal="left" vertical="top" indent="1"/>
    </xf>
    <xf numFmtId="0" fontId="52" fillId="66" borderId="134" applyNumberFormat="0" applyProtection="0">
      <alignment horizontal="left" vertical="top" indent="1"/>
    </xf>
    <xf numFmtId="4" fontId="15" fillId="82" borderId="133"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5" fillId="0" borderId="131" applyNumberFormat="0" applyProtection="0">
      <alignment horizontal="right" vertical="center"/>
    </xf>
    <xf numFmtId="4" fontId="48" fillId="82" borderId="133"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4" fontId="45" fillId="91" borderId="131" applyNumberFormat="0" applyProtection="0">
      <alignment horizontal="right" vertical="center"/>
    </xf>
    <xf numFmtId="0" fontId="4" fillId="84" borderId="133"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4" fontId="45" fillId="34" borderId="131" applyNumberFormat="0" applyProtection="0">
      <alignment horizontal="left" vertical="center" indent="1"/>
    </xf>
    <xf numFmtId="0" fontId="4" fillId="84" borderId="133" applyNumberFormat="0" applyProtection="0">
      <alignment horizontal="left" vertical="center" indent="1"/>
    </xf>
    <xf numFmtId="0" fontId="52" fillId="21" borderId="134" applyNumberFormat="0" applyProtection="0">
      <alignment horizontal="left" vertical="top" indent="1"/>
    </xf>
    <xf numFmtId="0" fontId="52" fillId="21" borderId="134" applyNumberFormat="0" applyProtection="0">
      <alignment horizontal="left" vertical="top" indent="1"/>
    </xf>
    <xf numFmtId="0" fontId="52" fillId="21" borderId="134" applyNumberFormat="0" applyProtection="0">
      <alignment horizontal="left" vertical="top" indent="1"/>
    </xf>
    <xf numFmtId="0" fontId="52" fillId="21" borderId="134" applyNumberFormat="0" applyProtection="0">
      <alignment horizontal="left" vertical="top" indent="1"/>
    </xf>
    <xf numFmtId="0" fontId="52" fillId="21" borderId="134" applyNumberFormat="0" applyProtection="0">
      <alignment horizontal="left" vertical="top" indent="1"/>
    </xf>
    <xf numFmtId="0" fontId="52" fillId="21" borderId="134" applyNumberFormat="0" applyProtection="0">
      <alignment horizontal="left" vertical="top" indent="1"/>
    </xf>
    <xf numFmtId="0" fontId="52" fillId="21" borderId="134" applyNumberFormat="0" applyProtection="0">
      <alignment horizontal="left" vertical="top" indent="1"/>
    </xf>
    <xf numFmtId="0" fontId="52" fillId="21" borderId="134" applyNumberFormat="0" applyProtection="0">
      <alignment horizontal="left" vertical="top" indent="1"/>
    </xf>
    <xf numFmtId="0" fontId="52" fillId="21" borderId="134" applyNumberFormat="0" applyProtection="0">
      <alignment horizontal="left" vertical="top" indent="1"/>
    </xf>
    <xf numFmtId="0" fontId="52" fillId="21" borderId="134" applyNumberFormat="0" applyProtection="0">
      <alignment horizontal="left" vertical="top" indent="1"/>
    </xf>
    <xf numFmtId="0" fontId="45" fillId="88" borderId="139" applyNumberFormat="0" applyProtection="0">
      <alignment horizontal="left" vertical="center" indent="1"/>
    </xf>
    <xf numFmtId="4" fontId="53" fillId="93" borderId="135" applyNumberFormat="0" applyProtection="0">
      <alignment horizontal="left" vertical="center" indent="1"/>
    </xf>
    <xf numFmtId="4" fontId="53" fillId="93" borderId="135" applyNumberFormat="0" applyProtection="0">
      <alignment horizontal="left" vertical="center" indent="1"/>
    </xf>
    <xf numFmtId="4" fontId="53" fillId="93" borderId="135" applyNumberFormat="0" applyProtection="0">
      <alignment horizontal="left" vertical="center" indent="1"/>
    </xf>
    <xf numFmtId="4" fontId="53" fillId="93" borderId="135" applyNumberFormat="0" applyProtection="0">
      <alignment horizontal="left" vertical="center" indent="1"/>
    </xf>
    <xf numFmtId="4" fontId="53" fillId="93" borderId="135" applyNumberFormat="0" applyProtection="0">
      <alignment horizontal="left" vertical="center" indent="1"/>
    </xf>
    <xf numFmtId="4" fontId="53" fillId="93" borderId="135" applyNumberFormat="0" applyProtection="0">
      <alignment horizontal="left" vertical="center" indent="1"/>
    </xf>
    <xf numFmtId="4" fontId="53" fillId="93" borderId="135" applyNumberFormat="0" applyProtection="0">
      <alignment horizontal="left" vertical="center" indent="1"/>
    </xf>
    <xf numFmtId="4" fontId="53" fillId="93" borderId="135" applyNumberFormat="0" applyProtection="0">
      <alignment horizontal="left" vertical="center" indent="1"/>
    </xf>
    <xf numFmtId="4" fontId="53" fillId="93" borderId="135" applyNumberFormat="0" applyProtection="0">
      <alignment horizontal="left" vertical="center" indent="1"/>
    </xf>
    <xf numFmtId="4" fontId="53" fillId="93" borderId="135" applyNumberFormat="0" applyProtection="0">
      <alignment horizontal="left" vertical="center" indent="1"/>
    </xf>
    <xf numFmtId="4" fontId="45" fillId="20" borderId="143" applyNumberFormat="0" applyProtection="0">
      <alignment horizontal="left" vertical="center" indent="1"/>
    </xf>
    <xf numFmtId="4" fontId="45" fillId="21" borderId="139" applyNumberFormat="0" applyProtection="0">
      <alignment horizontal="right" vertical="center"/>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5" fillId="80" borderId="143" applyNumberFormat="0" applyProtection="0">
      <alignment horizontal="left" vertical="center" indent="1"/>
    </xf>
    <xf numFmtId="4" fontId="45" fillId="26" borderId="139" applyNumberFormat="0" applyProtection="0">
      <alignment horizontal="right" vertical="center"/>
    </xf>
    <xf numFmtId="4" fontId="45" fillId="29" borderId="139" applyNumberFormat="0" applyProtection="0">
      <alignment horizontal="right" vertical="center"/>
    </xf>
    <xf numFmtId="4" fontId="45" fillId="59" borderId="139" applyNumberFormat="0" applyProtection="0">
      <alignment horizontal="right" vertical="center"/>
    </xf>
    <xf numFmtId="4" fontId="45" fillId="35" borderId="139" applyNumberFormat="0" applyProtection="0">
      <alignment horizontal="right" vertical="center"/>
    </xf>
    <xf numFmtId="4" fontId="45" fillId="27" borderId="139" applyNumberFormat="0" applyProtection="0">
      <alignment horizontal="right" vertical="center"/>
    </xf>
    <xf numFmtId="4" fontId="45" fillId="58" borderId="143" applyNumberFormat="0" applyProtection="0">
      <alignment horizontal="right" vertical="center"/>
    </xf>
    <xf numFmtId="4" fontId="45" fillId="71" borderId="139" applyNumberFormat="0" applyProtection="0">
      <alignment horizontal="right" vertical="center"/>
    </xf>
    <xf numFmtId="4" fontId="56" fillId="82" borderId="133" applyNumberFormat="0" applyProtection="0">
      <alignment horizontal="right" vertical="center"/>
    </xf>
    <xf numFmtId="4" fontId="55" fillId="91" borderId="131" applyNumberFormat="0" applyProtection="0">
      <alignment horizontal="right" vertical="center"/>
    </xf>
    <xf numFmtId="4" fontId="55" fillId="91" borderId="131" applyNumberFormat="0" applyProtection="0">
      <alignment horizontal="right" vertical="center"/>
    </xf>
    <xf numFmtId="4" fontId="55" fillId="91" borderId="131" applyNumberFormat="0" applyProtection="0">
      <alignment horizontal="right" vertical="center"/>
    </xf>
    <xf numFmtId="4" fontId="55" fillId="91" borderId="131" applyNumberFormat="0" applyProtection="0">
      <alignment horizontal="right" vertical="center"/>
    </xf>
    <xf numFmtId="4" fontId="55" fillId="91" borderId="131" applyNumberFormat="0" applyProtection="0">
      <alignment horizontal="right" vertical="center"/>
    </xf>
    <xf numFmtId="4" fontId="55" fillId="91" borderId="131" applyNumberFormat="0" applyProtection="0">
      <alignment horizontal="right" vertical="center"/>
    </xf>
    <xf numFmtId="4" fontId="55" fillId="91" borderId="131" applyNumberFormat="0" applyProtection="0">
      <alignment horizontal="right" vertical="center"/>
    </xf>
    <xf numFmtId="4" fontId="55" fillId="91" borderId="131" applyNumberFormat="0" applyProtection="0">
      <alignment horizontal="right" vertical="center"/>
    </xf>
    <xf numFmtId="4" fontId="55" fillId="91" borderId="131" applyNumberFormat="0" applyProtection="0">
      <alignment horizontal="right" vertical="center"/>
    </xf>
    <xf numFmtId="4" fontId="55" fillId="91" borderId="131" applyNumberFormat="0" applyProtection="0">
      <alignment horizontal="right" vertical="center"/>
    </xf>
    <xf numFmtId="4" fontId="45" fillId="21" borderId="179" applyNumberFormat="0" applyProtection="0">
      <alignment horizontal="left" vertical="center" indent="1"/>
    </xf>
    <xf numFmtId="4" fontId="45" fillId="35" borderId="157" applyNumberFormat="0" applyProtection="0">
      <alignment horizontal="right" vertical="center"/>
    </xf>
    <xf numFmtId="4" fontId="45" fillId="27" borderId="157" applyNumberFormat="0" applyProtection="0">
      <alignment horizontal="right" vertical="center"/>
    </xf>
    <xf numFmtId="4" fontId="45" fillId="80" borderId="170" applyNumberFormat="0" applyProtection="0">
      <alignment horizontal="left" vertical="center" indent="1"/>
    </xf>
    <xf numFmtId="4" fontId="45" fillId="58" borderId="161" applyNumberFormat="0" applyProtection="0">
      <alignment horizontal="right" vertical="center"/>
    </xf>
    <xf numFmtId="4" fontId="45" fillId="71" borderId="157" applyNumberFormat="0" applyProtection="0">
      <alignment horizontal="right" vertical="center"/>
    </xf>
    <xf numFmtId="4" fontId="45" fillId="15" borderId="157" applyNumberFormat="0" applyProtection="0">
      <alignment horizontal="right" vertical="center"/>
    </xf>
    <xf numFmtId="0" fontId="24" fillId="28" borderId="147" applyNumberFormat="0" applyAlignment="0" applyProtection="0"/>
    <xf numFmtId="4" fontId="45" fillId="35" borderId="166" applyNumberFormat="0" applyProtection="0">
      <alignment horizontal="right" vertical="center"/>
    </xf>
    <xf numFmtId="4" fontId="4" fillId="31" borderId="161" applyNumberFormat="0" applyProtection="0">
      <alignment horizontal="left" vertical="center" indent="1"/>
    </xf>
    <xf numFmtId="4" fontId="45" fillId="58" borderId="179" applyNumberFormat="0" applyProtection="0">
      <alignment horizontal="right" vertical="center"/>
    </xf>
    <xf numFmtId="0" fontId="28" fillId="0" borderId="137" applyNumberFormat="0" applyFill="0" applyAlignment="0" applyProtection="0"/>
    <xf numFmtId="0" fontId="28" fillId="0" borderId="137" applyNumberFormat="0" applyFill="0" applyAlignment="0" applyProtection="0"/>
    <xf numFmtId="0" fontId="28" fillId="0" borderId="137" applyNumberFormat="0" applyFill="0" applyAlignment="0" applyProtection="0"/>
    <xf numFmtId="0" fontId="28" fillId="0" borderId="137" applyNumberFormat="0" applyFill="0" applyAlignment="0" applyProtection="0"/>
    <xf numFmtId="0" fontId="28" fillId="0" borderId="137" applyNumberFormat="0" applyFill="0" applyAlignment="0" applyProtection="0"/>
    <xf numFmtId="0" fontId="28" fillId="0" borderId="137" applyNumberFormat="0" applyFill="0" applyAlignment="0" applyProtection="0"/>
    <xf numFmtId="0" fontId="28" fillId="0" borderId="137" applyNumberFormat="0" applyFill="0" applyAlignment="0" applyProtection="0"/>
    <xf numFmtId="0" fontId="28" fillId="0" borderId="137" applyNumberFormat="0" applyFill="0" applyAlignment="0" applyProtection="0"/>
    <xf numFmtId="0" fontId="28" fillId="0" borderId="137" applyNumberFormat="0" applyFill="0" applyAlignment="0" applyProtection="0"/>
    <xf numFmtId="0" fontId="46" fillId="28" borderId="133" applyNumberFormat="0" applyAlignment="0" applyProtection="0"/>
    <xf numFmtId="0" fontId="46" fillId="28" borderId="133" applyNumberFormat="0" applyAlignment="0" applyProtection="0"/>
    <xf numFmtId="0" fontId="46" fillId="28" borderId="133" applyNumberFormat="0" applyAlignment="0" applyProtection="0"/>
    <xf numFmtId="0" fontId="46" fillId="28" borderId="133" applyNumberFormat="0" applyAlignment="0" applyProtection="0"/>
    <xf numFmtId="0" fontId="46" fillId="28" borderId="133" applyNumberFormat="0" applyAlignment="0" applyProtection="0"/>
    <xf numFmtId="0" fontId="46" fillId="28" borderId="133" applyNumberFormat="0" applyAlignment="0" applyProtection="0"/>
    <xf numFmtId="0" fontId="46" fillId="28" borderId="133" applyNumberFormat="0" applyAlignment="0" applyProtection="0"/>
    <xf numFmtId="0" fontId="46" fillId="28" borderId="133" applyNumberFormat="0" applyAlignment="0" applyProtection="0"/>
    <xf numFmtId="0" fontId="46" fillId="28" borderId="133" applyNumberFormat="0" applyAlignment="0" applyProtection="0"/>
    <xf numFmtId="0" fontId="4" fillId="66" borderId="167" applyNumberFormat="0" applyFont="0" applyAlignment="0" applyProtection="0"/>
    <xf numFmtId="0" fontId="52" fillId="66" borderId="178" applyNumberFormat="0" applyProtection="0">
      <alignment horizontal="left" vertical="top" indent="1"/>
    </xf>
    <xf numFmtId="4" fontId="45" fillId="58" borderId="197" applyNumberFormat="0" applyProtection="0">
      <alignment horizontal="right" vertical="center"/>
    </xf>
    <xf numFmtId="0" fontId="4" fillId="66" borderId="167" applyNumberFormat="0" applyFont="0" applyAlignment="0" applyProtection="0"/>
    <xf numFmtId="4" fontId="45" fillId="29" borderId="157" applyNumberFormat="0" applyProtection="0">
      <alignment horizontal="right" vertical="center"/>
    </xf>
    <xf numFmtId="0" fontId="42" fillId="19" borderId="192" applyNumberFormat="0" applyAlignment="0" applyProtection="0"/>
    <xf numFmtId="4" fontId="45" fillId="15" borderId="210" applyNumberFormat="0" applyProtection="0">
      <alignment horizontal="right" vertical="center"/>
    </xf>
    <xf numFmtId="4" fontId="45" fillId="80" borderId="161" applyNumberFormat="0" applyProtection="0">
      <alignment horizontal="left" vertical="center" indent="1"/>
    </xf>
    <xf numFmtId="0" fontId="4" fillId="66" borderId="140" applyNumberFormat="0" applyFont="0" applyAlignment="0" applyProtection="0"/>
    <xf numFmtId="4" fontId="45" fillId="80" borderId="152" applyNumberFormat="0" applyProtection="0">
      <alignment horizontal="left" vertical="center" indent="1"/>
    </xf>
    <xf numFmtId="4" fontId="45" fillId="26" borderId="166" applyNumberFormat="0" applyProtection="0">
      <alignment horizontal="right" vertical="center"/>
    </xf>
    <xf numFmtId="4" fontId="45" fillId="34" borderId="184" applyNumberFormat="0" applyProtection="0">
      <alignment horizontal="left" vertical="center" indent="1"/>
    </xf>
    <xf numFmtId="4" fontId="4" fillId="31" borderId="232" applyNumberFormat="0" applyProtection="0">
      <alignment horizontal="left" vertical="center" indent="1"/>
    </xf>
    <xf numFmtId="0" fontId="28" fillId="0" borderId="164" applyNumberFormat="0" applyFill="0" applyAlignment="0" applyProtection="0"/>
    <xf numFmtId="4" fontId="45" fillId="91" borderId="139" applyNumberFormat="0" applyProtection="0">
      <alignment horizontal="right" vertical="center"/>
    </xf>
    <xf numFmtId="4" fontId="45" fillId="0" borderId="139" applyNumberFormat="0" applyProtection="0">
      <alignment horizontal="right" vertical="center"/>
    </xf>
    <xf numFmtId="0" fontId="42" fillId="19" borderId="183" applyNumberFormat="0" applyAlignment="0" applyProtection="0"/>
    <xf numFmtId="4" fontId="55" fillId="91" borderId="166" applyNumberFormat="0" applyProtection="0">
      <alignment horizontal="right" vertical="center"/>
    </xf>
    <xf numFmtId="4" fontId="45" fillId="0" borderId="219" applyNumberFormat="0" applyProtection="0">
      <alignment horizontal="right" vertical="center"/>
    </xf>
    <xf numFmtId="0" fontId="45" fillId="20" borderId="157" applyNumberFormat="0" applyProtection="0">
      <alignment horizontal="left" vertical="center" indent="1"/>
    </xf>
    <xf numFmtId="4" fontId="45" fillId="0" borderId="148" applyNumberFormat="0" applyProtection="0">
      <alignment horizontal="right" vertical="center"/>
    </xf>
    <xf numFmtId="4" fontId="45" fillId="91" borderId="184" applyNumberFormat="0" applyProtection="0">
      <alignment horizontal="right" vertical="center"/>
    </xf>
    <xf numFmtId="4" fontId="45" fillId="0" borderId="166" applyNumberFormat="0" applyProtection="0">
      <alignment horizontal="right" vertical="center"/>
    </xf>
    <xf numFmtId="4" fontId="45" fillId="27" borderId="166" applyNumberFormat="0" applyProtection="0">
      <alignment horizontal="right" vertical="center"/>
    </xf>
    <xf numFmtId="0" fontId="4" fillId="66" borderId="149" applyNumberFormat="0" applyFont="0" applyAlignment="0" applyProtection="0"/>
    <xf numFmtId="0" fontId="16" fillId="66" borderId="140" applyNumberFormat="0" applyFont="0" applyAlignment="0" applyProtection="0"/>
    <xf numFmtId="4" fontId="45" fillId="21" borderId="152" applyNumberFormat="0" applyProtection="0">
      <alignment horizontal="left" vertical="center" indent="1"/>
    </xf>
    <xf numFmtId="4" fontId="45" fillId="20" borderId="152" applyNumberFormat="0" applyProtection="0">
      <alignment horizontal="left" vertical="center" indent="1"/>
    </xf>
    <xf numFmtId="0" fontId="24" fillId="28" borderId="138" applyNumberFormat="0" applyAlignment="0" applyProtection="0"/>
    <xf numFmtId="0" fontId="25" fillId="60" borderId="139" applyNumberFormat="0" applyAlignment="0" applyProtection="0"/>
    <xf numFmtId="4" fontId="45" fillId="65" borderId="166" applyNumberFormat="0" applyProtection="0">
      <alignment vertical="center"/>
    </xf>
    <xf numFmtId="0" fontId="43" fillId="54" borderId="139" applyNumberFormat="0" applyAlignment="0" applyProtection="0"/>
    <xf numFmtId="0" fontId="42" fillId="19" borderId="138" applyNumberFormat="0" applyAlignment="0" applyProtection="0"/>
    <xf numFmtId="0" fontId="45" fillId="28" borderId="157" applyNumberFormat="0" applyProtection="0">
      <alignment horizontal="left" vertical="center" indent="1"/>
    </xf>
    <xf numFmtId="4" fontId="45" fillId="29" borderId="184" applyNumberFormat="0" applyProtection="0">
      <alignment horizontal="right" vertical="center"/>
    </xf>
    <xf numFmtId="4" fontId="4" fillId="31" borderId="188" applyNumberFormat="0" applyProtection="0">
      <alignment horizontal="left" vertical="center" indent="1"/>
    </xf>
    <xf numFmtId="0" fontId="23" fillId="28" borderId="165" applyNumberFormat="0" applyAlignment="0" applyProtection="0"/>
    <xf numFmtId="4" fontId="45" fillId="71" borderId="166" applyNumberFormat="0" applyProtection="0">
      <alignment horizontal="right" vertical="center"/>
    </xf>
    <xf numFmtId="4" fontId="45" fillId="21" borderId="157" applyNumberFormat="0" applyProtection="0">
      <alignment horizontal="right" vertical="center"/>
    </xf>
    <xf numFmtId="0" fontId="45" fillId="20" borderId="169" applyNumberFormat="0" applyProtection="0">
      <alignment horizontal="left" vertical="top" indent="1"/>
    </xf>
    <xf numFmtId="4" fontId="45" fillId="34" borderId="148" applyNumberFormat="0" applyProtection="0">
      <alignment horizontal="left" vertical="center" indent="1"/>
    </xf>
    <xf numFmtId="0" fontId="45" fillId="53" borderId="139"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6" fillId="60" borderId="141" applyNumberFormat="0" applyAlignment="0" applyProtection="0"/>
    <xf numFmtId="4" fontId="45" fillId="91" borderId="148" applyNumberFormat="0" applyProtection="0">
      <alignment horizontal="right" vertical="center"/>
    </xf>
    <xf numFmtId="4" fontId="52" fillId="28" borderId="151" applyNumberFormat="0" applyProtection="0">
      <alignment horizontal="left" vertical="center" indent="1"/>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7" borderId="139" applyNumberFormat="0" applyProtection="0">
      <alignment horizontal="left" vertical="center" indent="1"/>
    </xf>
    <xf numFmtId="4" fontId="45" fillId="67" borderId="139" applyNumberFormat="0" applyProtection="0">
      <alignment horizontal="left" vertical="center" indent="1"/>
    </xf>
    <xf numFmtId="0" fontId="50" fillId="65" borderId="142" applyNumberFormat="0" applyProtection="0">
      <alignment horizontal="left" vertical="top"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15" borderId="139" applyNumberFormat="0" applyProtection="0">
      <alignment horizontal="right" vertical="center"/>
    </xf>
    <xf numFmtId="4" fontId="45" fillId="15"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5" fillId="21" borderId="139" applyNumberFormat="0" applyProtection="0">
      <alignment horizontal="right" vertical="center"/>
    </xf>
    <xf numFmtId="4" fontId="45" fillId="21" borderId="139" applyNumberFormat="0" applyProtection="0">
      <alignment horizontal="right" vertical="center"/>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31" borderId="142" applyNumberFormat="0" applyProtection="0">
      <alignment horizontal="left" vertical="top"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21" borderId="142" applyNumberFormat="0" applyProtection="0">
      <alignment horizontal="left" vertical="top"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42" applyNumberFormat="0" applyProtection="0">
      <alignment horizontal="left" vertical="top"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42" applyNumberFormat="0" applyProtection="0">
      <alignment horizontal="left" vertical="top" indent="1"/>
    </xf>
    <xf numFmtId="0" fontId="35" fillId="31" borderId="144" applyBorder="0"/>
    <xf numFmtId="4" fontId="52" fillId="66" borderId="142" applyNumberFormat="0" applyProtection="0">
      <alignment vertical="center"/>
    </xf>
    <xf numFmtId="0" fontId="45" fillId="24" borderId="151" applyNumberFormat="0" applyProtection="0">
      <alignment horizontal="left" vertical="top" indent="1"/>
    </xf>
    <xf numFmtId="4" fontId="45" fillId="20" borderId="152" applyNumberFormat="0" applyProtection="0">
      <alignment horizontal="left" vertical="center" indent="1"/>
    </xf>
    <xf numFmtId="4" fontId="52" fillId="28" borderId="142" applyNumberFormat="0" applyProtection="0">
      <alignment horizontal="left" vertical="center" indent="1"/>
    </xf>
    <xf numFmtId="0" fontId="52" fillId="66" borderId="142" applyNumberFormat="0" applyProtection="0">
      <alignment horizontal="left" vertical="top" indent="1"/>
    </xf>
    <xf numFmtId="4" fontId="45" fillId="0" borderId="139" applyNumberFormat="0" applyProtection="0">
      <alignment horizontal="right" vertical="center"/>
    </xf>
    <xf numFmtId="4" fontId="45" fillId="0"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0" fontId="52" fillId="21" borderId="142" applyNumberFormat="0" applyProtection="0">
      <alignment horizontal="left" vertical="top" indent="1"/>
    </xf>
    <xf numFmtId="4" fontId="53" fillId="93" borderId="143" applyNumberFormat="0" applyProtection="0">
      <alignment horizontal="left" vertical="center" indent="1"/>
    </xf>
    <xf numFmtId="4" fontId="45" fillId="71" borderId="148" applyNumberFormat="0" applyProtection="0">
      <alignment horizontal="right" vertical="center"/>
    </xf>
    <xf numFmtId="0" fontId="52" fillId="21" borderId="178" applyNumberFormat="0" applyProtection="0">
      <alignment horizontal="left" vertical="top" indent="1"/>
    </xf>
    <xf numFmtId="4" fontId="55" fillId="91" borderId="139" applyNumberFormat="0" applyProtection="0">
      <alignment horizontal="right" vertical="center"/>
    </xf>
    <xf numFmtId="4" fontId="45" fillId="20" borderId="205" applyNumberFormat="0" applyProtection="0">
      <alignment horizontal="left" vertical="center" indent="1"/>
    </xf>
    <xf numFmtId="4" fontId="45" fillId="29" borderId="166" applyNumberFormat="0" applyProtection="0">
      <alignment horizontal="right" vertical="center"/>
    </xf>
    <xf numFmtId="4" fontId="45" fillId="65" borderId="166" applyNumberFormat="0" applyProtection="0">
      <alignment vertical="center"/>
    </xf>
    <xf numFmtId="0" fontId="25" fillId="60" borderId="148" applyNumberFormat="0" applyAlignment="0" applyProtection="0"/>
    <xf numFmtId="4" fontId="45" fillId="15" borderId="166" applyNumberFormat="0" applyProtection="0">
      <alignment horizontal="right" vertical="center"/>
    </xf>
    <xf numFmtId="4" fontId="45" fillId="34" borderId="166" applyNumberFormat="0" applyProtection="0">
      <alignment horizontal="left" vertical="center" indent="1"/>
    </xf>
    <xf numFmtId="4" fontId="45" fillId="91" borderId="157" applyNumberFormat="0" applyProtection="0">
      <alignment horizontal="right" vertical="center"/>
    </xf>
    <xf numFmtId="4" fontId="45" fillId="21" borderId="188" applyNumberFormat="0" applyProtection="0">
      <alignment horizontal="left" vertical="center" indent="1"/>
    </xf>
    <xf numFmtId="0" fontId="42" fillId="19" borderId="183" applyNumberFormat="0" applyAlignment="0" applyProtection="0"/>
    <xf numFmtId="0" fontId="28" fillId="0" borderId="244" applyNumberFormat="0" applyFill="0" applyAlignment="0" applyProtection="0"/>
    <xf numFmtId="0" fontId="16" fillId="66" borderId="167" applyNumberFormat="0" applyFont="0" applyAlignment="0" applyProtection="0"/>
    <xf numFmtId="4" fontId="45" fillId="35" borderId="166" applyNumberFormat="0" applyProtection="0">
      <alignment horizontal="right" vertical="center"/>
    </xf>
    <xf numFmtId="4" fontId="45" fillId="80" borderId="179" applyNumberFormat="0" applyProtection="0">
      <alignment horizontal="left" vertical="center" indent="1"/>
    </xf>
    <xf numFmtId="4" fontId="45" fillId="58" borderId="170" applyNumberFormat="0" applyProtection="0">
      <alignment horizontal="right" vertical="center"/>
    </xf>
    <xf numFmtId="4" fontId="45" fillId="71" borderId="166" applyNumberFormat="0" applyProtection="0">
      <alignment horizontal="right" vertical="center"/>
    </xf>
    <xf numFmtId="4" fontId="45" fillId="15" borderId="166" applyNumberFormat="0" applyProtection="0">
      <alignment horizontal="right" vertical="center"/>
    </xf>
    <xf numFmtId="0" fontId="24" fillId="28" borderId="156" applyNumberFormat="0" applyAlignment="0" applyProtection="0"/>
    <xf numFmtId="0" fontId="28" fillId="0" borderId="146" applyNumberFormat="0" applyFill="0" applyAlignment="0" applyProtection="0"/>
    <xf numFmtId="0" fontId="28" fillId="0" borderId="145" applyNumberFormat="0" applyFill="0" applyAlignment="0" applyProtection="0"/>
    <xf numFmtId="0" fontId="46" fillId="28" borderId="141" applyNumberFormat="0" applyAlignment="0" applyProtection="0"/>
    <xf numFmtId="4" fontId="45" fillId="59" borderId="166" applyNumberFormat="0" applyProtection="0">
      <alignment horizontal="right" vertical="center"/>
    </xf>
    <xf numFmtId="0" fontId="4" fillId="66" borderId="176" applyNumberFormat="0" applyFont="0" applyAlignment="0" applyProtection="0"/>
    <xf numFmtId="4" fontId="45" fillId="59" borderId="157" applyNumberFormat="0" applyProtection="0">
      <alignment horizontal="right" vertical="center"/>
    </xf>
    <xf numFmtId="0" fontId="45" fillId="24" borderId="148" applyNumberFormat="0" applyProtection="0">
      <alignment horizontal="left" vertical="center" indent="1"/>
    </xf>
    <xf numFmtId="0" fontId="24" fillId="28" borderId="138" applyNumberFormat="0" applyAlignment="0" applyProtection="0"/>
    <xf numFmtId="0" fontId="24" fillId="28" borderId="138" applyNumberFormat="0" applyAlignment="0" applyProtection="0"/>
    <xf numFmtId="0" fontId="24" fillId="28" borderId="138" applyNumberFormat="0" applyAlignment="0" applyProtection="0"/>
    <xf numFmtId="0" fontId="24" fillId="28" borderId="138" applyNumberFormat="0" applyAlignment="0" applyProtection="0"/>
    <xf numFmtId="0" fontId="24" fillId="28" borderId="138" applyNumberFormat="0" applyAlignment="0" applyProtection="0"/>
    <xf numFmtId="0" fontId="24" fillId="28" borderId="138" applyNumberFormat="0" applyAlignment="0" applyProtection="0"/>
    <xf numFmtId="0" fontId="24" fillId="28" borderId="138" applyNumberFormat="0" applyAlignment="0" applyProtection="0"/>
    <xf numFmtId="0" fontId="24" fillId="28" borderId="138" applyNumberFormat="0" applyAlignment="0" applyProtection="0"/>
    <xf numFmtId="0" fontId="24" fillId="28" borderId="138" applyNumberFormat="0" applyAlignment="0" applyProtection="0"/>
    <xf numFmtId="0" fontId="25" fillId="60" borderId="139" applyNumberFormat="0" applyAlignment="0" applyProtection="0"/>
    <xf numFmtId="0" fontId="25" fillId="60" borderId="139" applyNumberFormat="0" applyAlignment="0" applyProtection="0"/>
    <xf numFmtId="0" fontId="25" fillId="60" borderId="139" applyNumberFormat="0" applyAlignment="0" applyProtection="0"/>
    <xf numFmtId="0" fontId="25" fillId="60" borderId="139" applyNumberFormat="0" applyAlignment="0" applyProtection="0"/>
    <xf numFmtId="0" fontId="25" fillId="60" borderId="139" applyNumberFormat="0" applyAlignment="0" applyProtection="0"/>
    <xf numFmtId="0" fontId="25" fillId="60" borderId="139" applyNumberFormat="0" applyAlignment="0" applyProtection="0"/>
    <xf numFmtId="0" fontId="25" fillId="60" borderId="139" applyNumberFormat="0" applyAlignment="0" applyProtection="0"/>
    <xf numFmtId="0" fontId="25" fillId="60" borderId="139" applyNumberFormat="0" applyAlignment="0" applyProtection="0"/>
    <xf numFmtId="4" fontId="4" fillId="31" borderId="179" applyNumberFormat="0" applyProtection="0">
      <alignment horizontal="left" vertical="center" indent="1"/>
    </xf>
    <xf numFmtId="0" fontId="28" fillId="0" borderId="154" applyNumberFormat="0" applyFill="0" applyAlignment="0" applyProtection="0"/>
    <xf numFmtId="0" fontId="25" fillId="60" borderId="148" applyNumberFormat="0" applyAlignment="0" applyProtection="0"/>
    <xf numFmtId="0" fontId="43" fillId="54" borderId="139" applyNumberFormat="0" applyAlignment="0" applyProtection="0"/>
    <xf numFmtId="0" fontId="43" fillId="54" borderId="139" applyNumberFormat="0" applyAlignment="0" applyProtection="0"/>
    <xf numFmtId="0" fontId="43" fillId="54" borderId="139" applyNumberFormat="0" applyAlignment="0" applyProtection="0"/>
    <xf numFmtId="0" fontId="43" fillId="54" borderId="139" applyNumberFormat="0" applyAlignment="0" applyProtection="0"/>
    <xf numFmtId="0" fontId="43" fillId="54" borderId="139" applyNumberFormat="0" applyAlignment="0" applyProtection="0"/>
    <xf numFmtId="0" fontId="43" fillId="54" borderId="139" applyNumberFormat="0" applyAlignment="0" applyProtection="0"/>
    <xf numFmtId="0" fontId="43" fillId="54" borderId="139" applyNumberFormat="0" applyAlignment="0" applyProtection="0"/>
    <xf numFmtId="0" fontId="43" fillId="54" borderId="139" applyNumberFormat="0" applyAlignment="0" applyProtection="0"/>
    <xf numFmtId="0" fontId="42" fillId="19" borderId="138" applyNumberFormat="0" applyAlignment="0" applyProtection="0"/>
    <xf numFmtId="0" fontId="42" fillId="19" borderId="138" applyNumberFormat="0" applyAlignment="0" applyProtection="0"/>
    <xf numFmtId="0" fontId="42" fillId="19" borderId="138" applyNumberFormat="0" applyAlignment="0" applyProtection="0"/>
    <xf numFmtId="0" fontId="42" fillId="19" borderId="138" applyNumberFormat="0" applyAlignment="0" applyProtection="0"/>
    <xf numFmtId="0" fontId="42" fillId="19" borderId="138" applyNumberFormat="0" applyAlignment="0" applyProtection="0"/>
    <xf numFmtId="0" fontId="42" fillId="19" borderId="138" applyNumberFormat="0" applyAlignment="0" applyProtection="0"/>
    <xf numFmtId="0" fontId="42" fillId="19" borderId="138" applyNumberFormat="0" applyAlignment="0" applyProtection="0"/>
    <xf numFmtId="0" fontId="42" fillId="19" borderId="138" applyNumberFormat="0" applyAlignment="0" applyProtection="0"/>
    <xf numFmtId="0" fontId="42" fillId="19" borderId="138" applyNumberFormat="0" applyAlignment="0" applyProtection="0"/>
    <xf numFmtId="0" fontId="45" fillId="53" borderId="139" applyNumberFormat="0" applyFont="0" applyAlignment="0" applyProtection="0"/>
    <xf numFmtId="0" fontId="45" fillId="53" borderId="139" applyNumberFormat="0" applyFont="0" applyAlignment="0" applyProtection="0"/>
    <xf numFmtId="0" fontId="45" fillId="53" borderId="139" applyNumberFormat="0" applyFont="0" applyAlignment="0" applyProtection="0"/>
    <xf numFmtId="0" fontId="45" fillId="53" borderId="139" applyNumberFormat="0" applyFont="0" applyAlignment="0" applyProtection="0"/>
    <xf numFmtId="0" fontId="45" fillId="53" borderId="139" applyNumberFormat="0" applyFont="0" applyAlignment="0" applyProtection="0"/>
    <xf numFmtId="0" fontId="45" fillId="53" borderId="139" applyNumberFormat="0" applyFont="0" applyAlignment="0" applyProtection="0"/>
    <xf numFmtId="0" fontId="45" fillId="53" borderId="139" applyNumberFormat="0" applyFont="0" applyAlignment="0" applyProtection="0"/>
    <xf numFmtId="0" fontId="45" fillId="53" borderId="139"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 fillId="66" borderId="140" applyNumberFormat="0" applyFont="0" applyAlignment="0" applyProtection="0"/>
    <xf numFmtId="0" fontId="46" fillId="60" borderId="141" applyNumberFormat="0" applyAlignment="0" applyProtection="0"/>
    <xf numFmtId="0" fontId="46" fillId="60" borderId="141" applyNumberFormat="0" applyAlignment="0" applyProtection="0"/>
    <xf numFmtId="0" fontId="46" fillId="60" borderId="141" applyNumberFormat="0" applyAlignment="0" applyProtection="0"/>
    <xf numFmtId="0" fontId="46" fillId="60" borderId="141" applyNumberFormat="0" applyAlignment="0" applyProtection="0"/>
    <xf numFmtId="0" fontId="46" fillId="60" borderId="141" applyNumberFormat="0" applyAlignment="0" applyProtection="0"/>
    <xf numFmtId="0" fontId="46" fillId="60" borderId="141" applyNumberFormat="0" applyAlignment="0" applyProtection="0"/>
    <xf numFmtId="0" fontId="46" fillId="60" borderId="141" applyNumberFormat="0" applyAlignment="0" applyProtection="0"/>
    <xf numFmtId="0" fontId="46" fillId="60" borderId="141" applyNumberFormat="0" applyAlignment="0" applyProtection="0"/>
    <xf numFmtId="4" fontId="15" fillId="67" borderId="141"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8" fillId="67" borderId="141"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45" fillId="65" borderId="139" applyNumberFormat="0" applyProtection="0">
      <alignment vertical="center"/>
    </xf>
    <xf numFmtId="4" fontId="15" fillId="67" borderId="141"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45" fillId="67" borderId="139" applyNumberFormat="0" applyProtection="0">
      <alignment horizontal="left" vertical="center" indent="1"/>
    </xf>
    <xf numFmtId="4" fontId="15" fillId="67" borderId="141" applyNumberFormat="0" applyProtection="0">
      <alignment horizontal="left" vertical="center" indent="1"/>
    </xf>
    <xf numFmtId="0" fontId="50" fillId="65" borderId="142" applyNumberFormat="0" applyProtection="0">
      <alignment horizontal="left" vertical="top" indent="1"/>
    </xf>
    <xf numFmtId="0" fontId="50" fillId="65" borderId="142" applyNumberFormat="0" applyProtection="0">
      <alignment horizontal="left" vertical="top" indent="1"/>
    </xf>
    <xf numFmtId="0" fontId="50" fillId="65" borderId="142" applyNumberFormat="0" applyProtection="0">
      <alignment horizontal="left" vertical="top" indent="1"/>
    </xf>
    <xf numFmtId="0" fontId="50" fillId="65" borderId="142" applyNumberFormat="0" applyProtection="0">
      <alignment horizontal="left" vertical="top" indent="1"/>
    </xf>
    <xf numFmtId="0" fontId="50" fillId="65" borderId="142" applyNumberFormat="0" applyProtection="0">
      <alignment horizontal="left" vertical="top" indent="1"/>
    </xf>
    <xf numFmtId="0" fontId="50" fillId="65" borderId="142" applyNumberFormat="0" applyProtection="0">
      <alignment horizontal="left" vertical="top" indent="1"/>
    </xf>
    <xf numFmtId="0" fontId="50" fillId="65" borderId="142" applyNumberFormat="0" applyProtection="0">
      <alignment horizontal="left" vertical="top" indent="1"/>
    </xf>
    <xf numFmtId="0" fontId="50" fillId="65" borderId="142" applyNumberFormat="0" applyProtection="0">
      <alignment horizontal="left" vertical="top" indent="1"/>
    </xf>
    <xf numFmtId="0" fontId="50" fillId="65" borderId="142" applyNumberFormat="0" applyProtection="0">
      <alignment horizontal="left" vertical="top" indent="1"/>
    </xf>
    <xf numFmtId="0" fontId="50" fillId="65" borderId="142" applyNumberFormat="0" applyProtection="0">
      <alignment horizontal="left" vertical="top" indent="1"/>
    </xf>
    <xf numFmtId="4" fontId="45" fillId="69" borderId="139" applyNumberFormat="0" applyBorder="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15" fillId="70" borderId="141"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45" fillId="15" borderId="139" applyNumberFormat="0" applyProtection="0">
      <alignment horizontal="right" vertical="center"/>
    </xf>
    <xf numFmtId="4" fontId="15" fillId="72" borderId="141"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45" fillId="71" borderId="139" applyNumberFormat="0" applyProtection="0">
      <alignment horizontal="right" vertical="center"/>
    </xf>
    <xf numFmtId="4" fontId="15" fillId="73" borderId="141"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45" fillId="58" borderId="143" applyNumberFormat="0" applyProtection="0">
      <alignment horizontal="right" vertical="center"/>
    </xf>
    <xf numFmtId="4" fontId="15" fillId="74" borderId="141"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45" fillId="27" borderId="139" applyNumberFormat="0" applyProtection="0">
      <alignment horizontal="right" vertical="center"/>
    </xf>
    <xf numFmtId="4" fontId="15" fillId="75" borderId="141"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45" fillId="35" borderId="139" applyNumberFormat="0" applyProtection="0">
      <alignment horizontal="right" vertical="center"/>
    </xf>
    <xf numFmtId="4" fontId="15" fillId="76" borderId="141"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45" fillId="59" borderId="139" applyNumberFormat="0" applyProtection="0">
      <alignment horizontal="right" vertical="center"/>
    </xf>
    <xf numFmtId="4" fontId="15" fillId="77" borderId="141"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45" fillId="29" borderId="139" applyNumberFormat="0" applyProtection="0">
      <alignment horizontal="right" vertical="center"/>
    </xf>
    <xf numFmtId="4" fontId="15" fillId="78" borderId="141"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45" fillId="22" borderId="139" applyNumberFormat="0" applyProtection="0">
      <alignment horizontal="right" vertical="center"/>
    </xf>
    <xf numFmtId="4" fontId="15" fillId="79" borderId="141"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45" fillId="26" borderId="139" applyNumberFormat="0" applyProtection="0">
      <alignment horizontal="right" vertical="center"/>
    </xf>
    <xf numFmtId="4" fontId="10" fillId="81" borderId="141"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45" fillId="80" borderId="143" applyNumberFormat="0" applyProtection="0">
      <alignment horizontal="left" vertical="center" indent="1"/>
    </xf>
    <xf numFmtId="4" fontId="52" fillId="66" borderId="151" applyNumberFormat="0" applyProtection="0">
      <alignment vertical="center"/>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0" fontId="35" fillId="31" borderId="153" applyBorder="0"/>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4" fontId="4" fillId="31" borderId="143" applyNumberFormat="0" applyProtection="0">
      <alignment horizontal="left" vertical="center" indent="1"/>
    </xf>
    <xf numFmtId="0" fontId="4" fillId="84" borderId="141" applyNumberFormat="0" applyProtection="0">
      <alignment horizontal="left" vertical="center" indent="1"/>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45" fillId="21" borderId="139" applyNumberFormat="0" applyProtection="0">
      <alignment horizontal="right" vertical="center"/>
    </xf>
    <xf numFmtId="4" fontId="15" fillId="82" borderId="141"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45" fillId="20" borderId="143" applyNumberFormat="0" applyProtection="0">
      <alignment horizontal="left" vertical="center" indent="1"/>
    </xf>
    <xf numFmtId="4" fontId="15" fillId="86" borderId="141"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4" fontId="45" fillId="21" borderId="143" applyNumberFormat="0" applyProtection="0">
      <alignment horizontal="left" vertical="center" indent="1"/>
    </xf>
    <xf numFmtId="0" fontId="4" fillId="86" borderId="141"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5" fillId="28" borderId="139" applyNumberFormat="0" applyProtection="0">
      <alignment horizontal="left" vertical="center" indent="1"/>
    </xf>
    <xf numFmtId="0" fontId="4" fillId="86" borderId="141" applyNumberFormat="0" applyProtection="0">
      <alignment horizontal="left" vertical="center" indent="1"/>
    </xf>
    <xf numFmtId="0" fontId="45" fillId="31" borderId="142" applyNumberFormat="0" applyProtection="0">
      <alignment horizontal="left" vertical="top" indent="1"/>
    </xf>
    <xf numFmtId="0" fontId="45" fillId="31" borderId="142" applyNumberFormat="0" applyProtection="0">
      <alignment horizontal="left" vertical="top" indent="1"/>
    </xf>
    <xf numFmtId="0" fontId="45" fillId="31" borderId="142" applyNumberFormat="0" applyProtection="0">
      <alignment horizontal="left" vertical="top" indent="1"/>
    </xf>
    <xf numFmtId="0" fontId="45" fillId="31" borderId="142" applyNumberFormat="0" applyProtection="0">
      <alignment horizontal="left" vertical="top" indent="1"/>
    </xf>
    <xf numFmtId="0" fontId="45" fillId="31" borderId="142" applyNumberFormat="0" applyProtection="0">
      <alignment horizontal="left" vertical="top" indent="1"/>
    </xf>
    <xf numFmtId="0" fontId="45" fillId="31" borderId="142" applyNumberFormat="0" applyProtection="0">
      <alignment horizontal="left" vertical="top" indent="1"/>
    </xf>
    <xf numFmtId="0" fontId="45" fillId="31" borderId="142" applyNumberFormat="0" applyProtection="0">
      <alignment horizontal="left" vertical="top" indent="1"/>
    </xf>
    <xf numFmtId="0" fontId="45" fillId="31" borderId="142" applyNumberFormat="0" applyProtection="0">
      <alignment horizontal="left" vertical="top" indent="1"/>
    </xf>
    <xf numFmtId="0" fontId="45" fillId="31" borderId="142" applyNumberFormat="0" applyProtection="0">
      <alignment horizontal="left" vertical="top" indent="1"/>
    </xf>
    <xf numFmtId="0" fontId="45" fillId="31" borderId="142" applyNumberFormat="0" applyProtection="0">
      <alignment horizontal="left" vertical="top" indent="1"/>
    </xf>
    <xf numFmtId="0" fontId="4" fillId="89" borderId="141"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5" fillId="88" borderId="139" applyNumberFormat="0" applyProtection="0">
      <alignment horizontal="left" vertical="center" indent="1"/>
    </xf>
    <xf numFmtId="0" fontId="4" fillId="89" borderId="141" applyNumberFormat="0" applyProtection="0">
      <alignment horizontal="left" vertical="center" indent="1"/>
    </xf>
    <xf numFmtId="0" fontId="45" fillId="21" borderId="142" applyNumberFormat="0" applyProtection="0">
      <alignment horizontal="left" vertical="top" indent="1"/>
    </xf>
    <xf numFmtId="0" fontId="45" fillId="21" borderId="142" applyNumberFormat="0" applyProtection="0">
      <alignment horizontal="left" vertical="top" indent="1"/>
    </xf>
    <xf numFmtId="0" fontId="45" fillId="21" borderId="142" applyNumberFormat="0" applyProtection="0">
      <alignment horizontal="left" vertical="top" indent="1"/>
    </xf>
    <xf numFmtId="0" fontId="45" fillId="21" borderId="142" applyNumberFormat="0" applyProtection="0">
      <alignment horizontal="left" vertical="top" indent="1"/>
    </xf>
    <xf numFmtId="0" fontId="45" fillId="21" borderId="142" applyNumberFormat="0" applyProtection="0">
      <alignment horizontal="left" vertical="top" indent="1"/>
    </xf>
    <xf numFmtId="0" fontId="45" fillId="21" borderId="142" applyNumberFormat="0" applyProtection="0">
      <alignment horizontal="left" vertical="top" indent="1"/>
    </xf>
    <xf numFmtId="0" fontId="45" fillId="21" borderId="142" applyNumberFormat="0" applyProtection="0">
      <alignment horizontal="left" vertical="top" indent="1"/>
    </xf>
    <xf numFmtId="0" fontId="45" fillId="21" borderId="142" applyNumberFormat="0" applyProtection="0">
      <alignment horizontal="left" vertical="top" indent="1"/>
    </xf>
    <xf numFmtId="0" fontId="45" fillId="21" borderId="142" applyNumberFormat="0" applyProtection="0">
      <alignment horizontal="left" vertical="top" indent="1"/>
    </xf>
    <xf numFmtId="0" fontId="45" fillId="21" borderId="142" applyNumberFormat="0" applyProtection="0">
      <alignment horizontal="left" vertical="top" indent="1"/>
    </xf>
    <xf numFmtId="0" fontId="4" fillId="90" borderId="141"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5" fillId="24" borderId="139" applyNumberFormat="0" applyProtection="0">
      <alignment horizontal="left" vertical="center" indent="1"/>
    </xf>
    <xf numFmtId="0" fontId="4" fillId="90" borderId="141" applyNumberFormat="0" applyProtection="0">
      <alignment horizontal="left" vertical="center" indent="1"/>
    </xf>
    <xf numFmtId="0" fontId="45" fillId="24" borderId="142" applyNumberFormat="0" applyProtection="0">
      <alignment horizontal="left" vertical="top" indent="1"/>
    </xf>
    <xf numFmtId="0" fontId="45" fillId="24" borderId="142" applyNumberFormat="0" applyProtection="0">
      <alignment horizontal="left" vertical="top" indent="1"/>
    </xf>
    <xf numFmtId="0" fontId="45" fillId="24" borderId="142" applyNumberFormat="0" applyProtection="0">
      <alignment horizontal="left" vertical="top" indent="1"/>
    </xf>
    <xf numFmtId="0" fontId="45" fillId="24" borderId="142" applyNumberFormat="0" applyProtection="0">
      <alignment horizontal="left" vertical="top" indent="1"/>
    </xf>
    <xf numFmtId="0" fontId="45" fillId="24" borderId="142" applyNumberFormat="0" applyProtection="0">
      <alignment horizontal="left" vertical="top" indent="1"/>
    </xf>
    <xf numFmtId="0" fontId="45" fillId="24" borderId="142" applyNumberFormat="0" applyProtection="0">
      <alignment horizontal="left" vertical="top" indent="1"/>
    </xf>
    <xf numFmtId="0" fontId="45" fillId="24" borderId="142" applyNumberFormat="0" applyProtection="0">
      <alignment horizontal="left" vertical="top" indent="1"/>
    </xf>
    <xf numFmtId="0" fontId="45" fillId="24" borderId="142" applyNumberFormat="0" applyProtection="0">
      <alignment horizontal="left" vertical="top" indent="1"/>
    </xf>
    <xf numFmtId="0" fontId="45" fillId="24" borderId="142" applyNumberFormat="0" applyProtection="0">
      <alignment horizontal="left" vertical="top" indent="1"/>
    </xf>
    <xf numFmtId="0" fontId="45" fillId="24" borderId="142" applyNumberFormat="0" applyProtection="0">
      <alignment horizontal="left" vertical="top" indent="1"/>
    </xf>
    <xf numFmtId="0" fontId="4" fillId="84" borderId="141"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5" fillId="20" borderId="139" applyNumberFormat="0" applyProtection="0">
      <alignment horizontal="left" vertical="center" indent="1"/>
    </xf>
    <xf numFmtId="0" fontId="4" fillId="84" borderId="141" applyNumberFormat="0" applyProtection="0">
      <alignment horizontal="left" vertical="center" indent="1"/>
    </xf>
    <xf numFmtId="0" fontId="45" fillId="20" borderId="142" applyNumberFormat="0" applyProtection="0">
      <alignment horizontal="left" vertical="top" indent="1"/>
    </xf>
    <xf numFmtId="0" fontId="45" fillId="20" borderId="142" applyNumberFormat="0" applyProtection="0">
      <alignment horizontal="left" vertical="top" indent="1"/>
    </xf>
    <xf numFmtId="0" fontId="45" fillId="20" borderId="142" applyNumberFormat="0" applyProtection="0">
      <alignment horizontal="left" vertical="top" indent="1"/>
    </xf>
    <xf numFmtId="0" fontId="45" fillId="20" borderId="142" applyNumberFormat="0" applyProtection="0">
      <alignment horizontal="left" vertical="top" indent="1"/>
    </xf>
    <xf numFmtId="0" fontId="45" fillId="20" borderId="142" applyNumberFormat="0" applyProtection="0">
      <alignment horizontal="left" vertical="top" indent="1"/>
    </xf>
    <xf numFmtId="0" fontId="45" fillId="20" borderId="142" applyNumberFormat="0" applyProtection="0">
      <alignment horizontal="left" vertical="top" indent="1"/>
    </xf>
    <xf numFmtId="0" fontId="45" fillId="20" borderId="142" applyNumberFormat="0" applyProtection="0">
      <alignment horizontal="left" vertical="top" indent="1"/>
    </xf>
    <xf numFmtId="0" fontId="45" fillId="20" borderId="142" applyNumberFormat="0" applyProtection="0">
      <alignment horizontal="left" vertical="top" indent="1"/>
    </xf>
    <xf numFmtId="0" fontId="45" fillId="20" borderId="142" applyNumberFormat="0" applyProtection="0">
      <alignment horizontal="left" vertical="top" indent="1"/>
    </xf>
    <xf numFmtId="0" fontId="45" fillId="20" borderId="142" applyNumberFormat="0" applyProtection="0">
      <alignment horizontal="left" vertical="top" indent="1"/>
    </xf>
    <xf numFmtId="0" fontId="35" fillId="31" borderId="144" applyBorder="0"/>
    <xf numFmtId="0" fontId="35" fillId="31" borderId="144" applyBorder="0"/>
    <xf numFmtId="0" fontId="35" fillId="31" borderId="144" applyBorder="0"/>
    <xf numFmtId="0" fontId="35" fillId="31" borderId="144" applyBorder="0"/>
    <xf numFmtId="0" fontId="35" fillId="31" borderId="144" applyBorder="0"/>
    <xf numFmtId="0" fontId="35" fillId="31" borderId="144" applyBorder="0"/>
    <xf numFmtId="0" fontId="35" fillId="31" borderId="144" applyBorder="0"/>
    <xf numFmtId="0" fontId="35" fillId="31" borderId="144" applyBorder="0"/>
    <xf numFmtId="0" fontId="35" fillId="31" borderId="144" applyBorder="0"/>
    <xf numFmtId="4" fontId="15" fillId="68" borderId="141" applyNumberFormat="0" applyProtection="0">
      <alignment vertical="center"/>
    </xf>
    <xf numFmtId="4" fontId="52" fillId="66" borderId="142" applyNumberFormat="0" applyProtection="0">
      <alignment vertical="center"/>
    </xf>
    <xf numFmtId="4" fontId="52" fillId="66" borderId="142" applyNumberFormat="0" applyProtection="0">
      <alignment vertical="center"/>
    </xf>
    <xf numFmtId="4" fontId="52" fillId="66" borderId="142" applyNumberFormat="0" applyProtection="0">
      <alignment vertical="center"/>
    </xf>
    <xf numFmtId="4" fontId="52" fillId="66" borderId="142" applyNumberFormat="0" applyProtection="0">
      <alignment vertical="center"/>
    </xf>
    <xf numFmtId="4" fontId="52" fillId="66" borderId="142" applyNumberFormat="0" applyProtection="0">
      <alignment vertical="center"/>
    </xf>
    <xf numFmtId="4" fontId="52" fillId="66" borderId="142" applyNumberFormat="0" applyProtection="0">
      <alignment vertical="center"/>
    </xf>
    <xf numFmtId="4" fontId="52" fillId="66" borderId="142" applyNumberFormat="0" applyProtection="0">
      <alignment vertical="center"/>
    </xf>
    <xf numFmtId="4" fontId="52" fillId="66" borderId="142" applyNumberFormat="0" applyProtection="0">
      <alignment vertical="center"/>
    </xf>
    <xf numFmtId="4" fontId="52" fillId="66" borderId="142" applyNumberFormat="0" applyProtection="0">
      <alignment vertical="center"/>
    </xf>
    <xf numFmtId="4" fontId="52" fillId="66" borderId="142" applyNumberFormat="0" applyProtection="0">
      <alignment vertical="center"/>
    </xf>
    <xf numFmtId="4" fontId="48" fillId="68" borderId="141" applyNumberFormat="0" applyProtection="0">
      <alignment vertical="center"/>
    </xf>
    <xf numFmtId="0" fontId="45" fillId="24" borderId="148" applyNumberFormat="0" applyProtection="0">
      <alignment horizontal="left" vertical="center" indent="1"/>
    </xf>
    <xf numFmtId="0" fontId="45" fillId="21" borderId="151" applyNumberFormat="0" applyProtection="0">
      <alignment horizontal="left" vertical="top" indent="1"/>
    </xf>
    <xf numFmtId="0" fontId="45" fillId="88" borderId="148" applyNumberFormat="0" applyProtection="0">
      <alignment horizontal="left" vertical="center" indent="1"/>
    </xf>
    <xf numFmtId="0" fontId="45" fillId="31" borderId="151" applyNumberFormat="0" applyProtection="0">
      <alignment horizontal="left" vertical="top" indent="1"/>
    </xf>
    <xf numFmtId="0" fontId="45" fillId="28" borderId="148" applyNumberFormat="0" applyProtection="0">
      <alignment horizontal="left" vertical="center" indent="1"/>
    </xf>
    <xf numFmtId="4" fontId="45" fillId="21" borderId="152" applyNumberFormat="0" applyProtection="0">
      <alignment horizontal="left" vertical="center" indent="1"/>
    </xf>
    <xf numFmtId="4" fontId="45" fillId="21" borderId="148" applyNumberFormat="0" applyProtection="0">
      <alignment horizontal="right" vertical="center"/>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5" fillId="80" borderId="152" applyNumberFormat="0" applyProtection="0">
      <alignment horizontal="left" vertical="center" indent="1"/>
    </xf>
    <xf numFmtId="4" fontId="45" fillId="26" borderId="148" applyNumberFormat="0" applyProtection="0">
      <alignment horizontal="right" vertical="center"/>
    </xf>
    <xf numFmtId="4" fontId="45" fillId="22" borderId="148" applyNumberFormat="0" applyProtection="0">
      <alignment horizontal="right" vertical="center"/>
    </xf>
    <xf numFmtId="4" fontId="15" fillId="68" borderId="141" applyNumberFormat="0" applyProtection="0">
      <alignment horizontal="left" vertical="center" indent="1"/>
    </xf>
    <xf numFmtId="4" fontId="52" fillId="28" borderId="142" applyNumberFormat="0" applyProtection="0">
      <alignment horizontal="left" vertical="center" indent="1"/>
    </xf>
    <xf numFmtId="4" fontId="52" fillId="28" borderId="142" applyNumberFormat="0" applyProtection="0">
      <alignment horizontal="left" vertical="center" indent="1"/>
    </xf>
    <xf numFmtId="4" fontId="52" fillId="28" borderId="142" applyNumberFormat="0" applyProtection="0">
      <alignment horizontal="left" vertical="center" indent="1"/>
    </xf>
    <xf numFmtId="4" fontId="52" fillId="28" borderId="142" applyNumberFormat="0" applyProtection="0">
      <alignment horizontal="left" vertical="center" indent="1"/>
    </xf>
    <xf numFmtId="4" fontId="52" fillId="28" borderId="142" applyNumberFormat="0" applyProtection="0">
      <alignment horizontal="left" vertical="center" indent="1"/>
    </xf>
    <xf numFmtId="4" fontId="52" fillId="28" borderId="142" applyNumberFormat="0" applyProtection="0">
      <alignment horizontal="left" vertical="center" indent="1"/>
    </xf>
    <xf numFmtId="4" fontId="52" fillId="28" borderId="142" applyNumberFormat="0" applyProtection="0">
      <alignment horizontal="left" vertical="center" indent="1"/>
    </xf>
    <xf numFmtId="4" fontId="52" fillId="28" borderId="142" applyNumberFormat="0" applyProtection="0">
      <alignment horizontal="left" vertical="center" indent="1"/>
    </xf>
    <xf numFmtId="4" fontId="52" fillId="28" borderId="142" applyNumberFormat="0" applyProtection="0">
      <alignment horizontal="left" vertical="center" indent="1"/>
    </xf>
    <xf numFmtId="4" fontId="52" fillId="28" borderId="142" applyNumberFormat="0" applyProtection="0">
      <alignment horizontal="left" vertical="center" indent="1"/>
    </xf>
    <xf numFmtId="4" fontId="15" fillId="68" borderId="141" applyNumberFormat="0" applyProtection="0">
      <alignment horizontal="left" vertical="center" indent="1"/>
    </xf>
    <xf numFmtId="0" fontId="52" fillId="66" borderId="142" applyNumberFormat="0" applyProtection="0">
      <alignment horizontal="left" vertical="top" indent="1"/>
    </xf>
    <xf numFmtId="0" fontId="52" fillId="66" borderId="142" applyNumberFormat="0" applyProtection="0">
      <alignment horizontal="left" vertical="top" indent="1"/>
    </xf>
    <xf numFmtId="0" fontId="52" fillId="66" borderId="142" applyNumberFormat="0" applyProtection="0">
      <alignment horizontal="left" vertical="top" indent="1"/>
    </xf>
    <xf numFmtId="0" fontId="52" fillId="66" borderId="142" applyNumberFormat="0" applyProtection="0">
      <alignment horizontal="left" vertical="top" indent="1"/>
    </xf>
    <xf numFmtId="0" fontId="52" fillId="66" borderId="142" applyNumberFormat="0" applyProtection="0">
      <alignment horizontal="left" vertical="top" indent="1"/>
    </xf>
    <xf numFmtId="0" fontId="52" fillId="66" borderId="142" applyNumberFormat="0" applyProtection="0">
      <alignment horizontal="left" vertical="top" indent="1"/>
    </xf>
    <xf numFmtId="0" fontId="52" fillId="66" borderId="142" applyNumberFormat="0" applyProtection="0">
      <alignment horizontal="left" vertical="top" indent="1"/>
    </xf>
    <xf numFmtId="0" fontId="52" fillId="66" borderId="142" applyNumberFormat="0" applyProtection="0">
      <alignment horizontal="left" vertical="top" indent="1"/>
    </xf>
    <xf numFmtId="0" fontId="52" fillId="66" borderId="142" applyNumberFormat="0" applyProtection="0">
      <alignment horizontal="left" vertical="top" indent="1"/>
    </xf>
    <xf numFmtId="0" fontId="52" fillId="66" borderId="142" applyNumberFormat="0" applyProtection="0">
      <alignment horizontal="left" vertical="top" indent="1"/>
    </xf>
    <xf numFmtId="4" fontId="15" fillId="82" borderId="141"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5" fillId="0" borderId="139" applyNumberFormat="0" applyProtection="0">
      <alignment horizontal="right" vertical="center"/>
    </xf>
    <xf numFmtId="4" fontId="48" fillId="82" borderId="141"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4" fontId="45" fillId="91" borderId="139" applyNumberFormat="0" applyProtection="0">
      <alignment horizontal="right" vertical="center"/>
    </xf>
    <xf numFmtId="0" fontId="4" fillId="84" borderId="141"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4" fontId="45" fillId="34" borderId="139" applyNumberFormat="0" applyProtection="0">
      <alignment horizontal="left" vertical="center" indent="1"/>
    </xf>
    <xf numFmtId="0" fontId="4" fillId="84" borderId="141" applyNumberFormat="0" applyProtection="0">
      <alignment horizontal="left" vertical="center" indent="1"/>
    </xf>
    <xf numFmtId="0" fontId="52" fillId="21" borderId="142" applyNumberFormat="0" applyProtection="0">
      <alignment horizontal="left" vertical="top" indent="1"/>
    </xf>
    <xf numFmtId="0" fontId="52" fillId="21" borderId="142" applyNumberFormat="0" applyProtection="0">
      <alignment horizontal="left" vertical="top" indent="1"/>
    </xf>
    <xf numFmtId="0" fontId="52" fillId="21" borderId="142" applyNumberFormat="0" applyProtection="0">
      <alignment horizontal="left" vertical="top" indent="1"/>
    </xf>
    <xf numFmtId="0" fontId="52" fillId="21" borderId="142" applyNumberFormat="0" applyProtection="0">
      <alignment horizontal="left" vertical="top" indent="1"/>
    </xf>
    <xf numFmtId="0" fontId="52" fillId="21" borderId="142" applyNumberFormat="0" applyProtection="0">
      <alignment horizontal="left" vertical="top" indent="1"/>
    </xf>
    <xf numFmtId="0" fontId="52" fillId="21" borderId="142" applyNumberFormat="0" applyProtection="0">
      <alignment horizontal="left" vertical="top" indent="1"/>
    </xf>
    <xf numFmtId="0" fontId="52" fillId="21" borderId="142" applyNumberFormat="0" applyProtection="0">
      <alignment horizontal="left" vertical="top" indent="1"/>
    </xf>
    <xf numFmtId="0" fontId="52" fillId="21" borderId="142" applyNumberFormat="0" applyProtection="0">
      <alignment horizontal="left" vertical="top" indent="1"/>
    </xf>
    <xf numFmtId="0" fontId="52" fillId="21" borderId="142" applyNumberFormat="0" applyProtection="0">
      <alignment horizontal="left" vertical="top" indent="1"/>
    </xf>
    <xf numFmtId="0" fontId="52" fillId="21" borderId="142" applyNumberFormat="0" applyProtection="0">
      <alignment horizontal="left" vertical="top" indent="1"/>
    </xf>
    <xf numFmtId="4" fontId="45" fillId="35" borderId="148" applyNumberFormat="0" applyProtection="0">
      <alignment horizontal="right" vertical="center"/>
    </xf>
    <xf numFmtId="4" fontId="53" fillId="93" borderId="143" applyNumberFormat="0" applyProtection="0">
      <alignment horizontal="left" vertical="center" indent="1"/>
    </xf>
    <xf numFmtId="4" fontId="53" fillId="93" borderId="143" applyNumberFormat="0" applyProtection="0">
      <alignment horizontal="left" vertical="center" indent="1"/>
    </xf>
    <xf numFmtId="4" fontId="53" fillId="93" borderId="143" applyNumberFormat="0" applyProtection="0">
      <alignment horizontal="left" vertical="center" indent="1"/>
    </xf>
    <xf numFmtId="4" fontId="53" fillId="93" borderId="143" applyNumberFormat="0" applyProtection="0">
      <alignment horizontal="left" vertical="center" indent="1"/>
    </xf>
    <xf numFmtId="4" fontId="53" fillId="93" borderId="143" applyNumberFormat="0" applyProtection="0">
      <alignment horizontal="left" vertical="center" indent="1"/>
    </xf>
    <xf numFmtId="4" fontId="53" fillId="93" borderId="143" applyNumberFormat="0" applyProtection="0">
      <alignment horizontal="left" vertical="center" indent="1"/>
    </xf>
    <xf numFmtId="4" fontId="53" fillId="93" borderId="143" applyNumberFormat="0" applyProtection="0">
      <alignment horizontal="left" vertical="center" indent="1"/>
    </xf>
    <xf numFmtId="4" fontId="53" fillId="93" borderId="143" applyNumberFormat="0" applyProtection="0">
      <alignment horizontal="left" vertical="center" indent="1"/>
    </xf>
    <xf numFmtId="4" fontId="53" fillId="93" borderId="143" applyNumberFormat="0" applyProtection="0">
      <alignment horizontal="left" vertical="center" indent="1"/>
    </xf>
    <xf numFmtId="4" fontId="53" fillId="93" borderId="143" applyNumberFormat="0" applyProtection="0">
      <alignment horizontal="left" vertical="center" indent="1"/>
    </xf>
    <xf numFmtId="4" fontId="45" fillId="15" borderId="148" applyNumberFormat="0" applyProtection="0">
      <alignment horizontal="right" vertical="center"/>
    </xf>
    <xf numFmtId="4" fontId="45" fillId="34" borderId="148" applyNumberFormat="0" applyProtection="0">
      <alignment horizontal="left" vertical="center" indent="1"/>
    </xf>
    <xf numFmtId="0" fontId="50" fillId="65" borderId="151" applyNumberFormat="0" applyProtection="0">
      <alignment horizontal="left" vertical="top" indent="1"/>
    </xf>
    <xf numFmtId="4" fontId="45" fillId="67" borderId="148" applyNumberFormat="0" applyProtection="0">
      <alignment horizontal="left" vertical="center" indent="1"/>
    </xf>
    <xf numFmtId="4" fontId="45" fillId="65" borderId="148" applyNumberFormat="0" applyProtection="0">
      <alignment vertical="center"/>
    </xf>
    <xf numFmtId="4" fontId="45" fillId="65" borderId="148" applyNumberFormat="0" applyProtection="0">
      <alignment vertical="center"/>
    </xf>
    <xf numFmtId="0" fontId="4" fillId="66" borderId="149" applyNumberFormat="0" applyFont="0" applyAlignment="0" applyProtection="0"/>
    <xf numFmtId="0" fontId="28" fillId="0" borderId="163" applyNumberFormat="0" applyFill="0" applyAlignment="0" applyProtection="0"/>
    <xf numFmtId="4" fontId="45" fillId="59" borderId="175" applyNumberFormat="0" applyProtection="0">
      <alignment horizontal="right" vertical="center"/>
    </xf>
    <xf numFmtId="0" fontId="45" fillId="20" borderId="193" applyNumberFormat="0" applyProtection="0">
      <alignment horizontal="left" vertical="center" indent="1"/>
    </xf>
    <xf numFmtId="4" fontId="4" fillId="31" borderId="197" applyNumberFormat="0" applyProtection="0">
      <alignment horizontal="left" vertical="center" indent="1"/>
    </xf>
    <xf numFmtId="4" fontId="56" fillId="82" borderId="141" applyNumberFormat="0" applyProtection="0">
      <alignment horizontal="right" vertical="center"/>
    </xf>
    <xf numFmtId="4" fontId="55" fillId="91" borderId="139" applyNumberFormat="0" applyProtection="0">
      <alignment horizontal="right" vertical="center"/>
    </xf>
    <xf numFmtId="4" fontId="55" fillId="91" borderId="139" applyNumberFormat="0" applyProtection="0">
      <alignment horizontal="right" vertical="center"/>
    </xf>
    <xf numFmtId="4" fontId="55" fillId="91" borderId="139" applyNumberFormat="0" applyProtection="0">
      <alignment horizontal="right" vertical="center"/>
    </xf>
    <xf numFmtId="4" fontId="55" fillId="91" borderId="139" applyNumberFormat="0" applyProtection="0">
      <alignment horizontal="right" vertical="center"/>
    </xf>
    <xf numFmtId="4" fontId="55" fillId="91" borderId="139" applyNumberFormat="0" applyProtection="0">
      <alignment horizontal="right" vertical="center"/>
    </xf>
    <xf numFmtId="4" fontId="55" fillId="91" borderId="139" applyNumberFormat="0" applyProtection="0">
      <alignment horizontal="right" vertical="center"/>
    </xf>
    <xf numFmtId="4" fontId="55" fillId="91" borderId="139" applyNumberFormat="0" applyProtection="0">
      <alignment horizontal="right" vertical="center"/>
    </xf>
    <xf numFmtId="4" fontId="55" fillId="91" borderId="139" applyNumberFormat="0" applyProtection="0">
      <alignment horizontal="right" vertical="center"/>
    </xf>
    <xf numFmtId="4" fontId="55" fillId="91" borderId="139" applyNumberFormat="0" applyProtection="0">
      <alignment horizontal="right" vertical="center"/>
    </xf>
    <xf numFmtId="4" fontId="55" fillId="91" borderId="139" applyNumberFormat="0" applyProtection="0">
      <alignment horizontal="right" vertical="center"/>
    </xf>
    <xf numFmtId="4" fontId="45" fillId="27" borderId="166" applyNumberFormat="0" applyProtection="0">
      <alignment horizontal="right" vertical="center"/>
    </xf>
    <xf numFmtId="0" fontId="28" fillId="0" borderId="146" applyNumberFormat="0" applyFill="0" applyAlignment="0" applyProtection="0"/>
    <xf numFmtId="0" fontId="28" fillId="0" borderId="146" applyNumberFormat="0" applyFill="0" applyAlignment="0" applyProtection="0"/>
    <xf numFmtId="0" fontId="28" fillId="0" borderId="146" applyNumberFormat="0" applyFill="0" applyAlignment="0" applyProtection="0"/>
    <xf numFmtId="0" fontId="28" fillId="0" borderId="146" applyNumberFormat="0" applyFill="0" applyAlignment="0" applyProtection="0"/>
    <xf numFmtId="0" fontId="28" fillId="0" borderId="146" applyNumberFormat="0" applyFill="0" applyAlignment="0" applyProtection="0"/>
    <xf numFmtId="0" fontId="28" fillId="0" borderId="146" applyNumberFormat="0" applyFill="0" applyAlignment="0" applyProtection="0"/>
    <xf numFmtId="0" fontId="28" fillId="0" borderId="146" applyNumberFormat="0" applyFill="0" applyAlignment="0" applyProtection="0"/>
    <xf numFmtId="0" fontId="28" fillId="0" borderId="146" applyNumberFormat="0" applyFill="0" applyAlignment="0" applyProtection="0"/>
    <xf numFmtId="0" fontId="28" fillId="0" borderId="146" applyNumberFormat="0" applyFill="0" applyAlignment="0" applyProtection="0"/>
    <xf numFmtId="0" fontId="28" fillId="0" borderId="146" applyNumberFormat="0" applyFill="0" applyAlignment="0" applyProtection="0"/>
    <xf numFmtId="0" fontId="28" fillId="0" borderId="145" applyNumberFormat="0" applyFill="0" applyAlignment="0" applyProtection="0"/>
    <xf numFmtId="0" fontId="28" fillId="0" borderId="145" applyNumberFormat="0" applyFill="0" applyAlignment="0" applyProtection="0"/>
    <xf numFmtId="0" fontId="28" fillId="0" borderId="145" applyNumberFormat="0" applyFill="0" applyAlignment="0" applyProtection="0"/>
    <xf numFmtId="0" fontId="28" fillId="0" borderId="145" applyNumberFormat="0" applyFill="0" applyAlignment="0" applyProtection="0"/>
    <xf numFmtId="0" fontId="28" fillId="0" borderId="145" applyNumberFormat="0" applyFill="0" applyAlignment="0" applyProtection="0"/>
    <xf numFmtId="0" fontId="28" fillId="0" borderId="145" applyNumberFormat="0" applyFill="0" applyAlignment="0" applyProtection="0"/>
    <xf numFmtId="0" fontId="28" fillId="0" borderId="145" applyNumberFormat="0" applyFill="0" applyAlignment="0" applyProtection="0"/>
    <xf numFmtId="0" fontId="28" fillId="0" borderId="145" applyNumberFormat="0" applyFill="0" applyAlignment="0" applyProtection="0"/>
    <xf numFmtId="0" fontId="28" fillId="0" borderId="145" applyNumberFormat="0" applyFill="0" applyAlignment="0" applyProtection="0"/>
    <xf numFmtId="0" fontId="46" fillId="28" borderId="141" applyNumberFormat="0" applyAlignment="0" applyProtection="0"/>
    <xf numFmtId="0" fontId="46" fillId="28" borderId="141" applyNumberFormat="0" applyAlignment="0" applyProtection="0"/>
    <xf numFmtId="0" fontId="46" fillId="28" borderId="141" applyNumberFormat="0" applyAlignment="0" applyProtection="0"/>
    <xf numFmtId="0" fontId="46" fillId="28" borderId="141" applyNumberFormat="0" applyAlignment="0" applyProtection="0"/>
    <xf numFmtId="0" fontId="46" fillId="28" borderId="141" applyNumberFormat="0" applyAlignment="0" applyProtection="0"/>
    <xf numFmtId="0" fontId="46" fillId="28" borderId="141" applyNumberFormat="0" applyAlignment="0" applyProtection="0"/>
    <xf numFmtId="0" fontId="46" fillId="28" borderId="141" applyNumberFormat="0" applyAlignment="0" applyProtection="0"/>
    <xf numFmtId="0" fontId="46" fillId="28" borderId="141" applyNumberFormat="0" applyAlignment="0" applyProtection="0"/>
    <xf numFmtId="0" fontId="46" fillId="28" borderId="141" applyNumberFormat="0" applyAlignment="0" applyProtection="0"/>
    <xf numFmtId="0" fontId="4" fillId="66" borderId="167" applyNumberFormat="0" applyFont="0" applyAlignment="0" applyProtection="0"/>
    <xf numFmtId="4" fontId="45" fillId="0" borderId="184" applyNumberFormat="0" applyProtection="0">
      <alignment horizontal="right" vertical="center"/>
    </xf>
    <xf numFmtId="4" fontId="45" fillId="0" borderId="219" applyNumberFormat="0" applyProtection="0">
      <alignment horizontal="right" vertical="center"/>
    </xf>
    <xf numFmtId="4" fontId="45" fillId="65" borderId="157" applyNumberFormat="0" applyProtection="0">
      <alignment vertical="center"/>
    </xf>
    <xf numFmtId="0" fontId="42" fillId="19" borderId="156" applyNumberFormat="0" applyAlignment="0" applyProtection="0"/>
    <xf numFmtId="4" fontId="45" fillId="34" borderId="157" applyNumberFormat="0" applyProtection="0">
      <alignment horizontal="left" vertical="center" indent="1"/>
    </xf>
    <xf numFmtId="4" fontId="4" fillId="31" borderId="170" applyNumberFormat="0" applyProtection="0">
      <alignment horizontal="left" vertical="center" indent="1"/>
    </xf>
    <xf numFmtId="0" fontId="46" fillId="28" borderId="195" applyNumberFormat="0" applyAlignment="0" applyProtection="0"/>
    <xf numFmtId="0" fontId="4" fillId="66" borderId="176" applyNumberFormat="0" applyFont="0" applyAlignment="0" applyProtection="0"/>
    <xf numFmtId="0" fontId="21" fillId="28" borderId="195" applyNumberFormat="0" applyAlignment="0" applyProtection="0"/>
    <xf numFmtId="0" fontId="24" fillId="28" borderId="156" applyNumberFormat="0" applyAlignment="0" applyProtection="0"/>
    <xf numFmtId="0" fontId="29" fillId="0" borderId="164" applyNumberFormat="0" applyFill="0" applyAlignment="0" applyProtection="0"/>
    <xf numFmtId="4" fontId="55" fillId="91" borderId="184" applyNumberFormat="0" applyProtection="0">
      <alignment horizontal="right" vertical="center"/>
    </xf>
    <xf numFmtId="0" fontId="27" fillId="19" borderId="156" applyNumberFormat="0" applyAlignment="0" applyProtection="0"/>
    <xf numFmtId="4" fontId="45" fillId="0" borderId="210" applyNumberFormat="0" applyProtection="0">
      <alignment horizontal="right" vertical="center"/>
    </xf>
    <xf numFmtId="0" fontId="45" fillId="20" borderId="210" applyNumberFormat="0" applyProtection="0">
      <alignment horizontal="left" vertical="center" indent="1"/>
    </xf>
    <xf numFmtId="4" fontId="45" fillId="21" borderId="148" applyNumberFormat="0" applyProtection="0">
      <alignment horizontal="right" vertical="center"/>
    </xf>
    <xf numFmtId="4" fontId="45" fillId="0" borderId="184" applyNumberFormat="0" applyProtection="0">
      <alignment horizontal="right" vertical="center"/>
    </xf>
    <xf numFmtId="0" fontId="45" fillId="24" borderId="166" applyNumberFormat="0" applyProtection="0">
      <alignment horizontal="left" vertical="center" indent="1"/>
    </xf>
    <xf numFmtId="4" fontId="45" fillId="26" borderId="193" applyNumberFormat="0" applyProtection="0">
      <alignment horizontal="right" vertical="center"/>
    </xf>
    <xf numFmtId="0" fontId="4" fillId="66" borderId="194" applyNumberFormat="0" applyFont="0" applyAlignment="0" applyProtection="0"/>
    <xf numFmtId="4" fontId="45" fillId="80" borderId="152" applyNumberFormat="0" applyProtection="0">
      <alignment horizontal="left" vertical="center" indent="1"/>
    </xf>
    <xf numFmtId="4" fontId="45" fillId="22" borderId="148" applyNumberFormat="0" applyProtection="0">
      <alignment horizontal="right" vertical="center"/>
    </xf>
    <xf numFmtId="4" fontId="45" fillId="29" borderId="148" applyNumberFormat="0" applyProtection="0">
      <alignment horizontal="right" vertical="center"/>
    </xf>
    <xf numFmtId="4" fontId="45" fillId="26" borderId="148" applyNumberFormat="0" applyProtection="0">
      <alignment horizontal="right" vertical="center"/>
    </xf>
    <xf numFmtId="4" fontId="45" fillId="67" borderId="228" applyNumberFormat="0" applyProtection="0">
      <alignment horizontal="left" vertical="center" indent="1"/>
    </xf>
    <xf numFmtId="4" fontId="4" fillId="31" borderId="152" applyNumberFormat="0" applyProtection="0">
      <alignment horizontal="left" vertical="center" indent="1"/>
    </xf>
    <xf numFmtId="0" fontId="45" fillId="20" borderId="237" applyNumberFormat="0" applyProtection="0">
      <alignment horizontal="left" vertical="center" indent="1"/>
    </xf>
    <xf numFmtId="4" fontId="45" fillId="59" borderId="210" applyNumberFormat="0" applyProtection="0">
      <alignment horizontal="right" vertical="center"/>
    </xf>
    <xf numFmtId="4" fontId="45" fillId="65" borderId="166" applyNumberFormat="0" applyProtection="0">
      <alignment vertical="center"/>
    </xf>
    <xf numFmtId="0" fontId="16" fillId="66" borderId="211" applyNumberFormat="0" applyFont="0" applyAlignment="0" applyProtection="0"/>
    <xf numFmtId="0" fontId="45" fillId="88" borderId="166" applyNumberFormat="0" applyProtection="0">
      <alignment horizontal="left" vertical="center" indent="1"/>
    </xf>
    <xf numFmtId="0" fontId="4" fillId="66" borderId="185" applyNumberFormat="0" applyFont="0" applyAlignment="0" applyProtection="0"/>
    <xf numFmtId="4" fontId="45" fillId="67" borderId="157" applyNumberFormat="0" applyProtection="0">
      <alignment horizontal="left" vertical="center" indent="1"/>
    </xf>
    <xf numFmtId="4" fontId="45" fillId="27" borderId="219" applyNumberFormat="0" applyProtection="0">
      <alignment horizontal="right" vertical="center"/>
    </xf>
    <xf numFmtId="0" fontId="27" fillId="19" borderId="209" applyNumberFormat="0" applyAlignment="0" applyProtection="0"/>
    <xf numFmtId="4" fontId="45" fillId="21" borderId="201" applyNumberFormat="0" applyProtection="0">
      <alignment horizontal="right" vertical="center"/>
    </xf>
    <xf numFmtId="4" fontId="45" fillId="20" borderId="152" applyNumberFormat="0" applyProtection="0">
      <alignment horizontal="left" vertical="center" indent="1"/>
    </xf>
    <xf numFmtId="4" fontId="45" fillId="22" borderId="201" applyNumberFormat="0" applyProtection="0">
      <alignment horizontal="right" vertical="center"/>
    </xf>
    <xf numFmtId="4" fontId="53" fillId="93" borderId="152" applyNumberFormat="0" applyProtection="0">
      <alignment horizontal="left" vertical="center" indent="1"/>
    </xf>
    <xf numFmtId="4" fontId="45" fillId="0" borderId="157" applyNumberFormat="0" applyProtection="0">
      <alignment horizontal="right" vertical="center"/>
    </xf>
    <xf numFmtId="0" fontId="46" fillId="28" borderId="159" applyNumberFormat="0" applyAlignment="0" applyProtection="0"/>
    <xf numFmtId="4" fontId="45" fillId="27" borderId="175" applyNumberFormat="0" applyProtection="0">
      <alignment horizontal="right" vertical="center"/>
    </xf>
    <xf numFmtId="0" fontId="4" fillId="66" borderId="149" applyNumberFormat="0" applyFont="0" applyAlignment="0" applyProtection="0"/>
    <xf numFmtId="0" fontId="52" fillId="66" borderId="196" applyNumberFormat="0" applyProtection="0">
      <alignment horizontal="left" vertical="top" indent="1"/>
    </xf>
    <xf numFmtId="4" fontId="4" fillId="31" borderId="161" applyNumberFormat="0" applyProtection="0">
      <alignment horizontal="left" vertical="center" indent="1"/>
    </xf>
    <xf numFmtId="0" fontId="46" fillId="28" borderId="159" applyNumberFormat="0" applyAlignment="0" applyProtection="0"/>
    <xf numFmtId="0" fontId="28" fillId="0" borderId="164" applyNumberFormat="0" applyFill="0" applyAlignment="0" applyProtection="0"/>
    <xf numFmtId="0" fontId="45" fillId="20" borderId="166" applyNumberFormat="0" applyProtection="0">
      <alignment horizontal="left" vertical="center" indent="1"/>
    </xf>
    <xf numFmtId="0" fontId="45" fillId="88" borderId="157" applyNumberFormat="0" applyProtection="0">
      <alignment horizontal="left" vertical="center" indent="1"/>
    </xf>
    <xf numFmtId="0" fontId="45" fillId="28" borderId="157" applyNumberFormat="0" applyProtection="0">
      <alignment horizontal="left" vertical="center" indent="1"/>
    </xf>
    <xf numFmtId="4" fontId="45" fillId="21" borderId="161" applyNumberFormat="0" applyProtection="0">
      <alignment horizontal="left" vertical="center" indent="1"/>
    </xf>
    <xf numFmtId="4" fontId="45" fillId="20" borderId="161" applyNumberFormat="0" applyProtection="0">
      <alignment horizontal="left" vertical="center" indent="1"/>
    </xf>
    <xf numFmtId="0" fontId="24" fillId="28" borderId="147" applyNumberFormat="0" applyAlignment="0" applyProtection="0"/>
    <xf numFmtId="0" fontId="25" fillId="60" borderId="148" applyNumberFormat="0" applyAlignment="0" applyProtection="0"/>
    <xf numFmtId="4" fontId="45" fillId="65" borderId="175" applyNumberFormat="0" applyProtection="0">
      <alignment vertical="center"/>
    </xf>
    <xf numFmtId="0" fontId="43" fillId="54" borderId="148" applyNumberFormat="0" applyAlignment="0" applyProtection="0"/>
    <xf numFmtId="0" fontId="42" fillId="19" borderId="147" applyNumberFormat="0" applyAlignment="0" applyProtection="0"/>
    <xf numFmtId="0" fontId="45" fillId="28" borderId="166" applyNumberFormat="0" applyProtection="0">
      <alignment horizontal="left" vertical="center" indent="1"/>
    </xf>
    <xf numFmtId="4" fontId="45" fillId="29" borderId="193" applyNumberFormat="0" applyProtection="0">
      <alignment horizontal="right" vertical="center"/>
    </xf>
    <xf numFmtId="4" fontId="4" fillId="31" borderId="197" applyNumberFormat="0" applyProtection="0">
      <alignment horizontal="left" vertical="center" indent="1"/>
    </xf>
    <xf numFmtId="0" fontId="23" fillId="28" borderId="174" applyNumberFormat="0" applyAlignment="0" applyProtection="0"/>
    <xf numFmtId="4" fontId="45" fillId="71" borderId="175" applyNumberFormat="0" applyProtection="0">
      <alignment horizontal="right" vertical="center"/>
    </xf>
    <xf numFmtId="4" fontId="45" fillId="21" borderId="166" applyNumberFormat="0" applyProtection="0">
      <alignment horizontal="right" vertical="center"/>
    </xf>
    <xf numFmtId="0" fontId="45" fillId="20" borderId="178" applyNumberFormat="0" applyProtection="0">
      <alignment horizontal="left" vertical="top" indent="1"/>
    </xf>
    <xf numFmtId="4" fontId="45" fillId="34" borderId="157" applyNumberFormat="0" applyProtection="0">
      <alignment horizontal="left" vertical="center" indent="1"/>
    </xf>
    <xf numFmtId="0" fontId="45" fillId="53" borderId="148"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6" fillId="60" borderId="150" applyNumberFormat="0" applyAlignment="0" applyProtection="0"/>
    <xf numFmtId="4" fontId="45" fillId="91" borderId="157" applyNumberFormat="0" applyProtection="0">
      <alignment horizontal="right" vertical="center"/>
    </xf>
    <xf numFmtId="4" fontId="52" fillId="28" borderId="160" applyNumberFormat="0" applyProtection="0">
      <alignment horizontal="left" vertical="center" indent="1"/>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7" borderId="148" applyNumberFormat="0" applyProtection="0">
      <alignment horizontal="left" vertical="center" indent="1"/>
    </xf>
    <xf numFmtId="4" fontId="45" fillId="67" borderId="148" applyNumberFormat="0" applyProtection="0">
      <alignment horizontal="left" vertical="center" indent="1"/>
    </xf>
    <xf numFmtId="0" fontId="50" fillId="65" borderId="151" applyNumberFormat="0" applyProtection="0">
      <alignment horizontal="left" vertical="top"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15" borderId="148" applyNumberFormat="0" applyProtection="0">
      <alignment horizontal="right" vertical="center"/>
    </xf>
    <xf numFmtId="4" fontId="45" fillId="15"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5" fillId="21" borderId="148" applyNumberFormat="0" applyProtection="0">
      <alignment horizontal="right" vertical="center"/>
    </xf>
    <xf numFmtId="4" fontId="45" fillId="21" borderId="148" applyNumberFormat="0" applyProtection="0">
      <alignment horizontal="right" vertical="center"/>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31" borderId="151" applyNumberFormat="0" applyProtection="0">
      <alignment horizontal="left" vertical="top"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21" borderId="151" applyNumberFormat="0" applyProtection="0">
      <alignment horizontal="left" vertical="top"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51" applyNumberFormat="0" applyProtection="0">
      <alignment horizontal="left" vertical="top"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51" applyNumberFormat="0" applyProtection="0">
      <alignment horizontal="left" vertical="top" indent="1"/>
    </xf>
    <xf numFmtId="0" fontId="35" fillId="31" borderId="153" applyBorder="0"/>
    <xf numFmtId="4" fontId="52" fillId="66" borderId="151" applyNumberFormat="0" applyProtection="0">
      <alignment vertical="center"/>
    </xf>
    <xf numFmtId="0" fontId="45" fillId="24" borderId="160" applyNumberFormat="0" applyProtection="0">
      <alignment horizontal="left" vertical="top" indent="1"/>
    </xf>
    <xf numFmtId="4" fontId="45" fillId="20" borderId="161" applyNumberFormat="0" applyProtection="0">
      <alignment horizontal="left" vertical="center" indent="1"/>
    </xf>
    <xf numFmtId="4" fontId="52" fillId="28" borderId="151" applyNumberFormat="0" applyProtection="0">
      <alignment horizontal="left" vertical="center" indent="1"/>
    </xf>
    <xf numFmtId="0" fontId="52" fillId="66" borderId="151" applyNumberFormat="0" applyProtection="0">
      <alignment horizontal="left" vertical="top" indent="1"/>
    </xf>
    <xf numFmtId="4" fontId="45" fillId="0" borderId="148" applyNumberFormat="0" applyProtection="0">
      <alignment horizontal="right" vertical="center"/>
    </xf>
    <xf numFmtId="4" fontId="45" fillId="0"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0" fontId="52" fillId="21" borderId="151" applyNumberFormat="0" applyProtection="0">
      <alignment horizontal="left" vertical="top" indent="1"/>
    </xf>
    <xf numFmtId="4" fontId="53" fillId="93" borderId="152" applyNumberFormat="0" applyProtection="0">
      <alignment horizontal="left" vertical="center" indent="1"/>
    </xf>
    <xf numFmtId="4" fontId="45" fillId="71" borderId="157" applyNumberFormat="0" applyProtection="0">
      <alignment horizontal="right" vertical="center"/>
    </xf>
    <xf numFmtId="0" fontId="52" fillId="21" borderId="187" applyNumberFormat="0" applyProtection="0">
      <alignment horizontal="left" vertical="top" indent="1"/>
    </xf>
    <xf numFmtId="4" fontId="55" fillId="91" borderId="148" applyNumberFormat="0" applyProtection="0">
      <alignment horizontal="right" vertical="center"/>
    </xf>
    <xf numFmtId="4" fontId="45" fillId="15" borderId="201" applyNumberFormat="0" applyProtection="0">
      <alignment horizontal="right" vertical="center"/>
    </xf>
    <xf numFmtId="4" fontId="45" fillId="29" borderId="175" applyNumberFormat="0" applyProtection="0">
      <alignment horizontal="right" vertical="center"/>
    </xf>
    <xf numFmtId="4" fontId="45" fillId="65" borderId="175" applyNumberFormat="0" applyProtection="0">
      <alignment vertical="center"/>
    </xf>
    <xf numFmtId="0" fontId="25" fillId="60" borderId="157" applyNumberFormat="0" applyAlignment="0" applyProtection="0"/>
    <xf numFmtId="4" fontId="45" fillId="15" borderId="175" applyNumberFormat="0" applyProtection="0">
      <alignment horizontal="right" vertical="center"/>
    </xf>
    <xf numFmtId="4" fontId="45" fillId="34" borderId="175" applyNumberFormat="0" applyProtection="0">
      <alignment horizontal="left" vertical="center" indent="1"/>
    </xf>
    <xf numFmtId="4" fontId="45" fillId="91" borderId="166" applyNumberFormat="0" applyProtection="0">
      <alignment horizontal="right" vertical="center"/>
    </xf>
    <xf numFmtId="0" fontId="16" fillId="66" borderId="220" applyNumberFormat="0" applyFont="0" applyAlignment="0" applyProtection="0"/>
    <xf numFmtId="4" fontId="45" fillId="21" borderId="197" applyNumberFormat="0" applyProtection="0">
      <alignment horizontal="left" vertical="center" indent="1"/>
    </xf>
    <xf numFmtId="0" fontId="42" fillId="19" borderId="192" applyNumberFormat="0" applyAlignment="0" applyProtection="0"/>
    <xf numFmtId="0" fontId="4" fillId="66" borderId="238" applyNumberFormat="0" applyFont="0" applyAlignment="0" applyProtection="0"/>
    <xf numFmtId="0" fontId="16" fillId="66" borderId="176" applyNumberFormat="0" applyFont="0" applyAlignment="0" applyProtection="0"/>
    <xf numFmtId="4" fontId="45" fillId="35" borderId="175" applyNumberFormat="0" applyProtection="0">
      <alignment horizontal="right" vertical="center"/>
    </xf>
    <xf numFmtId="4" fontId="45" fillId="80" borderId="188" applyNumberFormat="0" applyProtection="0">
      <alignment horizontal="left" vertical="center" indent="1"/>
    </xf>
    <xf numFmtId="4" fontId="45" fillId="58" borderId="179" applyNumberFormat="0" applyProtection="0">
      <alignment horizontal="right" vertical="center"/>
    </xf>
    <xf numFmtId="4" fontId="45" fillId="71" borderId="175" applyNumberFormat="0" applyProtection="0">
      <alignment horizontal="right" vertical="center"/>
    </xf>
    <xf numFmtId="4" fontId="45" fillId="15" borderId="175" applyNumberFormat="0" applyProtection="0">
      <alignment horizontal="right" vertical="center"/>
    </xf>
    <xf numFmtId="0" fontId="24" fillId="28" borderId="165" applyNumberFormat="0" applyAlignment="0" applyProtection="0"/>
    <xf numFmtId="0" fontId="28" fillId="0" borderId="155" applyNumberFormat="0" applyFill="0" applyAlignment="0" applyProtection="0"/>
    <xf numFmtId="0" fontId="28" fillId="0" borderId="154" applyNumberFormat="0" applyFill="0" applyAlignment="0" applyProtection="0"/>
    <xf numFmtId="0" fontId="46" fillId="28" borderId="150" applyNumberFormat="0" applyAlignment="0" applyProtection="0"/>
    <xf numFmtId="4" fontId="45" fillId="59" borderId="175" applyNumberFormat="0" applyProtection="0">
      <alignment horizontal="right" vertical="center"/>
    </xf>
    <xf numFmtId="0" fontId="4" fillId="66" borderId="185" applyNumberFormat="0" applyFont="0" applyAlignment="0" applyProtection="0"/>
    <xf numFmtId="4" fontId="45" fillId="59" borderId="166" applyNumberFormat="0" applyProtection="0">
      <alignment horizontal="right" vertical="center"/>
    </xf>
    <xf numFmtId="0" fontId="45" fillId="24" borderId="157" applyNumberFormat="0" applyProtection="0">
      <alignment horizontal="left" vertical="center" indent="1"/>
    </xf>
    <xf numFmtId="0" fontId="24" fillId="28" borderId="147" applyNumberFormat="0" applyAlignment="0" applyProtection="0"/>
    <xf numFmtId="0" fontId="24" fillId="28" borderId="147" applyNumberFormat="0" applyAlignment="0" applyProtection="0"/>
    <xf numFmtId="0" fontId="24" fillId="28" borderId="147" applyNumberFormat="0" applyAlignment="0" applyProtection="0"/>
    <xf numFmtId="0" fontId="24" fillId="28" borderId="147" applyNumberFormat="0" applyAlignment="0" applyProtection="0"/>
    <xf numFmtId="0" fontId="24" fillId="28" borderId="147" applyNumberFormat="0" applyAlignment="0" applyProtection="0"/>
    <xf numFmtId="0" fontId="24" fillId="28" borderId="147" applyNumberFormat="0" applyAlignment="0" applyProtection="0"/>
    <xf numFmtId="0" fontId="24" fillId="28" borderId="147" applyNumberFormat="0" applyAlignment="0" applyProtection="0"/>
    <xf numFmtId="0" fontId="24" fillId="28" borderId="147" applyNumberFormat="0" applyAlignment="0" applyProtection="0"/>
    <xf numFmtId="0" fontId="24" fillId="28" borderId="147" applyNumberFormat="0" applyAlignment="0" applyProtection="0"/>
    <xf numFmtId="0" fontId="25" fillId="60" borderId="148" applyNumberFormat="0" applyAlignment="0" applyProtection="0"/>
    <xf numFmtId="0" fontId="25" fillId="60" borderId="148" applyNumberFormat="0" applyAlignment="0" applyProtection="0"/>
    <xf numFmtId="0" fontId="25" fillId="60" borderId="148" applyNumberFormat="0" applyAlignment="0" applyProtection="0"/>
    <xf numFmtId="0" fontId="25" fillId="60" borderId="148" applyNumberFormat="0" applyAlignment="0" applyProtection="0"/>
    <xf numFmtId="0" fontId="25" fillId="60" borderId="148" applyNumberFormat="0" applyAlignment="0" applyProtection="0"/>
    <xf numFmtId="0" fontId="25" fillId="60" borderId="148" applyNumberFormat="0" applyAlignment="0" applyProtection="0"/>
    <xf numFmtId="0" fontId="25" fillId="60" borderId="148" applyNumberFormat="0" applyAlignment="0" applyProtection="0"/>
    <xf numFmtId="0" fontId="25" fillId="60" borderId="148" applyNumberFormat="0" applyAlignment="0" applyProtection="0"/>
    <xf numFmtId="4" fontId="4" fillId="31" borderId="188" applyNumberFormat="0" applyProtection="0">
      <alignment horizontal="left" vertical="center" indent="1"/>
    </xf>
    <xf numFmtId="0" fontId="28" fillId="0" borderId="163" applyNumberFormat="0" applyFill="0" applyAlignment="0" applyProtection="0"/>
    <xf numFmtId="0" fontId="25" fillId="60" borderId="157" applyNumberFormat="0" applyAlignment="0" applyProtection="0"/>
    <xf numFmtId="0" fontId="43" fillId="54" borderId="148" applyNumberFormat="0" applyAlignment="0" applyProtection="0"/>
    <xf numFmtId="0" fontId="43" fillId="54" borderId="148" applyNumberFormat="0" applyAlignment="0" applyProtection="0"/>
    <xf numFmtId="0" fontId="43" fillId="54" borderId="148" applyNumberFormat="0" applyAlignment="0" applyProtection="0"/>
    <xf numFmtId="0" fontId="43" fillId="54" borderId="148" applyNumberFormat="0" applyAlignment="0" applyProtection="0"/>
    <xf numFmtId="0" fontId="43" fillId="54" borderId="148" applyNumberFormat="0" applyAlignment="0" applyProtection="0"/>
    <xf numFmtId="0" fontId="43" fillId="54" borderId="148" applyNumberFormat="0" applyAlignment="0" applyProtection="0"/>
    <xf numFmtId="0" fontId="43" fillId="54" borderId="148" applyNumberFormat="0" applyAlignment="0" applyProtection="0"/>
    <xf numFmtId="0" fontId="43" fillId="54" borderId="148" applyNumberFormat="0" applyAlignment="0" applyProtection="0"/>
    <xf numFmtId="0" fontId="42" fillId="19" borderId="147" applyNumberFormat="0" applyAlignment="0" applyProtection="0"/>
    <xf numFmtId="0" fontId="42" fillId="19" borderId="147" applyNumberFormat="0" applyAlignment="0" applyProtection="0"/>
    <xf numFmtId="0" fontId="42" fillId="19" borderId="147" applyNumberFormat="0" applyAlignment="0" applyProtection="0"/>
    <xf numFmtId="0" fontId="42" fillId="19" borderId="147" applyNumberFormat="0" applyAlignment="0" applyProtection="0"/>
    <xf numFmtId="0" fontId="42" fillId="19" borderId="147" applyNumberFormat="0" applyAlignment="0" applyProtection="0"/>
    <xf numFmtId="0" fontId="42" fillId="19" borderId="147" applyNumberFormat="0" applyAlignment="0" applyProtection="0"/>
    <xf numFmtId="0" fontId="42" fillId="19" borderId="147" applyNumberFormat="0" applyAlignment="0" applyProtection="0"/>
    <xf numFmtId="0" fontId="42" fillId="19" borderId="147" applyNumberFormat="0" applyAlignment="0" applyProtection="0"/>
    <xf numFmtId="0" fontId="42" fillId="19" borderId="147" applyNumberFormat="0" applyAlignment="0" applyProtection="0"/>
    <xf numFmtId="0" fontId="45" fillId="53" borderId="148" applyNumberFormat="0" applyFont="0" applyAlignment="0" applyProtection="0"/>
    <xf numFmtId="0" fontId="45" fillId="53" borderId="148" applyNumberFormat="0" applyFont="0" applyAlignment="0" applyProtection="0"/>
    <xf numFmtId="0" fontId="45" fillId="53" borderId="148" applyNumberFormat="0" applyFont="0" applyAlignment="0" applyProtection="0"/>
    <xf numFmtId="0" fontId="45" fillId="53" borderId="148" applyNumberFormat="0" applyFont="0" applyAlignment="0" applyProtection="0"/>
    <xf numFmtId="0" fontId="45" fillId="53" borderId="148" applyNumberFormat="0" applyFont="0" applyAlignment="0" applyProtection="0"/>
    <xf numFmtId="0" fontId="45" fillId="53" borderId="148" applyNumberFormat="0" applyFont="0" applyAlignment="0" applyProtection="0"/>
    <xf numFmtId="0" fontId="45" fillId="53" borderId="148" applyNumberFormat="0" applyFont="0" applyAlignment="0" applyProtection="0"/>
    <xf numFmtId="0" fontId="45" fillId="53" borderId="148"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 fillId="66" borderId="149" applyNumberFormat="0" applyFont="0" applyAlignment="0" applyProtection="0"/>
    <xf numFmtId="0" fontId="46" fillId="60" borderId="150" applyNumberFormat="0" applyAlignment="0" applyProtection="0"/>
    <xf numFmtId="0" fontId="46" fillId="60" borderId="150" applyNumberFormat="0" applyAlignment="0" applyProtection="0"/>
    <xf numFmtId="0" fontId="46" fillId="60" borderId="150" applyNumberFormat="0" applyAlignment="0" applyProtection="0"/>
    <xf numFmtId="0" fontId="46" fillId="60" borderId="150" applyNumberFormat="0" applyAlignment="0" applyProtection="0"/>
    <xf numFmtId="0" fontId="46" fillId="60" borderId="150" applyNumberFormat="0" applyAlignment="0" applyProtection="0"/>
    <xf numFmtId="0" fontId="46" fillId="60" borderId="150" applyNumberFormat="0" applyAlignment="0" applyProtection="0"/>
    <xf numFmtId="0" fontId="46" fillId="60" borderId="150" applyNumberFormat="0" applyAlignment="0" applyProtection="0"/>
    <xf numFmtId="0" fontId="46" fillId="60" borderId="150" applyNumberFormat="0" applyAlignment="0" applyProtection="0"/>
    <xf numFmtId="4" fontId="15" fillId="67" borderId="150"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8" fillId="67" borderId="150"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45" fillId="65" borderId="148" applyNumberFormat="0" applyProtection="0">
      <alignment vertical="center"/>
    </xf>
    <xf numFmtId="4" fontId="15" fillId="67" borderId="150"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45" fillId="67" borderId="148" applyNumberFormat="0" applyProtection="0">
      <alignment horizontal="left" vertical="center" indent="1"/>
    </xf>
    <xf numFmtId="4" fontId="15" fillId="67" borderId="150" applyNumberFormat="0" applyProtection="0">
      <alignment horizontal="left" vertical="center" indent="1"/>
    </xf>
    <xf numFmtId="0" fontId="50" fillId="65" borderId="151" applyNumberFormat="0" applyProtection="0">
      <alignment horizontal="left" vertical="top" indent="1"/>
    </xf>
    <xf numFmtId="0" fontId="50" fillId="65" borderId="151" applyNumberFormat="0" applyProtection="0">
      <alignment horizontal="left" vertical="top" indent="1"/>
    </xf>
    <xf numFmtId="0" fontId="50" fillId="65" borderId="151" applyNumberFormat="0" applyProtection="0">
      <alignment horizontal="left" vertical="top" indent="1"/>
    </xf>
    <xf numFmtId="0" fontId="50" fillId="65" borderId="151" applyNumberFormat="0" applyProtection="0">
      <alignment horizontal="left" vertical="top" indent="1"/>
    </xf>
    <xf numFmtId="0" fontId="50" fillId="65" borderId="151" applyNumberFormat="0" applyProtection="0">
      <alignment horizontal="left" vertical="top" indent="1"/>
    </xf>
    <xf numFmtId="0" fontId="50" fillId="65" borderId="151" applyNumberFormat="0" applyProtection="0">
      <alignment horizontal="left" vertical="top" indent="1"/>
    </xf>
    <xf numFmtId="0" fontId="50" fillId="65" borderId="151" applyNumberFormat="0" applyProtection="0">
      <alignment horizontal="left" vertical="top" indent="1"/>
    </xf>
    <xf numFmtId="0" fontId="50" fillId="65" borderId="151" applyNumberFormat="0" applyProtection="0">
      <alignment horizontal="left" vertical="top" indent="1"/>
    </xf>
    <xf numFmtId="0" fontId="50" fillId="65" borderId="151" applyNumberFormat="0" applyProtection="0">
      <alignment horizontal="left" vertical="top" indent="1"/>
    </xf>
    <xf numFmtId="0" fontId="50" fillId="65" borderId="151" applyNumberFormat="0" applyProtection="0">
      <alignment horizontal="left" vertical="top" indent="1"/>
    </xf>
    <xf numFmtId="4" fontId="45" fillId="69" borderId="148" applyNumberFormat="0" applyBorder="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15" fillId="70" borderId="150"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45" fillId="15" borderId="148" applyNumberFormat="0" applyProtection="0">
      <alignment horizontal="right" vertical="center"/>
    </xf>
    <xf numFmtId="4" fontId="15" fillId="72" borderId="150"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45" fillId="71" borderId="148" applyNumberFormat="0" applyProtection="0">
      <alignment horizontal="right" vertical="center"/>
    </xf>
    <xf numFmtId="4" fontId="15" fillId="73" borderId="150"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45" fillId="58" borderId="152" applyNumberFormat="0" applyProtection="0">
      <alignment horizontal="right" vertical="center"/>
    </xf>
    <xf numFmtId="4" fontId="15" fillId="74" borderId="150"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45" fillId="27" borderId="148" applyNumberFormat="0" applyProtection="0">
      <alignment horizontal="right" vertical="center"/>
    </xf>
    <xf numFmtId="4" fontId="15" fillId="75" borderId="150"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45" fillId="35" borderId="148" applyNumberFormat="0" applyProtection="0">
      <alignment horizontal="right" vertical="center"/>
    </xf>
    <xf numFmtId="4" fontId="15" fillId="76" borderId="150"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45" fillId="59" borderId="148" applyNumberFormat="0" applyProtection="0">
      <alignment horizontal="right" vertical="center"/>
    </xf>
    <xf numFmtId="4" fontId="15" fillId="77" borderId="150"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45" fillId="29" borderId="148" applyNumberFormat="0" applyProtection="0">
      <alignment horizontal="right" vertical="center"/>
    </xf>
    <xf numFmtId="4" fontId="15" fillId="78" borderId="150"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45" fillId="22" borderId="148" applyNumberFormat="0" applyProtection="0">
      <alignment horizontal="right" vertical="center"/>
    </xf>
    <xf numFmtId="4" fontId="15" fillId="79" borderId="150"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45" fillId="26" borderId="148" applyNumberFormat="0" applyProtection="0">
      <alignment horizontal="right" vertical="center"/>
    </xf>
    <xf numFmtId="4" fontId="10" fillId="81" borderId="150"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45" fillId="80" borderId="152" applyNumberFormat="0" applyProtection="0">
      <alignment horizontal="left" vertical="center" indent="1"/>
    </xf>
    <xf numFmtId="4" fontId="52" fillId="66" borderId="160" applyNumberFormat="0" applyProtection="0">
      <alignment vertical="center"/>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0" fontId="35" fillId="31" borderId="162" applyBorder="0"/>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4" fontId="4" fillId="31" borderId="152" applyNumberFormat="0" applyProtection="0">
      <alignment horizontal="left" vertical="center" indent="1"/>
    </xf>
    <xf numFmtId="0" fontId="4" fillId="84" borderId="150" applyNumberFormat="0" applyProtection="0">
      <alignment horizontal="left" vertical="center" indent="1"/>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45" fillId="21" borderId="148" applyNumberFormat="0" applyProtection="0">
      <alignment horizontal="right" vertical="center"/>
    </xf>
    <xf numFmtId="4" fontId="15" fillId="82" borderId="150"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45" fillId="20" borderId="152" applyNumberFormat="0" applyProtection="0">
      <alignment horizontal="left" vertical="center" indent="1"/>
    </xf>
    <xf numFmtId="4" fontId="15" fillId="86" borderId="150"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4" fontId="45" fillId="21" borderId="152" applyNumberFormat="0" applyProtection="0">
      <alignment horizontal="left" vertical="center" indent="1"/>
    </xf>
    <xf numFmtId="0" fontId="4" fillId="86" borderId="150"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5" fillId="28" borderId="148" applyNumberFormat="0" applyProtection="0">
      <alignment horizontal="left" vertical="center" indent="1"/>
    </xf>
    <xf numFmtId="0" fontId="4" fillId="86" borderId="150" applyNumberFormat="0" applyProtection="0">
      <alignment horizontal="left" vertical="center" indent="1"/>
    </xf>
    <xf numFmtId="0" fontId="45" fillId="31" borderId="151" applyNumberFormat="0" applyProtection="0">
      <alignment horizontal="left" vertical="top" indent="1"/>
    </xf>
    <xf numFmtId="0" fontId="45" fillId="31" borderId="151" applyNumberFormat="0" applyProtection="0">
      <alignment horizontal="left" vertical="top" indent="1"/>
    </xf>
    <xf numFmtId="0" fontId="45" fillId="31" borderId="151" applyNumberFormat="0" applyProtection="0">
      <alignment horizontal="left" vertical="top" indent="1"/>
    </xf>
    <xf numFmtId="0" fontId="45" fillId="31" borderId="151" applyNumberFormat="0" applyProtection="0">
      <alignment horizontal="left" vertical="top" indent="1"/>
    </xf>
    <xf numFmtId="0" fontId="45" fillId="31" borderId="151" applyNumberFormat="0" applyProtection="0">
      <alignment horizontal="left" vertical="top" indent="1"/>
    </xf>
    <xf numFmtId="0" fontId="45" fillId="31" borderId="151" applyNumberFormat="0" applyProtection="0">
      <alignment horizontal="left" vertical="top" indent="1"/>
    </xf>
    <xf numFmtId="0" fontId="45" fillId="31" borderId="151" applyNumberFormat="0" applyProtection="0">
      <alignment horizontal="left" vertical="top" indent="1"/>
    </xf>
    <xf numFmtId="0" fontId="45" fillId="31" borderId="151" applyNumberFormat="0" applyProtection="0">
      <alignment horizontal="left" vertical="top" indent="1"/>
    </xf>
    <xf numFmtId="0" fontId="45" fillId="31" borderId="151" applyNumberFormat="0" applyProtection="0">
      <alignment horizontal="left" vertical="top" indent="1"/>
    </xf>
    <xf numFmtId="0" fontId="45" fillId="31" borderId="151" applyNumberFormat="0" applyProtection="0">
      <alignment horizontal="left" vertical="top" indent="1"/>
    </xf>
    <xf numFmtId="0" fontId="4" fillId="89" borderId="150"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5" fillId="88" borderId="148" applyNumberFormat="0" applyProtection="0">
      <alignment horizontal="left" vertical="center" indent="1"/>
    </xf>
    <xf numFmtId="0" fontId="4" fillId="89" borderId="150" applyNumberFormat="0" applyProtection="0">
      <alignment horizontal="left" vertical="center" indent="1"/>
    </xf>
    <xf numFmtId="0" fontId="45" fillId="21" borderId="151" applyNumberFormat="0" applyProtection="0">
      <alignment horizontal="left" vertical="top" indent="1"/>
    </xf>
    <xf numFmtId="0" fontId="45" fillId="21" borderId="151" applyNumberFormat="0" applyProtection="0">
      <alignment horizontal="left" vertical="top" indent="1"/>
    </xf>
    <xf numFmtId="0" fontId="45" fillId="21" borderId="151" applyNumberFormat="0" applyProtection="0">
      <alignment horizontal="left" vertical="top" indent="1"/>
    </xf>
    <xf numFmtId="0" fontId="45" fillId="21" borderId="151" applyNumberFormat="0" applyProtection="0">
      <alignment horizontal="left" vertical="top" indent="1"/>
    </xf>
    <xf numFmtId="0" fontId="45" fillId="21" borderId="151" applyNumberFormat="0" applyProtection="0">
      <alignment horizontal="left" vertical="top" indent="1"/>
    </xf>
    <xf numFmtId="0" fontId="45" fillId="21" borderId="151" applyNumberFormat="0" applyProtection="0">
      <alignment horizontal="left" vertical="top" indent="1"/>
    </xf>
    <xf numFmtId="0" fontId="45" fillId="21" borderId="151" applyNumberFormat="0" applyProtection="0">
      <alignment horizontal="left" vertical="top" indent="1"/>
    </xf>
    <xf numFmtId="0" fontId="45" fillId="21" borderId="151" applyNumberFormat="0" applyProtection="0">
      <alignment horizontal="left" vertical="top" indent="1"/>
    </xf>
    <xf numFmtId="0" fontId="45" fillId="21" borderId="151" applyNumberFormat="0" applyProtection="0">
      <alignment horizontal="left" vertical="top" indent="1"/>
    </xf>
    <xf numFmtId="0" fontId="45" fillId="21" borderId="151" applyNumberFormat="0" applyProtection="0">
      <alignment horizontal="left" vertical="top" indent="1"/>
    </xf>
    <xf numFmtId="0" fontId="4" fillId="90" borderId="150"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5" fillId="24" borderId="148" applyNumberFormat="0" applyProtection="0">
      <alignment horizontal="left" vertical="center" indent="1"/>
    </xf>
    <xf numFmtId="0" fontId="4" fillId="90" borderId="150" applyNumberFormat="0" applyProtection="0">
      <alignment horizontal="left" vertical="center" indent="1"/>
    </xf>
    <xf numFmtId="0" fontId="45" fillId="24" borderId="151" applyNumberFormat="0" applyProtection="0">
      <alignment horizontal="left" vertical="top" indent="1"/>
    </xf>
    <xf numFmtId="0" fontId="45" fillId="24" borderId="151" applyNumberFormat="0" applyProtection="0">
      <alignment horizontal="left" vertical="top" indent="1"/>
    </xf>
    <xf numFmtId="0" fontId="45" fillId="24" borderId="151" applyNumberFormat="0" applyProtection="0">
      <alignment horizontal="left" vertical="top" indent="1"/>
    </xf>
    <xf numFmtId="0" fontId="45" fillId="24" borderId="151" applyNumberFormat="0" applyProtection="0">
      <alignment horizontal="left" vertical="top" indent="1"/>
    </xf>
    <xf numFmtId="0" fontId="45" fillId="24" borderId="151" applyNumberFormat="0" applyProtection="0">
      <alignment horizontal="left" vertical="top" indent="1"/>
    </xf>
    <xf numFmtId="0" fontId="45" fillId="24" borderId="151" applyNumberFormat="0" applyProtection="0">
      <alignment horizontal="left" vertical="top" indent="1"/>
    </xf>
    <xf numFmtId="0" fontId="45" fillId="24" borderId="151" applyNumberFormat="0" applyProtection="0">
      <alignment horizontal="left" vertical="top" indent="1"/>
    </xf>
    <xf numFmtId="0" fontId="45" fillId="24" borderId="151" applyNumberFormat="0" applyProtection="0">
      <alignment horizontal="left" vertical="top" indent="1"/>
    </xf>
    <xf numFmtId="0" fontId="45" fillId="24" borderId="151" applyNumberFormat="0" applyProtection="0">
      <alignment horizontal="left" vertical="top" indent="1"/>
    </xf>
    <xf numFmtId="0" fontId="45" fillId="24" borderId="151" applyNumberFormat="0" applyProtection="0">
      <alignment horizontal="left" vertical="top" indent="1"/>
    </xf>
    <xf numFmtId="0" fontId="4" fillId="84" borderId="150"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5" fillId="20" borderId="148" applyNumberFormat="0" applyProtection="0">
      <alignment horizontal="left" vertical="center" indent="1"/>
    </xf>
    <xf numFmtId="0" fontId="4" fillId="84" borderId="150" applyNumberFormat="0" applyProtection="0">
      <alignment horizontal="left" vertical="center" indent="1"/>
    </xf>
    <xf numFmtId="0" fontId="45" fillId="20" borderId="151" applyNumberFormat="0" applyProtection="0">
      <alignment horizontal="left" vertical="top" indent="1"/>
    </xf>
    <xf numFmtId="0" fontId="45" fillId="20" borderId="151" applyNumberFormat="0" applyProtection="0">
      <alignment horizontal="left" vertical="top" indent="1"/>
    </xf>
    <xf numFmtId="0" fontId="45" fillId="20" borderId="151" applyNumberFormat="0" applyProtection="0">
      <alignment horizontal="left" vertical="top" indent="1"/>
    </xf>
    <xf numFmtId="0" fontId="45" fillId="20" borderId="151" applyNumberFormat="0" applyProtection="0">
      <alignment horizontal="left" vertical="top" indent="1"/>
    </xf>
    <xf numFmtId="0" fontId="45" fillId="20" borderId="151" applyNumberFormat="0" applyProtection="0">
      <alignment horizontal="left" vertical="top" indent="1"/>
    </xf>
    <xf numFmtId="0" fontId="45" fillId="20" borderId="151" applyNumberFormat="0" applyProtection="0">
      <alignment horizontal="left" vertical="top" indent="1"/>
    </xf>
    <xf numFmtId="0" fontId="45" fillId="20" borderId="151" applyNumberFormat="0" applyProtection="0">
      <alignment horizontal="left" vertical="top" indent="1"/>
    </xf>
    <xf numFmtId="0" fontId="45" fillId="20" borderId="151" applyNumberFormat="0" applyProtection="0">
      <alignment horizontal="left" vertical="top" indent="1"/>
    </xf>
    <xf numFmtId="0" fontId="45" fillId="20" borderId="151" applyNumberFormat="0" applyProtection="0">
      <alignment horizontal="left" vertical="top" indent="1"/>
    </xf>
    <xf numFmtId="0" fontId="45" fillId="20" borderId="151" applyNumberFormat="0" applyProtection="0">
      <alignment horizontal="left" vertical="top" indent="1"/>
    </xf>
    <xf numFmtId="0" fontId="35" fillId="31" borderId="153" applyBorder="0"/>
    <xf numFmtId="0" fontId="35" fillId="31" borderId="153" applyBorder="0"/>
    <xf numFmtId="0" fontId="35" fillId="31" borderId="153" applyBorder="0"/>
    <xf numFmtId="0" fontId="35" fillId="31" borderId="153" applyBorder="0"/>
    <xf numFmtId="0" fontId="35" fillId="31" borderId="153" applyBorder="0"/>
    <xf numFmtId="0" fontId="35" fillId="31" borderId="153" applyBorder="0"/>
    <xf numFmtId="0" fontId="35" fillId="31" borderId="153" applyBorder="0"/>
    <xf numFmtId="0" fontId="35" fillId="31" borderId="153" applyBorder="0"/>
    <xf numFmtId="0" fontId="35" fillId="31" borderId="153" applyBorder="0"/>
    <xf numFmtId="4" fontId="15" fillId="68" borderId="150" applyNumberFormat="0" applyProtection="0">
      <alignment vertical="center"/>
    </xf>
    <xf numFmtId="4" fontId="52" fillId="66" borderId="151" applyNumberFormat="0" applyProtection="0">
      <alignment vertical="center"/>
    </xf>
    <xf numFmtId="4" fontId="52" fillId="66" borderId="151" applyNumberFormat="0" applyProtection="0">
      <alignment vertical="center"/>
    </xf>
    <xf numFmtId="4" fontId="52" fillId="66" borderId="151" applyNumberFormat="0" applyProtection="0">
      <alignment vertical="center"/>
    </xf>
    <xf numFmtId="4" fontId="52" fillId="66" borderId="151" applyNumberFormat="0" applyProtection="0">
      <alignment vertical="center"/>
    </xf>
    <xf numFmtId="4" fontId="52" fillId="66" borderId="151" applyNumberFormat="0" applyProtection="0">
      <alignment vertical="center"/>
    </xf>
    <xf numFmtId="4" fontId="52" fillId="66" borderId="151" applyNumberFormat="0" applyProtection="0">
      <alignment vertical="center"/>
    </xf>
    <xf numFmtId="4" fontId="52" fillId="66" borderId="151" applyNumberFormat="0" applyProtection="0">
      <alignment vertical="center"/>
    </xf>
    <xf numFmtId="4" fontId="52" fillId="66" borderId="151" applyNumberFormat="0" applyProtection="0">
      <alignment vertical="center"/>
    </xf>
    <xf numFmtId="4" fontId="52" fillId="66" borderId="151" applyNumberFormat="0" applyProtection="0">
      <alignment vertical="center"/>
    </xf>
    <xf numFmtId="4" fontId="52" fillId="66" borderId="151" applyNumberFormat="0" applyProtection="0">
      <alignment vertical="center"/>
    </xf>
    <xf numFmtId="4" fontId="48" fillId="68" borderId="150" applyNumberFormat="0" applyProtection="0">
      <alignment vertical="center"/>
    </xf>
    <xf numFmtId="0" fontId="45" fillId="24" borderId="157" applyNumberFormat="0" applyProtection="0">
      <alignment horizontal="left" vertical="center" indent="1"/>
    </xf>
    <xf numFmtId="0" fontId="45" fillId="21" borderId="160" applyNumberFormat="0" applyProtection="0">
      <alignment horizontal="left" vertical="top" indent="1"/>
    </xf>
    <xf numFmtId="0" fontId="45" fillId="88" borderId="157" applyNumberFormat="0" applyProtection="0">
      <alignment horizontal="left" vertical="center" indent="1"/>
    </xf>
    <xf numFmtId="0" fontId="45" fillId="31" borderId="160" applyNumberFormat="0" applyProtection="0">
      <alignment horizontal="left" vertical="top" indent="1"/>
    </xf>
    <xf numFmtId="0" fontId="45" fillId="28" borderId="157" applyNumberFormat="0" applyProtection="0">
      <alignment horizontal="left" vertical="center" indent="1"/>
    </xf>
    <xf numFmtId="4" fontId="45" fillId="21" borderId="161" applyNumberFormat="0" applyProtection="0">
      <alignment horizontal="left" vertical="center" indent="1"/>
    </xf>
    <xf numFmtId="4" fontId="45" fillId="21" borderId="157" applyNumberFormat="0" applyProtection="0">
      <alignment horizontal="right" vertical="center"/>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5" fillId="80" borderId="161" applyNumberFormat="0" applyProtection="0">
      <alignment horizontal="left" vertical="center" indent="1"/>
    </xf>
    <xf numFmtId="4" fontId="45" fillId="26" borderId="157" applyNumberFormat="0" applyProtection="0">
      <alignment horizontal="right" vertical="center"/>
    </xf>
    <xf numFmtId="4" fontId="45" fillId="22" borderId="157" applyNumberFormat="0" applyProtection="0">
      <alignment horizontal="right" vertical="center"/>
    </xf>
    <xf numFmtId="4" fontId="15" fillId="68" borderId="150" applyNumberFormat="0" applyProtection="0">
      <alignment horizontal="left" vertical="center" indent="1"/>
    </xf>
    <xf numFmtId="4" fontId="52" fillId="28" borderId="151" applyNumberFormat="0" applyProtection="0">
      <alignment horizontal="left" vertical="center" indent="1"/>
    </xf>
    <xf numFmtId="4" fontId="52" fillId="28" borderId="151" applyNumberFormat="0" applyProtection="0">
      <alignment horizontal="left" vertical="center" indent="1"/>
    </xf>
    <xf numFmtId="4" fontId="52" fillId="28" borderId="151" applyNumberFormat="0" applyProtection="0">
      <alignment horizontal="left" vertical="center" indent="1"/>
    </xf>
    <xf numFmtId="4" fontId="52" fillId="28" borderId="151" applyNumberFormat="0" applyProtection="0">
      <alignment horizontal="left" vertical="center" indent="1"/>
    </xf>
    <xf numFmtId="4" fontId="52" fillId="28" borderId="151" applyNumberFormat="0" applyProtection="0">
      <alignment horizontal="left" vertical="center" indent="1"/>
    </xf>
    <xf numFmtId="4" fontId="52" fillId="28" borderId="151" applyNumberFormat="0" applyProtection="0">
      <alignment horizontal="left" vertical="center" indent="1"/>
    </xf>
    <xf numFmtId="4" fontId="52" fillId="28" borderId="151" applyNumberFormat="0" applyProtection="0">
      <alignment horizontal="left" vertical="center" indent="1"/>
    </xf>
    <xf numFmtId="4" fontId="52" fillId="28" borderId="151" applyNumberFormat="0" applyProtection="0">
      <alignment horizontal="left" vertical="center" indent="1"/>
    </xf>
    <xf numFmtId="4" fontId="52" fillId="28" borderId="151" applyNumberFormat="0" applyProtection="0">
      <alignment horizontal="left" vertical="center" indent="1"/>
    </xf>
    <xf numFmtId="4" fontId="52" fillId="28" borderId="151" applyNumberFormat="0" applyProtection="0">
      <alignment horizontal="left" vertical="center" indent="1"/>
    </xf>
    <xf numFmtId="4" fontId="15" fillId="68" borderId="150" applyNumberFormat="0" applyProtection="0">
      <alignment horizontal="left" vertical="center" indent="1"/>
    </xf>
    <xf numFmtId="0" fontId="52" fillId="66" borderId="151" applyNumberFormat="0" applyProtection="0">
      <alignment horizontal="left" vertical="top" indent="1"/>
    </xf>
    <xf numFmtId="0" fontId="52" fillId="66" borderId="151" applyNumberFormat="0" applyProtection="0">
      <alignment horizontal="left" vertical="top" indent="1"/>
    </xf>
    <xf numFmtId="0" fontId="52" fillId="66" borderId="151" applyNumberFormat="0" applyProtection="0">
      <alignment horizontal="left" vertical="top" indent="1"/>
    </xf>
    <xf numFmtId="0" fontId="52" fillId="66" borderId="151" applyNumberFormat="0" applyProtection="0">
      <alignment horizontal="left" vertical="top" indent="1"/>
    </xf>
    <xf numFmtId="0" fontId="52" fillId="66" borderId="151" applyNumberFormat="0" applyProtection="0">
      <alignment horizontal="left" vertical="top" indent="1"/>
    </xf>
    <xf numFmtId="0" fontId="52" fillId="66" borderId="151" applyNumberFormat="0" applyProtection="0">
      <alignment horizontal="left" vertical="top" indent="1"/>
    </xf>
    <xf numFmtId="0" fontId="52" fillId="66" borderId="151" applyNumberFormat="0" applyProtection="0">
      <alignment horizontal="left" vertical="top" indent="1"/>
    </xf>
    <xf numFmtId="0" fontId="52" fillId="66" borderId="151" applyNumberFormat="0" applyProtection="0">
      <alignment horizontal="left" vertical="top" indent="1"/>
    </xf>
    <xf numFmtId="0" fontId="52" fillId="66" borderId="151" applyNumberFormat="0" applyProtection="0">
      <alignment horizontal="left" vertical="top" indent="1"/>
    </xf>
    <xf numFmtId="0" fontId="52" fillId="66" borderId="151" applyNumberFormat="0" applyProtection="0">
      <alignment horizontal="left" vertical="top" indent="1"/>
    </xf>
    <xf numFmtId="4" fontId="15" fillId="82" borderId="150"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5" fillId="0" borderId="148" applyNumberFormat="0" applyProtection="0">
      <alignment horizontal="right" vertical="center"/>
    </xf>
    <xf numFmtId="4" fontId="48" fillId="82" borderId="150"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4" fontId="45" fillId="91" borderId="148" applyNumberFormat="0" applyProtection="0">
      <alignment horizontal="right" vertical="center"/>
    </xf>
    <xf numFmtId="0" fontId="4" fillId="84" borderId="150"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4" fontId="45" fillId="34" borderId="148" applyNumberFormat="0" applyProtection="0">
      <alignment horizontal="left" vertical="center" indent="1"/>
    </xf>
    <xf numFmtId="0" fontId="4" fillId="84" borderId="150" applyNumberFormat="0" applyProtection="0">
      <alignment horizontal="left" vertical="center" indent="1"/>
    </xf>
    <xf numFmtId="0" fontId="52" fillId="21" borderId="151" applyNumberFormat="0" applyProtection="0">
      <alignment horizontal="left" vertical="top" indent="1"/>
    </xf>
    <xf numFmtId="0" fontId="52" fillId="21" borderId="151" applyNumberFormat="0" applyProtection="0">
      <alignment horizontal="left" vertical="top" indent="1"/>
    </xf>
    <xf numFmtId="0" fontId="52" fillId="21" borderId="151" applyNumberFormat="0" applyProtection="0">
      <alignment horizontal="left" vertical="top" indent="1"/>
    </xf>
    <xf numFmtId="0" fontId="52" fillId="21" borderId="151" applyNumberFormat="0" applyProtection="0">
      <alignment horizontal="left" vertical="top" indent="1"/>
    </xf>
    <xf numFmtId="0" fontId="52" fillId="21" borderId="151" applyNumberFormat="0" applyProtection="0">
      <alignment horizontal="left" vertical="top" indent="1"/>
    </xf>
    <xf numFmtId="0" fontId="52" fillId="21" borderId="151" applyNumberFormat="0" applyProtection="0">
      <alignment horizontal="left" vertical="top" indent="1"/>
    </xf>
    <xf numFmtId="0" fontId="52" fillId="21" borderId="151" applyNumberFormat="0" applyProtection="0">
      <alignment horizontal="left" vertical="top" indent="1"/>
    </xf>
    <xf numFmtId="0" fontId="52" fillId="21" borderId="151" applyNumberFormat="0" applyProtection="0">
      <alignment horizontal="left" vertical="top" indent="1"/>
    </xf>
    <xf numFmtId="0" fontId="52" fillId="21" borderId="151" applyNumberFormat="0" applyProtection="0">
      <alignment horizontal="left" vertical="top" indent="1"/>
    </xf>
    <xf numFmtId="0" fontId="52" fillId="21" borderId="151" applyNumberFormat="0" applyProtection="0">
      <alignment horizontal="left" vertical="top" indent="1"/>
    </xf>
    <xf numFmtId="4" fontId="45" fillId="35" borderId="157" applyNumberFormat="0" applyProtection="0">
      <alignment horizontal="right" vertical="center"/>
    </xf>
    <xf numFmtId="4" fontId="53" fillId="93" borderId="152" applyNumberFormat="0" applyProtection="0">
      <alignment horizontal="left" vertical="center" indent="1"/>
    </xf>
    <xf numFmtId="4" fontId="53" fillId="93" borderId="152" applyNumberFormat="0" applyProtection="0">
      <alignment horizontal="left" vertical="center" indent="1"/>
    </xf>
    <xf numFmtId="4" fontId="53" fillId="93" borderId="152" applyNumberFormat="0" applyProtection="0">
      <alignment horizontal="left" vertical="center" indent="1"/>
    </xf>
    <xf numFmtId="4" fontId="53" fillId="93" borderId="152" applyNumberFormat="0" applyProtection="0">
      <alignment horizontal="left" vertical="center" indent="1"/>
    </xf>
    <xf numFmtId="4" fontId="53" fillId="93" borderId="152" applyNumberFormat="0" applyProtection="0">
      <alignment horizontal="left" vertical="center" indent="1"/>
    </xf>
    <xf numFmtId="4" fontId="53" fillId="93" borderId="152" applyNumberFormat="0" applyProtection="0">
      <alignment horizontal="left" vertical="center" indent="1"/>
    </xf>
    <xf numFmtId="4" fontId="53" fillId="93" borderId="152" applyNumberFormat="0" applyProtection="0">
      <alignment horizontal="left" vertical="center" indent="1"/>
    </xf>
    <xf numFmtId="4" fontId="53" fillId="93" borderId="152" applyNumberFormat="0" applyProtection="0">
      <alignment horizontal="left" vertical="center" indent="1"/>
    </xf>
    <xf numFmtId="4" fontId="53" fillId="93" borderId="152" applyNumberFormat="0" applyProtection="0">
      <alignment horizontal="left" vertical="center" indent="1"/>
    </xf>
    <xf numFmtId="4" fontId="53" fillId="93" borderId="152" applyNumberFormat="0" applyProtection="0">
      <alignment horizontal="left" vertical="center" indent="1"/>
    </xf>
    <xf numFmtId="4" fontId="45" fillId="15" borderId="157" applyNumberFormat="0" applyProtection="0">
      <alignment horizontal="right" vertical="center"/>
    </xf>
    <xf numFmtId="4" fontId="45" fillId="34" borderId="157" applyNumberFormat="0" applyProtection="0">
      <alignment horizontal="left" vertical="center" indent="1"/>
    </xf>
    <xf numFmtId="0" fontId="50" fillId="65" borderId="160" applyNumberFormat="0" applyProtection="0">
      <alignment horizontal="left" vertical="top" indent="1"/>
    </xf>
    <xf numFmtId="4" fontId="45" fillId="67" borderId="157" applyNumberFormat="0" applyProtection="0">
      <alignment horizontal="left" vertical="center" indent="1"/>
    </xf>
    <xf numFmtId="4" fontId="45" fillId="65" borderId="157" applyNumberFormat="0" applyProtection="0">
      <alignment vertical="center"/>
    </xf>
    <xf numFmtId="4" fontId="45" fillId="65" borderId="157" applyNumberFormat="0" applyProtection="0">
      <alignment vertical="center"/>
    </xf>
    <xf numFmtId="0" fontId="4" fillId="66" borderId="158" applyNumberFormat="0" applyFont="0" applyAlignment="0" applyProtection="0"/>
    <xf numFmtId="0" fontId="28" fillId="0" borderId="172" applyNumberFormat="0" applyFill="0" applyAlignment="0" applyProtection="0"/>
    <xf numFmtId="4" fontId="45" fillId="59" borderId="184" applyNumberFormat="0" applyProtection="0">
      <alignment horizontal="right" vertical="center"/>
    </xf>
    <xf numFmtId="4" fontId="45" fillId="15" borderId="210" applyNumberFormat="0" applyProtection="0">
      <alignment horizontal="right" vertical="center"/>
    </xf>
    <xf numFmtId="0" fontId="45" fillId="88" borderId="210" applyNumberFormat="0" applyProtection="0">
      <alignment horizontal="left" vertical="center" indent="1"/>
    </xf>
    <xf numFmtId="4" fontId="56" fillId="82" borderId="150" applyNumberFormat="0" applyProtection="0">
      <alignment horizontal="right" vertical="center"/>
    </xf>
    <xf numFmtId="4" fontId="55" fillId="91" borderId="148" applyNumberFormat="0" applyProtection="0">
      <alignment horizontal="right" vertical="center"/>
    </xf>
    <xf numFmtId="4" fontId="55" fillId="91" borderId="148" applyNumberFormat="0" applyProtection="0">
      <alignment horizontal="right" vertical="center"/>
    </xf>
    <xf numFmtId="4" fontId="55" fillId="91" borderId="148" applyNumberFormat="0" applyProtection="0">
      <alignment horizontal="right" vertical="center"/>
    </xf>
    <xf numFmtId="4" fontId="55" fillId="91" borderId="148" applyNumberFormat="0" applyProtection="0">
      <alignment horizontal="right" vertical="center"/>
    </xf>
    <xf numFmtId="4" fontId="55" fillId="91" borderId="148" applyNumberFormat="0" applyProtection="0">
      <alignment horizontal="right" vertical="center"/>
    </xf>
    <xf numFmtId="4" fontId="55" fillId="91" borderId="148" applyNumberFormat="0" applyProtection="0">
      <alignment horizontal="right" vertical="center"/>
    </xf>
    <xf numFmtId="4" fontId="55" fillId="91" borderId="148" applyNumberFormat="0" applyProtection="0">
      <alignment horizontal="right" vertical="center"/>
    </xf>
    <xf numFmtId="4" fontId="55" fillId="91" borderId="148" applyNumberFormat="0" applyProtection="0">
      <alignment horizontal="right" vertical="center"/>
    </xf>
    <xf numFmtId="4" fontId="55" fillId="91" borderId="148" applyNumberFormat="0" applyProtection="0">
      <alignment horizontal="right" vertical="center"/>
    </xf>
    <xf numFmtId="4" fontId="55" fillId="91" borderId="148" applyNumberFormat="0" applyProtection="0">
      <alignment horizontal="right" vertical="center"/>
    </xf>
    <xf numFmtId="4" fontId="45" fillId="27" borderId="175" applyNumberFormat="0" applyProtection="0">
      <alignment horizontal="right" vertical="center"/>
    </xf>
    <xf numFmtId="0" fontId="28" fillId="0" borderId="155" applyNumberFormat="0" applyFill="0" applyAlignment="0" applyProtection="0"/>
    <xf numFmtId="0" fontId="28" fillId="0" borderId="155" applyNumberFormat="0" applyFill="0" applyAlignment="0" applyProtection="0"/>
    <xf numFmtId="0" fontId="28" fillId="0" borderId="155" applyNumberFormat="0" applyFill="0" applyAlignment="0" applyProtection="0"/>
    <xf numFmtId="0" fontId="28" fillId="0" borderId="155" applyNumberFormat="0" applyFill="0" applyAlignment="0" applyProtection="0"/>
    <xf numFmtId="0" fontId="28" fillId="0" borderId="155" applyNumberFormat="0" applyFill="0" applyAlignment="0" applyProtection="0"/>
    <xf numFmtId="0" fontId="28" fillId="0" borderId="155" applyNumberFormat="0" applyFill="0" applyAlignment="0" applyProtection="0"/>
    <xf numFmtId="0" fontId="28" fillId="0" borderId="155" applyNumberFormat="0" applyFill="0" applyAlignment="0" applyProtection="0"/>
    <xf numFmtId="0" fontId="28" fillId="0" borderId="155" applyNumberFormat="0" applyFill="0" applyAlignment="0" applyProtection="0"/>
    <xf numFmtId="0" fontId="28" fillId="0" borderId="155" applyNumberFormat="0" applyFill="0" applyAlignment="0" applyProtection="0"/>
    <xf numFmtId="0" fontId="28" fillId="0" borderId="155" applyNumberFormat="0" applyFill="0" applyAlignment="0" applyProtection="0"/>
    <xf numFmtId="0" fontId="28" fillId="0" borderId="154" applyNumberFormat="0" applyFill="0" applyAlignment="0" applyProtection="0"/>
    <xf numFmtId="0" fontId="28" fillId="0" borderId="154" applyNumberFormat="0" applyFill="0" applyAlignment="0" applyProtection="0"/>
    <xf numFmtId="0" fontId="28" fillId="0" borderId="154" applyNumberFormat="0" applyFill="0" applyAlignment="0" applyProtection="0"/>
    <xf numFmtId="0" fontId="28" fillId="0" borderId="154" applyNumberFormat="0" applyFill="0" applyAlignment="0" applyProtection="0"/>
    <xf numFmtId="0" fontId="28" fillId="0" borderId="154" applyNumberFormat="0" applyFill="0" applyAlignment="0" applyProtection="0"/>
    <xf numFmtId="0" fontId="28" fillId="0" borderId="154" applyNumberFormat="0" applyFill="0" applyAlignment="0" applyProtection="0"/>
    <xf numFmtId="0" fontId="28" fillId="0" borderId="154" applyNumberFormat="0" applyFill="0" applyAlignment="0" applyProtection="0"/>
    <xf numFmtId="0" fontId="28" fillId="0" borderId="154" applyNumberFormat="0" applyFill="0" applyAlignment="0" applyProtection="0"/>
    <xf numFmtId="0" fontId="28" fillId="0" borderId="154" applyNumberFormat="0" applyFill="0" applyAlignment="0" applyProtection="0"/>
    <xf numFmtId="0" fontId="46" fillId="28" borderId="150" applyNumberFormat="0" applyAlignment="0" applyProtection="0"/>
    <xf numFmtId="0" fontId="46" fillId="28" borderId="150" applyNumberFormat="0" applyAlignment="0" applyProtection="0"/>
    <xf numFmtId="0" fontId="46" fillId="28" borderId="150" applyNumberFormat="0" applyAlignment="0" applyProtection="0"/>
    <xf numFmtId="0" fontId="46" fillId="28" borderId="150" applyNumberFormat="0" applyAlignment="0" applyProtection="0"/>
    <xf numFmtId="0" fontId="46" fillId="28" borderId="150" applyNumberFormat="0" applyAlignment="0" applyProtection="0"/>
    <xf numFmtId="0" fontId="46" fillId="28" borderId="150" applyNumberFormat="0" applyAlignment="0" applyProtection="0"/>
    <xf numFmtId="0" fontId="46" fillId="28" borderId="150" applyNumberFormat="0" applyAlignment="0" applyProtection="0"/>
    <xf numFmtId="0" fontId="46" fillId="28" borderId="150" applyNumberFormat="0" applyAlignment="0" applyProtection="0"/>
    <xf numFmtId="0" fontId="46" fillId="28" borderId="150" applyNumberFormat="0" applyAlignment="0" applyProtection="0"/>
    <xf numFmtId="0" fontId="4" fillId="66" borderId="176" applyNumberFormat="0" applyFont="0" applyAlignment="0" applyProtection="0"/>
    <xf numFmtId="4" fontId="45" fillId="0" borderId="193" applyNumberFormat="0" applyProtection="0">
      <alignment horizontal="right" vertical="center"/>
    </xf>
    <xf numFmtId="4" fontId="45" fillId="34" borderId="237" applyNumberFormat="0" applyProtection="0">
      <alignment horizontal="left" vertical="center" indent="1"/>
    </xf>
    <xf numFmtId="4" fontId="45" fillId="65" borderId="166" applyNumberFormat="0" applyProtection="0">
      <alignment vertical="center"/>
    </xf>
    <xf numFmtId="0" fontId="42" fillId="19" borderId="165" applyNumberFormat="0" applyAlignment="0" applyProtection="0"/>
    <xf numFmtId="4" fontId="45" fillId="34" borderId="166" applyNumberFormat="0" applyProtection="0">
      <alignment horizontal="left" vertical="center" indent="1"/>
    </xf>
    <xf numFmtId="4" fontId="4" fillId="31" borderId="179" applyNumberFormat="0" applyProtection="0">
      <alignment horizontal="left" vertical="center" indent="1"/>
    </xf>
    <xf numFmtId="0" fontId="4" fillId="66" borderId="202" applyNumberFormat="0" applyFont="0" applyAlignment="0" applyProtection="0"/>
    <xf numFmtId="0" fontId="4" fillId="66" borderId="185" applyNumberFormat="0" applyFont="0" applyAlignment="0" applyProtection="0"/>
    <xf numFmtId="4" fontId="45" fillId="0" borderId="210" applyNumberFormat="0" applyProtection="0">
      <alignment horizontal="right" vertical="center"/>
    </xf>
    <xf numFmtId="0" fontId="24" fillId="28" borderId="165" applyNumberFormat="0" applyAlignment="0" applyProtection="0"/>
    <xf numFmtId="0" fontId="29" fillId="0" borderId="173" applyNumberFormat="0" applyFill="0" applyAlignment="0" applyProtection="0"/>
    <xf numFmtId="4" fontId="55" fillId="91" borderId="193" applyNumberFormat="0" applyProtection="0">
      <alignment horizontal="right" vertical="center"/>
    </xf>
    <xf numFmtId="0" fontId="27" fillId="19" borderId="165" applyNumberFormat="0" applyAlignment="0" applyProtection="0"/>
    <xf numFmtId="0" fontId="42" fillId="19" borderId="218" applyNumberFormat="0" applyAlignment="0" applyProtection="0"/>
    <xf numFmtId="4" fontId="45" fillId="58" borderId="214" applyNumberFormat="0" applyProtection="0">
      <alignment horizontal="right" vertical="center"/>
    </xf>
    <xf numFmtId="4" fontId="45" fillId="21" borderId="157" applyNumberFormat="0" applyProtection="0">
      <alignment horizontal="right" vertical="center"/>
    </xf>
    <xf numFmtId="4" fontId="45" fillId="0" borderId="193" applyNumberFormat="0" applyProtection="0">
      <alignment horizontal="right" vertical="center"/>
    </xf>
    <xf numFmtId="0" fontId="45" fillId="24" borderId="175" applyNumberFormat="0" applyProtection="0">
      <alignment horizontal="left" vertical="center" indent="1"/>
    </xf>
    <xf numFmtId="0" fontId="45" fillId="24" borderId="201" applyNumberFormat="0" applyProtection="0">
      <alignment horizontal="left" vertical="center" indent="1"/>
    </xf>
    <xf numFmtId="4" fontId="45" fillId="80" borderId="161" applyNumberFormat="0" applyProtection="0">
      <alignment horizontal="left" vertical="center" indent="1"/>
    </xf>
    <xf numFmtId="4" fontId="45" fillId="22" borderId="157" applyNumberFormat="0" applyProtection="0">
      <alignment horizontal="right" vertical="center"/>
    </xf>
    <xf numFmtId="4" fontId="45" fillId="29" borderId="157" applyNumberFormat="0" applyProtection="0">
      <alignment horizontal="right" vertical="center"/>
    </xf>
    <xf numFmtId="4" fontId="45" fillId="26" borderId="157" applyNumberFormat="0" applyProtection="0">
      <alignment horizontal="right" vertical="center"/>
    </xf>
    <xf numFmtId="4" fontId="45" fillId="15" borderId="201" applyNumberFormat="0" applyProtection="0">
      <alignment horizontal="right" vertical="center"/>
    </xf>
    <xf numFmtId="4" fontId="4" fillId="31" borderId="161" applyNumberFormat="0" applyProtection="0">
      <alignment horizontal="left" vertical="center" indent="1"/>
    </xf>
    <xf numFmtId="4" fontId="45" fillId="65" borderId="175" applyNumberFormat="0" applyProtection="0">
      <alignment vertical="center"/>
    </xf>
    <xf numFmtId="0" fontId="45" fillId="88" borderId="175" applyNumberFormat="0" applyProtection="0">
      <alignment horizontal="left" vertical="center" indent="1"/>
    </xf>
    <xf numFmtId="0" fontId="4" fillId="66" borderId="194" applyNumberFormat="0" applyFont="0" applyAlignment="0" applyProtection="0"/>
    <xf numFmtId="0" fontId="4" fillId="66" borderId="229" applyNumberFormat="0" applyFont="0" applyAlignment="0" applyProtection="0"/>
    <xf numFmtId="4" fontId="45" fillId="67" borderId="166" applyNumberFormat="0" applyProtection="0">
      <alignment horizontal="left" vertical="center" indent="1"/>
    </xf>
    <xf numFmtId="0" fontId="45" fillId="28" borderId="210" applyNumberFormat="0" applyProtection="0">
      <alignment horizontal="left" vertical="center" indent="1"/>
    </xf>
    <xf numFmtId="4" fontId="45" fillId="71" borderId="201" applyNumberFormat="0" applyProtection="0">
      <alignment horizontal="right" vertical="center"/>
    </xf>
    <xf numFmtId="4" fontId="45" fillId="20" borderId="161" applyNumberFormat="0" applyProtection="0">
      <alignment horizontal="left" vertical="center" indent="1"/>
    </xf>
    <xf numFmtId="4" fontId="45" fillId="34" borderId="219" applyNumberFormat="0" applyProtection="0">
      <alignment horizontal="left" vertical="center" indent="1"/>
    </xf>
    <xf numFmtId="4" fontId="53" fillId="93" borderId="161" applyNumberFormat="0" applyProtection="0">
      <alignment horizontal="left" vertical="center" indent="1"/>
    </xf>
    <xf numFmtId="4" fontId="45" fillId="0" borderId="166" applyNumberFormat="0" applyProtection="0">
      <alignment horizontal="right" vertical="center"/>
    </xf>
    <xf numFmtId="0" fontId="46" fillId="28" borderId="168" applyNumberFormat="0" applyAlignment="0" applyProtection="0"/>
    <xf numFmtId="4" fontId="45" fillId="27" borderId="184" applyNumberFormat="0" applyProtection="0">
      <alignment horizontal="right" vertical="center"/>
    </xf>
    <xf numFmtId="0" fontId="4" fillId="66" borderId="158" applyNumberFormat="0" applyFont="0" applyAlignment="0" applyProtection="0"/>
    <xf numFmtId="4" fontId="4" fillId="31" borderId="223" applyNumberFormat="0" applyProtection="0">
      <alignment horizontal="left" vertical="center" indent="1"/>
    </xf>
    <xf numFmtId="4" fontId="4" fillId="31" borderId="170" applyNumberFormat="0" applyProtection="0">
      <alignment horizontal="left" vertical="center" indent="1"/>
    </xf>
    <xf numFmtId="0" fontId="46" fillId="28" borderId="168" applyNumberFormat="0" applyAlignment="0" applyProtection="0"/>
    <xf numFmtId="0" fontId="28" fillId="0" borderId="173" applyNumberFormat="0" applyFill="0" applyAlignment="0" applyProtection="0"/>
    <xf numFmtId="0" fontId="45" fillId="20" borderId="175" applyNumberFormat="0" applyProtection="0">
      <alignment horizontal="left" vertical="center" indent="1"/>
    </xf>
    <xf numFmtId="0" fontId="45" fillId="88" borderId="166" applyNumberFormat="0" applyProtection="0">
      <alignment horizontal="left" vertical="center" indent="1"/>
    </xf>
    <xf numFmtId="0" fontId="45" fillId="28" borderId="166" applyNumberFormat="0" applyProtection="0">
      <alignment horizontal="left" vertical="center" indent="1"/>
    </xf>
    <xf numFmtId="4" fontId="45" fillId="21" borderId="170" applyNumberFormat="0" applyProtection="0">
      <alignment horizontal="left" vertical="center" indent="1"/>
    </xf>
    <xf numFmtId="4" fontId="45" fillId="20" borderId="170" applyNumberFormat="0" applyProtection="0">
      <alignment horizontal="left" vertical="center" indent="1"/>
    </xf>
    <xf numFmtId="0" fontId="24" fillId="28" borderId="156" applyNumberFormat="0" applyAlignment="0" applyProtection="0"/>
    <xf numFmtId="0" fontId="25" fillId="60" borderId="157" applyNumberFormat="0" applyAlignment="0" applyProtection="0"/>
    <xf numFmtId="4" fontId="45" fillId="65" borderId="184" applyNumberFormat="0" applyProtection="0">
      <alignment vertical="center"/>
    </xf>
    <xf numFmtId="0" fontId="43" fillId="54" borderId="157" applyNumberFormat="0" applyAlignment="0" applyProtection="0"/>
    <xf numFmtId="0" fontId="42" fillId="19" borderId="156" applyNumberFormat="0" applyAlignment="0" applyProtection="0"/>
    <xf numFmtId="0" fontId="45" fillId="28" borderId="175" applyNumberFormat="0" applyProtection="0">
      <alignment horizontal="left" vertical="center" indent="1"/>
    </xf>
    <xf numFmtId="0" fontId="45" fillId="24" borderId="201" applyNumberFormat="0" applyProtection="0">
      <alignment horizontal="left" vertical="center" indent="1"/>
    </xf>
    <xf numFmtId="4" fontId="45" fillId="59" borderId="210" applyNumberFormat="0" applyProtection="0">
      <alignment horizontal="right" vertical="center"/>
    </xf>
    <xf numFmtId="0" fontId="23" fillId="28" borderId="183" applyNumberFormat="0" applyAlignment="0" applyProtection="0"/>
    <xf numFmtId="4" fontId="45" fillId="71" borderId="184" applyNumberFormat="0" applyProtection="0">
      <alignment horizontal="right" vertical="center"/>
    </xf>
    <xf numFmtId="4" fontId="45" fillId="21" borderId="175" applyNumberFormat="0" applyProtection="0">
      <alignment horizontal="right" vertical="center"/>
    </xf>
    <xf numFmtId="0" fontId="45" fillId="20" borderId="187" applyNumberFormat="0" applyProtection="0">
      <alignment horizontal="left" vertical="top" indent="1"/>
    </xf>
    <xf numFmtId="4" fontId="45" fillId="34" borderId="166" applyNumberFormat="0" applyProtection="0">
      <alignment horizontal="left" vertical="center" indent="1"/>
    </xf>
    <xf numFmtId="0" fontId="45" fillId="53" borderId="157"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6" fillId="60" borderId="159" applyNumberFormat="0" applyAlignment="0" applyProtection="0"/>
    <xf numFmtId="4" fontId="45" fillId="91" borderId="166" applyNumberFormat="0" applyProtection="0">
      <alignment horizontal="right" vertical="center"/>
    </xf>
    <xf numFmtId="4" fontId="52" fillId="28" borderId="169" applyNumberFormat="0" applyProtection="0">
      <alignment horizontal="left" vertical="center" indent="1"/>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7" borderId="157" applyNumberFormat="0" applyProtection="0">
      <alignment horizontal="left" vertical="center" indent="1"/>
    </xf>
    <xf numFmtId="4" fontId="45" fillId="67" borderId="157" applyNumberFormat="0" applyProtection="0">
      <alignment horizontal="left" vertical="center" indent="1"/>
    </xf>
    <xf numFmtId="0" fontId="50" fillId="65" borderId="160" applyNumberFormat="0" applyProtection="0">
      <alignment horizontal="left" vertical="top"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15" borderId="157" applyNumberFormat="0" applyProtection="0">
      <alignment horizontal="right" vertical="center"/>
    </xf>
    <xf numFmtId="4" fontId="45" fillId="15"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5" fillId="21" borderId="157" applyNumberFormat="0" applyProtection="0">
      <alignment horizontal="right" vertical="center"/>
    </xf>
    <xf numFmtId="4" fontId="45" fillId="21" borderId="157" applyNumberFormat="0" applyProtection="0">
      <alignment horizontal="right" vertical="center"/>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31" borderId="160" applyNumberFormat="0" applyProtection="0">
      <alignment horizontal="left" vertical="top"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21" borderId="160" applyNumberFormat="0" applyProtection="0">
      <alignment horizontal="left" vertical="top"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60" applyNumberFormat="0" applyProtection="0">
      <alignment horizontal="left" vertical="top"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60" applyNumberFormat="0" applyProtection="0">
      <alignment horizontal="left" vertical="top" indent="1"/>
    </xf>
    <xf numFmtId="0" fontId="35" fillId="31" borderId="162" applyBorder="0"/>
    <xf numFmtId="4" fontId="52" fillId="66" borderId="160" applyNumberFormat="0" applyProtection="0">
      <alignment vertical="center"/>
    </xf>
    <xf numFmtId="0" fontId="45" fillId="24" borderId="169" applyNumberFormat="0" applyProtection="0">
      <alignment horizontal="left" vertical="top" indent="1"/>
    </xf>
    <xf numFmtId="4" fontId="45" fillId="20" borderId="170" applyNumberFormat="0" applyProtection="0">
      <alignment horizontal="left" vertical="center" indent="1"/>
    </xf>
    <xf numFmtId="4" fontId="52" fillId="28" borderId="160" applyNumberFormat="0" applyProtection="0">
      <alignment horizontal="left" vertical="center" indent="1"/>
    </xf>
    <xf numFmtId="0" fontId="52" fillId="66" borderId="160" applyNumberFormat="0" applyProtection="0">
      <alignment horizontal="left" vertical="top" indent="1"/>
    </xf>
    <xf numFmtId="4" fontId="45" fillId="0" borderId="157" applyNumberFormat="0" applyProtection="0">
      <alignment horizontal="right" vertical="center"/>
    </xf>
    <xf numFmtId="4" fontId="45" fillId="0"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0" fontId="52" fillId="21" borderId="160" applyNumberFormat="0" applyProtection="0">
      <alignment horizontal="left" vertical="top" indent="1"/>
    </xf>
    <xf numFmtId="4" fontId="53" fillId="93" borderId="161" applyNumberFormat="0" applyProtection="0">
      <alignment horizontal="left" vertical="center" indent="1"/>
    </xf>
    <xf numFmtId="4" fontId="45" fillId="71" borderId="166" applyNumberFormat="0" applyProtection="0">
      <alignment horizontal="right" vertical="center"/>
    </xf>
    <xf numFmtId="0" fontId="52" fillId="21" borderId="196" applyNumberFormat="0" applyProtection="0">
      <alignment horizontal="left" vertical="top" indent="1"/>
    </xf>
    <xf numFmtId="4" fontId="55" fillId="91" borderId="157" applyNumberFormat="0" applyProtection="0">
      <alignment horizontal="right" vertical="center"/>
    </xf>
    <xf numFmtId="0" fontId="52" fillId="21" borderId="213" applyNumberFormat="0" applyProtection="0">
      <alignment horizontal="left" vertical="top" indent="1"/>
    </xf>
    <xf numFmtId="4" fontId="45" fillId="29" borderId="184" applyNumberFormat="0" applyProtection="0">
      <alignment horizontal="right" vertical="center"/>
    </xf>
    <xf numFmtId="4" fontId="45" fillId="65" borderId="184" applyNumberFormat="0" applyProtection="0">
      <alignment vertical="center"/>
    </xf>
    <xf numFmtId="0" fontId="25" fillId="60" borderId="166" applyNumberFormat="0" applyAlignment="0" applyProtection="0"/>
    <xf numFmtId="4" fontId="45" fillId="15" borderId="184" applyNumberFormat="0" applyProtection="0">
      <alignment horizontal="right" vertical="center"/>
    </xf>
    <xf numFmtId="4" fontId="45" fillId="34" borderId="184" applyNumberFormat="0" applyProtection="0">
      <alignment horizontal="left" vertical="center" indent="1"/>
    </xf>
    <xf numFmtId="4" fontId="45" fillId="91" borderId="175" applyNumberFormat="0" applyProtection="0">
      <alignment horizontal="right" vertical="center"/>
    </xf>
    <xf numFmtId="0" fontId="46" fillId="28" borderId="221" applyNumberFormat="0" applyAlignment="0" applyProtection="0"/>
    <xf numFmtId="4" fontId="45" fillId="26" borderId="210" applyNumberFormat="0" applyProtection="0">
      <alignment horizontal="right" vertical="center"/>
    </xf>
    <xf numFmtId="0" fontId="50" fillId="65" borderId="204" applyNumberFormat="0" applyProtection="0">
      <alignment horizontal="left" vertical="top" indent="1"/>
    </xf>
    <xf numFmtId="0" fontId="16" fillId="66" borderId="185" applyNumberFormat="0" applyFont="0" applyAlignment="0" applyProtection="0"/>
    <xf numFmtId="4" fontId="45" fillId="35" borderId="184" applyNumberFormat="0" applyProtection="0">
      <alignment horizontal="right" vertical="center"/>
    </xf>
    <xf numFmtId="4" fontId="45" fillId="80" borderId="197" applyNumberFormat="0" applyProtection="0">
      <alignment horizontal="left" vertical="center" indent="1"/>
    </xf>
    <xf numFmtId="4" fontId="45" fillId="58" borderId="188" applyNumberFormat="0" applyProtection="0">
      <alignment horizontal="right" vertical="center"/>
    </xf>
    <xf numFmtId="4" fontId="45" fillId="71" borderId="184" applyNumberFormat="0" applyProtection="0">
      <alignment horizontal="right" vertical="center"/>
    </xf>
    <xf numFmtId="4" fontId="45" fillId="15" borderId="184" applyNumberFormat="0" applyProtection="0">
      <alignment horizontal="right" vertical="center"/>
    </xf>
    <xf numFmtId="0" fontId="24" fillId="28" borderId="174" applyNumberFormat="0" applyAlignment="0" applyProtection="0"/>
    <xf numFmtId="0" fontId="28" fillId="0" borderId="164" applyNumberFormat="0" applyFill="0" applyAlignment="0" applyProtection="0"/>
    <xf numFmtId="0" fontId="28" fillId="0" borderId="163" applyNumberFormat="0" applyFill="0" applyAlignment="0" applyProtection="0"/>
    <xf numFmtId="0" fontId="46" fillId="28" borderId="159" applyNumberFormat="0" applyAlignment="0" applyProtection="0"/>
    <xf numFmtId="4" fontId="45" fillId="59" borderId="184" applyNumberFormat="0" applyProtection="0">
      <alignment horizontal="right" vertical="center"/>
    </xf>
    <xf numFmtId="0" fontId="4" fillId="66" borderId="194" applyNumberFormat="0" applyFont="0" applyAlignment="0" applyProtection="0"/>
    <xf numFmtId="4" fontId="45" fillId="59" borderId="175" applyNumberFormat="0" applyProtection="0">
      <alignment horizontal="right" vertical="center"/>
    </xf>
    <xf numFmtId="0" fontId="45" fillId="24" borderId="166" applyNumberFormat="0" applyProtection="0">
      <alignment horizontal="left" vertical="center" indent="1"/>
    </xf>
    <xf numFmtId="0" fontId="24" fillId="28" borderId="156" applyNumberFormat="0" applyAlignment="0" applyProtection="0"/>
    <xf numFmtId="0" fontId="24" fillId="28" borderId="156" applyNumberFormat="0" applyAlignment="0" applyProtection="0"/>
    <xf numFmtId="0" fontId="24" fillId="28" borderId="156" applyNumberFormat="0" applyAlignment="0" applyProtection="0"/>
    <xf numFmtId="0" fontId="24" fillId="28" borderId="156" applyNumberFormat="0" applyAlignment="0" applyProtection="0"/>
    <xf numFmtId="0" fontId="24" fillId="28" borderId="156" applyNumberFormat="0" applyAlignment="0" applyProtection="0"/>
    <xf numFmtId="0" fontId="24" fillId="28" borderId="156" applyNumberFormat="0" applyAlignment="0" applyProtection="0"/>
    <xf numFmtId="0" fontId="24" fillId="28" borderId="156" applyNumberFormat="0" applyAlignment="0" applyProtection="0"/>
    <xf numFmtId="0" fontId="24" fillId="28" borderId="156" applyNumberFormat="0" applyAlignment="0" applyProtection="0"/>
    <xf numFmtId="0" fontId="24" fillId="28" borderId="156" applyNumberFormat="0" applyAlignment="0" applyProtection="0"/>
    <xf numFmtId="0" fontId="25" fillId="60" borderId="157" applyNumberFormat="0" applyAlignment="0" applyProtection="0"/>
    <xf numFmtId="0" fontId="25" fillId="60" borderId="157" applyNumberFormat="0" applyAlignment="0" applyProtection="0"/>
    <xf numFmtId="0" fontId="25" fillId="60" borderId="157" applyNumberFormat="0" applyAlignment="0" applyProtection="0"/>
    <xf numFmtId="0" fontId="25" fillId="60" borderId="157" applyNumberFormat="0" applyAlignment="0" applyProtection="0"/>
    <xf numFmtId="0" fontId="25" fillId="60" borderId="157" applyNumberFormat="0" applyAlignment="0" applyProtection="0"/>
    <xf numFmtId="0" fontId="25" fillId="60" borderId="157" applyNumberFormat="0" applyAlignment="0" applyProtection="0"/>
    <xf numFmtId="0" fontId="25" fillId="60" borderId="157" applyNumberFormat="0" applyAlignment="0" applyProtection="0"/>
    <xf numFmtId="0" fontId="25" fillId="60" borderId="157" applyNumberFormat="0" applyAlignment="0" applyProtection="0"/>
    <xf numFmtId="4" fontId="4" fillId="31" borderId="197" applyNumberFormat="0" applyProtection="0">
      <alignment horizontal="left" vertical="center" indent="1"/>
    </xf>
    <xf numFmtId="0" fontId="28" fillId="0" borderId="172" applyNumberFormat="0" applyFill="0" applyAlignment="0" applyProtection="0"/>
    <xf numFmtId="0" fontId="25" fillId="60" borderId="166" applyNumberFormat="0" applyAlignment="0" applyProtection="0"/>
    <xf numFmtId="0" fontId="43" fillId="54" borderId="157" applyNumberFormat="0" applyAlignment="0" applyProtection="0"/>
    <xf numFmtId="0" fontId="43" fillId="54" borderId="157" applyNumberFormat="0" applyAlignment="0" applyProtection="0"/>
    <xf numFmtId="0" fontId="43" fillId="54" borderId="157" applyNumberFormat="0" applyAlignment="0" applyProtection="0"/>
    <xf numFmtId="0" fontId="43" fillId="54" borderId="157" applyNumberFormat="0" applyAlignment="0" applyProtection="0"/>
    <xf numFmtId="0" fontId="43" fillId="54" borderId="157" applyNumberFormat="0" applyAlignment="0" applyProtection="0"/>
    <xf numFmtId="0" fontId="43" fillId="54" borderId="157" applyNumberFormat="0" applyAlignment="0" applyProtection="0"/>
    <xf numFmtId="0" fontId="43" fillId="54" borderId="157" applyNumberFormat="0" applyAlignment="0" applyProtection="0"/>
    <xf numFmtId="0" fontId="43" fillId="54" borderId="157" applyNumberFormat="0" applyAlignment="0" applyProtection="0"/>
    <xf numFmtId="0" fontId="42" fillId="19" borderId="156" applyNumberFormat="0" applyAlignment="0" applyProtection="0"/>
    <xf numFmtId="0" fontId="42" fillId="19" borderId="156" applyNumberFormat="0" applyAlignment="0" applyProtection="0"/>
    <xf numFmtId="0" fontId="42" fillId="19" borderId="156" applyNumberFormat="0" applyAlignment="0" applyProtection="0"/>
    <xf numFmtId="0" fontId="42" fillId="19" borderId="156" applyNumberFormat="0" applyAlignment="0" applyProtection="0"/>
    <xf numFmtId="0" fontId="42" fillId="19" borderId="156" applyNumberFormat="0" applyAlignment="0" applyProtection="0"/>
    <xf numFmtId="0" fontId="42" fillId="19" borderId="156" applyNumberFormat="0" applyAlignment="0" applyProtection="0"/>
    <xf numFmtId="0" fontId="42" fillId="19" borderId="156" applyNumberFormat="0" applyAlignment="0" applyProtection="0"/>
    <xf numFmtId="0" fontId="42" fillId="19" borderId="156" applyNumberFormat="0" applyAlignment="0" applyProtection="0"/>
    <xf numFmtId="0" fontId="42" fillId="19" borderId="156" applyNumberFormat="0" applyAlignment="0" applyProtection="0"/>
    <xf numFmtId="0" fontId="45" fillId="53" borderId="157" applyNumberFormat="0" applyFont="0" applyAlignment="0" applyProtection="0"/>
    <xf numFmtId="0" fontId="45" fillId="53" borderId="157" applyNumberFormat="0" applyFont="0" applyAlignment="0" applyProtection="0"/>
    <xf numFmtId="0" fontId="45" fillId="53" borderId="157" applyNumberFormat="0" applyFont="0" applyAlignment="0" applyProtection="0"/>
    <xf numFmtId="0" fontId="45" fillId="53" borderId="157" applyNumberFormat="0" applyFont="0" applyAlignment="0" applyProtection="0"/>
    <xf numFmtId="0" fontId="45" fillId="53" borderId="157" applyNumberFormat="0" applyFont="0" applyAlignment="0" applyProtection="0"/>
    <xf numFmtId="0" fontId="45" fillId="53" borderId="157" applyNumberFormat="0" applyFont="0" applyAlignment="0" applyProtection="0"/>
    <xf numFmtId="0" fontId="45" fillId="53" borderId="157" applyNumberFormat="0" applyFont="0" applyAlignment="0" applyProtection="0"/>
    <xf numFmtId="0" fontId="45" fillId="53" borderId="157"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 fillId="66" borderId="158" applyNumberFormat="0" applyFont="0" applyAlignment="0" applyProtection="0"/>
    <xf numFmtId="0" fontId="46" fillId="60" borderId="159" applyNumberFormat="0" applyAlignment="0" applyProtection="0"/>
    <xf numFmtId="0" fontId="46" fillId="60" borderId="159" applyNumberFormat="0" applyAlignment="0" applyProtection="0"/>
    <xf numFmtId="0" fontId="46" fillId="60" borderId="159" applyNumberFormat="0" applyAlignment="0" applyProtection="0"/>
    <xf numFmtId="0" fontId="46" fillId="60" borderId="159" applyNumberFormat="0" applyAlignment="0" applyProtection="0"/>
    <xf numFmtId="0" fontId="46" fillId="60" borderId="159" applyNumberFormat="0" applyAlignment="0" applyProtection="0"/>
    <xf numFmtId="0" fontId="46" fillId="60" borderId="159" applyNumberFormat="0" applyAlignment="0" applyProtection="0"/>
    <xf numFmtId="0" fontId="46" fillId="60" borderId="159" applyNumberFormat="0" applyAlignment="0" applyProtection="0"/>
    <xf numFmtId="0" fontId="46" fillId="60" borderId="159" applyNumberFormat="0" applyAlignment="0" applyProtection="0"/>
    <xf numFmtId="4" fontId="15" fillId="67" borderId="159"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8" fillId="67" borderId="159"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45" fillId="65" borderId="157" applyNumberFormat="0" applyProtection="0">
      <alignment vertical="center"/>
    </xf>
    <xf numFmtId="4" fontId="15" fillId="67" borderId="159"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45" fillId="67" borderId="157" applyNumberFormat="0" applyProtection="0">
      <alignment horizontal="left" vertical="center" indent="1"/>
    </xf>
    <xf numFmtId="4" fontId="15" fillId="67" borderId="159" applyNumberFormat="0" applyProtection="0">
      <alignment horizontal="left" vertical="center" indent="1"/>
    </xf>
    <xf numFmtId="0" fontId="50" fillId="65" borderId="160" applyNumberFormat="0" applyProtection="0">
      <alignment horizontal="left" vertical="top" indent="1"/>
    </xf>
    <xf numFmtId="0" fontId="50" fillId="65" borderId="160" applyNumberFormat="0" applyProtection="0">
      <alignment horizontal="left" vertical="top" indent="1"/>
    </xf>
    <xf numFmtId="0" fontId="50" fillId="65" borderId="160" applyNumberFormat="0" applyProtection="0">
      <alignment horizontal="left" vertical="top" indent="1"/>
    </xf>
    <xf numFmtId="0" fontId="50" fillId="65" borderId="160" applyNumberFormat="0" applyProtection="0">
      <alignment horizontal="left" vertical="top" indent="1"/>
    </xf>
    <xf numFmtId="0" fontId="50" fillId="65" borderId="160" applyNumberFormat="0" applyProtection="0">
      <alignment horizontal="left" vertical="top" indent="1"/>
    </xf>
    <xf numFmtId="0" fontId="50" fillId="65" borderId="160" applyNumberFormat="0" applyProtection="0">
      <alignment horizontal="left" vertical="top" indent="1"/>
    </xf>
    <xf numFmtId="0" fontId="50" fillId="65" borderId="160" applyNumberFormat="0" applyProtection="0">
      <alignment horizontal="left" vertical="top" indent="1"/>
    </xf>
    <xf numFmtId="0" fontId="50" fillId="65" borderId="160" applyNumberFormat="0" applyProtection="0">
      <alignment horizontal="left" vertical="top" indent="1"/>
    </xf>
    <xf numFmtId="0" fontId="50" fillId="65" borderId="160" applyNumberFormat="0" applyProtection="0">
      <alignment horizontal="left" vertical="top" indent="1"/>
    </xf>
    <xf numFmtId="0" fontId="50" fillId="65" borderId="160" applyNumberFormat="0" applyProtection="0">
      <alignment horizontal="left" vertical="top" indent="1"/>
    </xf>
    <xf numFmtId="4" fontId="45" fillId="69" borderId="157" applyNumberFormat="0" applyBorder="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15" fillId="70" borderId="159"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45" fillId="15" borderId="157" applyNumberFormat="0" applyProtection="0">
      <alignment horizontal="right" vertical="center"/>
    </xf>
    <xf numFmtId="4" fontId="15" fillId="72" borderId="159"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45" fillId="71" borderId="157" applyNumberFormat="0" applyProtection="0">
      <alignment horizontal="right" vertical="center"/>
    </xf>
    <xf numFmtId="4" fontId="15" fillId="73" borderId="159"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45" fillId="58" borderId="161" applyNumberFormat="0" applyProtection="0">
      <alignment horizontal="right" vertical="center"/>
    </xf>
    <xf numFmtId="4" fontId="15" fillId="74" borderId="159"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45" fillId="27" borderId="157" applyNumberFormat="0" applyProtection="0">
      <alignment horizontal="right" vertical="center"/>
    </xf>
    <xf numFmtId="4" fontId="15" fillId="75" borderId="159"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45" fillId="35" borderId="157" applyNumberFormat="0" applyProtection="0">
      <alignment horizontal="right" vertical="center"/>
    </xf>
    <xf numFmtId="4" fontId="15" fillId="76" borderId="159"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45" fillId="59" borderId="157" applyNumberFormat="0" applyProtection="0">
      <alignment horizontal="right" vertical="center"/>
    </xf>
    <xf numFmtId="4" fontId="15" fillId="77" borderId="159"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45" fillId="29" borderId="157" applyNumberFormat="0" applyProtection="0">
      <alignment horizontal="right" vertical="center"/>
    </xf>
    <xf numFmtId="4" fontId="15" fillId="78" borderId="159"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45" fillId="22" borderId="157" applyNumberFormat="0" applyProtection="0">
      <alignment horizontal="right" vertical="center"/>
    </xf>
    <xf numFmtId="4" fontId="15" fillId="79" borderId="159"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45" fillId="26" borderId="157" applyNumberFormat="0" applyProtection="0">
      <alignment horizontal="right" vertical="center"/>
    </xf>
    <xf numFmtId="4" fontId="10" fillId="81" borderId="159"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45" fillId="80" borderId="161" applyNumberFormat="0" applyProtection="0">
      <alignment horizontal="left" vertical="center" indent="1"/>
    </xf>
    <xf numFmtId="4" fontId="52" fillId="66" borderId="169" applyNumberFormat="0" applyProtection="0">
      <alignment vertical="center"/>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0" fontId="35" fillId="31" borderId="171" applyBorder="0"/>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4" fontId="4" fillId="31" borderId="161" applyNumberFormat="0" applyProtection="0">
      <alignment horizontal="left" vertical="center" indent="1"/>
    </xf>
    <xf numFmtId="0" fontId="4" fillId="84" borderId="159" applyNumberFormat="0" applyProtection="0">
      <alignment horizontal="left" vertical="center" indent="1"/>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45" fillId="21" borderId="157" applyNumberFormat="0" applyProtection="0">
      <alignment horizontal="right" vertical="center"/>
    </xf>
    <xf numFmtId="4" fontId="15" fillId="82" borderId="159"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45" fillId="20" borderId="161" applyNumberFormat="0" applyProtection="0">
      <alignment horizontal="left" vertical="center" indent="1"/>
    </xf>
    <xf numFmtId="4" fontId="15" fillId="86" borderId="159"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4" fontId="45" fillId="21" borderId="161" applyNumberFormat="0" applyProtection="0">
      <alignment horizontal="left" vertical="center" indent="1"/>
    </xf>
    <xf numFmtId="0" fontId="4" fillId="86" borderId="159"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5" fillId="28" borderId="157" applyNumberFormat="0" applyProtection="0">
      <alignment horizontal="left" vertical="center" indent="1"/>
    </xf>
    <xf numFmtId="0" fontId="4" fillId="86" borderId="159" applyNumberFormat="0" applyProtection="0">
      <alignment horizontal="left" vertical="center" indent="1"/>
    </xf>
    <xf numFmtId="0" fontId="45" fillId="31" borderId="160" applyNumberFormat="0" applyProtection="0">
      <alignment horizontal="left" vertical="top" indent="1"/>
    </xf>
    <xf numFmtId="0" fontId="45" fillId="31" borderId="160" applyNumberFormat="0" applyProtection="0">
      <alignment horizontal="left" vertical="top" indent="1"/>
    </xf>
    <xf numFmtId="0" fontId="45" fillId="31" borderId="160" applyNumberFormat="0" applyProtection="0">
      <alignment horizontal="left" vertical="top" indent="1"/>
    </xf>
    <xf numFmtId="0" fontId="45" fillId="31" borderId="160" applyNumberFormat="0" applyProtection="0">
      <alignment horizontal="left" vertical="top" indent="1"/>
    </xf>
    <xf numFmtId="0" fontId="45" fillId="31" borderId="160" applyNumberFormat="0" applyProtection="0">
      <alignment horizontal="left" vertical="top" indent="1"/>
    </xf>
    <xf numFmtId="0" fontId="45" fillId="31" borderId="160" applyNumberFormat="0" applyProtection="0">
      <alignment horizontal="left" vertical="top" indent="1"/>
    </xf>
    <xf numFmtId="0" fontId="45" fillId="31" borderId="160" applyNumberFormat="0" applyProtection="0">
      <alignment horizontal="left" vertical="top" indent="1"/>
    </xf>
    <xf numFmtId="0" fontId="45" fillId="31" borderId="160" applyNumberFormat="0" applyProtection="0">
      <alignment horizontal="left" vertical="top" indent="1"/>
    </xf>
    <xf numFmtId="0" fontId="45" fillId="31" borderId="160" applyNumberFormat="0" applyProtection="0">
      <alignment horizontal="left" vertical="top" indent="1"/>
    </xf>
    <xf numFmtId="0" fontId="45" fillId="31" borderId="160" applyNumberFormat="0" applyProtection="0">
      <alignment horizontal="left" vertical="top" indent="1"/>
    </xf>
    <xf numFmtId="0" fontId="4" fillId="89" borderId="159"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5" fillId="88" borderId="157" applyNumberFormat="0" applyProtection="0">
      <alignment horizontal="left" vertical="center" indent="1"/>
    </xf>
    <xf numFmtId="0" fontId="4" fillId="89" borderId="159" applyNumberFormat="0" applyProtection="0">
      <alignment horizontal="left" vertical="center" indent="1"/>
    </xf>
    <xf numFmtId="0" fontId="45" fillId="21" borderId="160" applyNumberFormat="0" applyProtection="0">
      <alignment horizontal="left" vertical="top" indent="1"/>
    </xf>
    <xf numFmtId="0" fontId="45" fillId="21" borderId="160" applyNumberFormat="0" applyProtection="0">
      <alignment horizontal="left" vertical="top" indent="1"/>
    </xf>
    <xf numFmtId="0" fontId="45" fillId="21" borderId="160" applyNumberFormat="0" applyProtection="0">
      <alignment horizontal="left" vertical="top" indent="1"/>
    </xf>
    <xf numFmtId="0" fontId="45" fillId="21" borderId="160" applyNumberFormat="0" applyProtection="0">
      <alignment horizontal="left" vertical="top" indent="1"/>
    </xf>
    <xf numFmtId="0" fontId="45" fillId="21" borderId="160" applyNumberFormat="0" applyProtection="0">
      <alignment horizontal="left" vertical="top" indent="1"/>
    </xf>
    <xf numFmtId="0" fontId="45" fillId="21" borderId="160" applyNumberFormat="0" applyProtection="0">
      <alignment horizontal="left" vertical="top" indent="1"/>
    </xf>
    <xf numFmtId="0" fontId="45" fillId="21" borderId="160" applyNumberFormat="0" applyProtection="0">
      <alignment horizontal="left" vertical="top" indent="1"/>
    </xf>
    <xf numFmtId="0" fontId="45" fillId="21" borderId="160" applyNumberFormat="0" applyProtection="0">
      <alignment horizontal="left" vertical="top" indent="1"/>
    </xf>
    <xf numFmtId="0" fontId="45" fillId="21" borderId="160" applyNumberFormat="0" applyProtection="0">
      <alignment horizontal="left" vertical="top" indent="1"/>
    </xf>
    <xf numFmtId="0" fontId="45" fillId="21" borderId="160" applyNumberFormat="0" applyProtection="0">
      <alignment horizontal="left" vertical="top" indent="1"/>
    </xf>
    <xf numFmtId="0" fontId="4" fillId="90" borderId="159"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5" fillId="24" borderId="157" applyNumberFormat="0" applyProtection="0">
      <alignment horizontal="left" vertical="center" indent="1"/>
    </xf>
    <xf numFmtId="0" fontId="4" fillId="90" borderId="159" applyNumberFormat="0" applyProtection="0">
      <alignment horizontal="left" vertical="center" indent="1"/>
    </xf>
    <xf numFmtId="0" fontId="45" fillId="24" borderId="160" applyNumberFormat="0" applyProtection="0">
      <alignment horizontal="left" vertical="top" indent="1"/>
    </xf>
    <xf numFmtId="0" fontId="45" fillId="24" borderId="160" applyNumberFormat="0" applyProtection="0">
      <alignment horizontal="left" vertical="top" indent="1"/>
    </xf>
    <xf numFmtId="0" fontId="45" fillId="24" borderId="160" applyNumberFormat="0" applyProtection="0">
      <alignment horizontal="left" vertical="top" indent="1"/>
    </xf>
    <xf numFmtId="0" fontId="45" fillId="24" borderId="160" applyNumberFormat="0" applyProtection="0">
      <alignment horizontal="left" vertical="top" indent="1"/>
    </xf>
    <xf numFmtId="0" fontId="45" fillId="24" borderId="160" applyNumberFormat="0" applyProtection="0">
      <alignment horizontal="left" vertical="top" indent="1"/>
    </xf>
    <xf numFmtId="0" fontId="45" fillId="24" borderId="160" applyNumberFormat="0" applyProtection="0">
      <alignment horizontal="left" vertical="top" indent="1"/>
    </xf>
    <xf numFmtId="0" fontId="45" fillId="24" borderId="160" applyNumberFormat="0" applyProtection="0">
      <alignment horizontal="left" vertical="top" indent="1"/>
    </xf>
    <xf numFmtId="0" fontId="45" fillId="24" borderId="160" applyNumberFormat="0" applyProtection="0">
      <alignment horizontal="left" vertical="top" indent="1"/>
    </xf>
    <xf numFmtId="0" fontId="45" fillId="24" borderId="160" applyNumberFormat="0" applyProtection="0">
      <alignment horizontal="left" vertical="top" indent="1"/>
    </xf>
    <xf numFmtId="0" fontId="45" fillId="24" borderId="160" applyNumberFormat="0" applyProtection="0">
      <alignment horizontal="left" vertical="top" indent="1"/>
    </xf>
    <xf numFmtId="0" fontId="4" fillId="84" borderId="159"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5" fillId="20" borderId="157" applyNumberFormat="0" applyProtection="0">
      <alignment horizontal="left" vertical="center" indent="1"/>
    </xf>
    <xf numFmtId="0" fontId="4" fillId="84" borderId="159" applyNumberFormat="0" applyProtection="0">
      <alignment horizontal="left" vertical="center" indent="1"/>
    </xf>
    <xf numFmtId="0" fontId="45" fillId="20" borderId="160" applyNumberFormat="0" applyProtection="0">
      <alignment horizontal="left" vertical="top" indent="1"/>
    </xf>
    <xf numFmtId="0" fontId="45" fillId="20" borderId="160" applyNumberFormat="0" applyProtection="0">
      <alignment horizontal="left" vertical="top" indent="1"/>
    </xf>
    <xf numFmtId="0" fontId="45" fillId="20" borderId="160" applyNumberFormat="0" applyProtection="0">
      <alignment horizontal="left" vertical="top" indent="1"/>
    </xf>
    <xf numFmtId="0" fontId="45" fillId="20" borderId="160" applyNumberFormat="0" applyProtection="0">
      <alignment horizontal="left" vertical="top" indent="1"/>
    </xf>
    <xf numFmtId="0" fontId="45" fillId="20" borderId="160" applyNumberFormat="0" applyProtection="0">
      <alignment horizontal="left" vertical="top" indent="1"/>
    </xf>
    <xf numFmtId="0" fontId="45" fillId="20" borderId="160" applyNumberFormat="0" applyProtection="0">
      <alignment horizontal="left" vertical="top" indent="1"/>
    </xf>
    <xf numFmtId="0" fontId="45" fillId="20" borderId="160" applyNumberFormat="0" applyProtection="0">
      <alignment horizontal="left" vertical="top" indent="1"/>
    </xf>
    <xf numFmtId="0" fontId="45" fillId="20" borderId="160" applyNumberFormat="0" applyProtection="0">
      <alignment horizontal="left" vertical="top" indent="1"/>
    </xf>
    <xf numFmtId="0" fontId="45" fillId="20" borderId="160" applyNumberFormat="0" applyProtection="0">
      <alignment horizontal="left" vertical="top" indent="1"/>
    </xf>
    <xf numFmtId="0" fontId="45" fillId="20" borderId="160" applyNumberFormat="0" applyProtection="0">
      <alignment horizontal="left" vertical="top" indent="1"/>
    </xf>
    <xf numFmtId="0" fontId="35" fillId="31" borderId="162" applyBorder="0"/>
    <xf numFmtId="0" fontId="35" fillId="31" borderId="162" applyBorder="0"/>
    <xf numFmtId="0" fontId="35" fillId="31" borderId="162" applyBorder="0"/>
    <xf numFmtId="0" fontId="35" fillId="31" borderId="162" applyBorder="0"/>
    <xf numFmtId="0" fontId="35" fillId="31" borderId="162" applyBorder="0"/>
    <xf numFmtId="0" fontId="35" fillId="31" borderId="162" applyBorder="0"/>
    <xf numFmtId="0" fontId="35" fillId="31" borderId="162" applyBorder="0"/>
    <xf numFmtId="0" fontId="35" fillId="31" borderId="162" applyBorder="0"/>
    <xf numFmtId="0" fontId="35" fillId="31" borderId="162" applyBorder="0"/>
    <xf numFmtId="4" fontId="15" fillId="68" borderId="159" applyNumberFormat="0" applyProtection="0">
      <alignment vertical="center"/>
    </xf>
    <xf numFmtId="4" fontId="52" fillId="66" borderId="160" applyNumberFormat="0" applyProtection="0">
      <alignment vertical="center"/>
    </xf>
    <xf numFmtId="4" fontId="52" fillId="66" borderId="160" applyNumberFormat="0" applyProtection="0">
      <alignment vertical="center"/>
    </xf>
    <xf numFmtId="4" fontId="52" fillId="66" borderId="160" applyNumberFormat="0" applyProtection="0">
      <alignment vertical="center"/>
    </xf>
    <xf numFmtId="4" fontId="52" fillId="66" borderId="160" applyNumberFormat="0" applyProtection="0">
      <alignment vertical="center"/>
    </xf>
    <xf numFmtId="4" fontId="52" fillId="66" borderId="160" applyNumberFormat="0" applyProtection="0">
      <alignment vertical="center"/>
    </xf>
    <xf numFmtId="4" fontId="52" fillId="66" borderId="160" applyNumberFormat="0" applyProtection="0">
      <alignment vertical="center"/>
    </xf>
    <xf numFmtId="4" fontId="52" fillId="66" borderId="160" applyNumberFormat="0" applyProtection="0">
      <alignment vertical="center"/>
    </xf>
    <xf numFmtId="4" fontId="52" fillId="66" borderId="160" applyNumberFormat="0" applyProtection="0">
      <alignment vertical="center"/>
    </xf>
    <xf numFmtId="4" fontId="52" fillId="66" borderId="160" applyNumberFormat="0" applyProtection="0">
      <alignment vertical="center"/>
    </xf>
    <xf numFmtId="4" fontId="52" fillId="66" borderId="160" applyNumberFormat="0" applyProtection="0">
      <alignment vertical="center"/>
    </xf>
    <xf numFmtId="4" fontId="48" fillId="68" borderId="159" applyNumberFormat="0" applyProtection="0">
      <alignment vertical="center"/>
    </xf>
    <xf numFmtId="0" fontId="45" fillId="24" borderId="166" applyNumberFormat="0" applyProtection="0">
      <alignment horizontal="left" vertical="center" indent="1"/>
    </xf>
    <xf numFmtId="0" fontId="45" fillId="21" borderId="169" applyNumberFormat="0" applyProtection="0">
      <alignment horizontal="left" vertical="top" indent="1"/>
    </xf>
    <xf numFmtId="0" fontId="45" fillId="88" borderId="166" applyNumberFormat="0" applyProtection="0">
      <alignment horizontal="left" vertical="center" indent="1"/>
    </xf>
    <xf numFmtId="0" fontId="45" fillId="31" borderId="169" applyNumberFormat="0" applyProtection="0">
      <alignment horizontal="left" vertical="top" indent="1"/>
    </xf>
    <xf numFmtId="0" fontId="45" fillId="28" borderId="166" applyNumberFormat="0" applyProtection="0">
      <alignment horizontal="left" vertical="center" indent="1"/>
    </xf>
    <xf numFmtId="4" fontId="45" fillId="21" borderId="170" applyNumberFormat="0" applyProtection="0">
      <alignment horizontal="left" vertical="center" indent="1"/>
    </xf>
    <xf numFmtId="4" fontId="45" fillId="21" borderId="166" applyNumberFormat="0" applyProtection="0">
      <alignment horizontal="right" vertical="center"/>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5" fillId="80" borderId="170" applyNumberFormat="0" applyProtection="0">
      <alignment horizontal="left" vertical="center" indent="1"/>
    </xf>
    <xf numFmtId="4" fontId="45" fillId="26" borderId="166" applyNumberFormat="0" applyProtection="0">
      <alignment horizontal="right" vertical="center"/>
    </xf>
    <xf numFmtId="4" fontId="45" fillId="22" borderId="166" applyNumberFormat="0" applyProtection="0">
      <alignment horizontal="right" vertical="center"/>
    </xf>
    <xf numFmtId="4" fontId="15" fillId="68" borderId="159" applyNumberFormat="0" applyProtection="0">
      <alignment horizontal="left" vertical="center" indent="1"/>
    </xf>
    <xf numFmtId="4" fontId="52" fillId="28" borderId="160" applyNumberFormat="0" applyProtection="0">
      <alignment horizontal="left" vertical="center" indent="1"/>
    </xf>
    <xf numFmtId="4" fontId="52" fillId="28" borderId="160" applyNumberFormat="0" applyProtection="0">
      <alignment horizontal="left" vertical="center" indent="1"/>
    </xf>
    <xf numFmtId="4" fontId="52" fillId="28" borderId="160" applyNumberFormat="0" applyProtection="0">
      <alignment horizontal="left" vertical="center" indent="1"/>
    </xf>
    <xf numFmtId="4" fontId="52" fillId="28" borderId="160" applyNumberFormat="0" applyProtection="0">
      <alignment horizontal="left" vertical="center" indent="1"/>
    </xf>
    <xf numFmtId="4" fontId="52" fillId="28" borderId="160" applyNumberFormat="0" applyProtection="0">
      <alignment horizontal="left" vertical="center" indent="1"/>
    </xf>
    <xf numFmtId="4" fontId="52" fillId="28" borderId="160" applyNumberFormat="0" applyProtection="0">
      <alignment horizontal="left" vertical="center" indent="1"/>
    </xf>
    <xf numFmtId="4" fontId="52" fillId="28" borderId="160" applyNumberFormat="0" applyProtection="0">
      <alignment horizontal="left" vertical="center" indent="1"/>
    </xf>
    <xf numFmtId="4" fontId="52" fillId="28" borderId="160" applyNumberFormat="0" applyProtection="0">
      <alignment horizontal="left" vertical="center" indent="1"/>
    </xf>
    <xf numFmtId="4" fontId="52" fillId="28" borderId="160" applyNumberFormat="0" applyProtection="0">
      <alignment horizontal="left" vertical="center" indent="1"/>
    </xf>
    <xf numFmtId="4" fontId="52" fillId="28" borderId="160" applyNumberFormat="0" applyProtection="0">
      <alignment horizontal="left" vertical="center" indent="1"/>
    </xf>
    <xf numFmtId="4" fontId="15" fillId="68" borderId="159" applyNumberFormat="0" applyProtection="0">
      <alignment horizontal="left" vertical="center" indent="1"/>
    </xf>
    <xf numFmtId="0" fontId="52" fillId="66" borderId="160" applyNumberFormat="0" applyProtection="0">
      <alignment horizontal="left" vertical="top" indent="1"/>
    </xf>
    <xf numFmtId="0" fontId="52" fillId="66" borderId="160" applyNumberFormat="0" applyProtection="0">
      <alignment horizontal="left" vertical="top" indent="1"/>
    </xf>
    <xf numFmtId="0" fontId="52" fillId="66" borderId="160" applyNumberFormat="0" applyProtection="0">
      <alignment horizontal="left" vertical="top" indent="1"/>
    </xf>
    <xf numFmtId="0" fontId="52" fillId="66" borderId="160" applyNumberFormat="0" applyProtection="0">
      <alignment horizontal="left" vertical="top" indent="1"/>
    </xf>
    <xf numFmtId="0" fontId="52" fillId="66" borderId="160" applyNumberFormat="0" applyProtection="0">
      <alignment horizontal="left" vertical="top" indent="1"/>
    </xf>
    <xf numFmtId="0" fontId="52" fillId="66" borderId="160" applyNumberFormat="0" applyProtection="0">
      <alignment horizontal="left" vertical="top" indent="1"/>
    </xf>
    <xf numFmtId="0" fontId="52" fillId="66" borderId="160" applyNumberFormat="0" applyProtection="0">
      <alignment horizontal="left" vertical="top" indent="1"/>
    </xf>
    <xf numFmtId="0" fontId="52" fillId="66" borderId="160" applyNumberFormat="0" applyProtection="0">
      <alignment horizontal="left" vertical="top" indent="1"/>
    </xf>
    <xf numFmtId="0" fontId="52" fillId="66" borderId="160" applyNumberFormat="0" applyProtection="0">
      <alignment horizontal="left" vertical="top" indent="1"/>
    </xf>
    <xf numFmtId="0" fontId="52" fillId="66" borderId="160" applyNumberFormat="0" applyProtection="0">
      <alignment horizontal="left" vertical="top" indent="1"/>
    </xf>
    <xf numFmtId="4" fontId="15" fillId="82" borderId="159"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5" fillId="0" borderId="157" applyNumberFormat="0" applyProtection="0">
      <alignment horizontal="right" vertical="center"/>
    </xf>
    <xf numFmtId="4" fontId="48" fillId="82" borderId="159"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4" fontId="45" fillId="91" borderId="157" applyNumberFormat="0" applyProtection="0">
      <alignment horizontal="right" vertical="center"/>
    </xf>
    <xf numFmtId="0" fontId="4" fillId="84" borderId="159"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4" fontId="45" fillId="34" borderId="157" applyNumberFormat="0" applyProtection="0">
      <alignment horizontal="left" vertical="center" indent="1"/>
    </xf>
    <xf numFmtId="0" fontId="4" fillId="84" borderId="159" applyNumberFormat="0" applyProtection="0">
      <alignment horizontal="left" vertical="center" indent="1"/>
    </xf>
    <xf numFmtId="0" fontId="52" fillId="21" borderId="160" applyNumberFormat="0" applyProtection="0">
      <alignment horizontal="left" vertical="top" indent="1"/>
    </xf>
    <xf numFmtId="0" fontId="52" fillId="21" borderId="160" applyNumberFormat="0" applyProtection="0">
      <alignment horizontal="left" vertical="top" indent="1"/>
    </xf>
    <xf numFmtId="0" fontId="52" fillId="21" borderId="160" applyNumberFormat="0" applyProtection="0">
      <alignment horizontal="left" vertical="top" indent="1"/>
    </xf>
    <xf numFmtId="0" fontId="52" fillId="21" borderId="160" applyNumberFormat="0" applyProtection="0">
      <alignment horizontal="left" vertical="top" indent="1"/>
    </xf>
    <xf numFmtId="0" fontId="52" fillId="21" borderId="160" applyNumberFormat="0" applyProtection="0">
      <alignment horizontal="left" vertical="top" indent="1"/>
    </xf>
    <xf numFmtId="0" fontId="52" fillId="21" borderId="160" applyNumberFormat="0" applyProtection="0">
      <alignment horizontal="left" vertical="top" indent="1"/>
    </xf>
    <xf numFmtId="0" fontId="52" fillId="21" borderId="160" applyNumberFormat="0" applyProtection="0">
      <alignment horizontal="left" vertical="top" indent="1"/>
    </xf>
    <xf numFmtId="0" fontId="52" fillId="21" borderId="160" applyNumberFormat="0" applyProtection="0">
      <alignment horizontal="left" vertical="top" indent="1"/>
    </xf>
    <xf numFmtId="0" fontId="52" fillId="21" borderId="160" applyNumberFormat="0" applyProtection="0">
      <alignment horizontal="left" vertical="top" indent="1"/>
    </xf>
    <xf numFmtId="0" fontId="52" fillId="21" borderId="160" applyNumberFormat="0" applyProtection="0">
      <alignment horizontal="left" vertical="top" indent="1"/>
    </xf>
    <xf numFmtId="4" fontId="45" fillId="35" borderId="166" applyNumberFormat="0" applyProtection="0">
      <alignment horizontal="right" vertical="center"/>
    </xf>
    <xf numFmtId="4" fontId="53" fillId="93" borderId="161" applyNumberFormat="0" applyProtection="0">
      <alignment horizontal="left" vertical="center" indent="1"/>
    </xf>
    <xf numFmtId="4" fontId="53" fillId="93" borderId="161" applyNumberFormat="0" applyProtection="0">
      <alignment horizontal="left" vertical="center" indent="1"/>
    </xf>
    <xf numFmtId="4" fontId="53" fillId="93" borderId="161" applyNumberFormat="0" applyProtection="0">
      <alignment horizontal="left" vertical="center" indent="1"/>
    </xf>
    <xf numFmtId="4" fontId="53" fillId="93" borderId="161" applyNumberFormat="0" applyProtection="0">
      <alignment horizontal="left" vertical="center" indent="1"/>
    </xf>
    <xf numFmtId="4" fontId="53" fillId="93" borderId="161" applyNumberFormat="0" applyProtection="0">
      <alignment horizontal="left" vertical="center" indent="1"/>
    </xf>
    <xf numFmtId="4" fontId="53" fillId="93" borderId="161" applyNumberFormat="0" applyProtection="0">
      <alignment horizontal="left" vertical="center" indent="1"/>
    </xf>
    <xf numFmtId="4" fontId="53" fillId="93" borderId="161" applyNumberFormat="0" applyProtection="0">
      <alignment horizontal="left" vertical="center" indent="1"/>
    </xf>
    <xf numFmtId="4" fontId="53" fillId="93" borderId="161" applyNumberFormat="0" applyProtection="0">
      <alignment horizontal="left" vertical="center" indent="1"/>
    </xf>
    <xf numFmtId="4" fontId="53" fillId="93" borderId="161" applyNumberFormat="0" applyProtection="0">
      <alignment horizontal="left" vertical="center" indent="1"/>
    </xf>
    <xf numFmtId="4" fontId="53" fillId="93" borderId="161" applyNumberFormat="0" applyProtection="0">
      <alignment horizontal="left" vertical="center" indent="1"/>
    </xf>
    <xf numFmtId="4" fontId="45" fillId="15" borderId="166" applyNumberFormat="0" applyProtection="0">
      <alignment horizontal="right" vertical="center"/>
    </xf>
    <xf numFmtId="4" fontId="45" fillId="34" borderId="166" applyNumberFormat="0" applyProtection="0">
      <alignment horizontal="left" vertical="center" indent="1"/>
    </xf>
    <xf numFmtId="0" fontId="50" fillId="65" borderId="169" applyNumberFormat="0" applyProtection="0">
      <alignment horizontal="left" vertical="top" indent="1"/>
    </xf>
    <xf numFmtId="4" fontId="45" fillId="67" borderId="166" applyNumberFormat="0" applyProtection="0">
      <alignment horizontal="left" vertical="center" indent="1"/>
    </xf>
    <xf numFmtId="4" fontId="45" fillId="65" borderId="166" applyNumberFormat="0" applyProtection="0">
      <alignment vertical="center"/>
    </xf>
    <xf numFmtId="4" fontId="45" fillId="65" borderId="166" applyNumberFormat="0" applyProtection="0">
      <alignment vertical="center"/>
    </xf>
    <xf numFmtId="0" fontId="4" fillId="66" borderId="167" applyNumberFormat="0" applyFont="0" applyAlignment="0" applyProtection="0"/>
    <xf numFmtId="0" fontId="28" fillId="0" borderId="181" applyNumberFormat="0" applyFill="0" applyAlignment="0" applyProtection="0"/>
    <xf numFmtId="4" fontId="45" fillId="59" borderId="193" applyNumberFormat="0" applyProtection="0">
      <alignment horizontal="right" vertical="center"/>
    </xf>
    <xf numFmtId="0" fontId="42" fillId="19" borderId="200" applyNumberFormat="0" applyAlignment="0" applyProtection="0"/>
    <xf numFmtId="4" fontId="4" fillId="31" borderId="214" applyNumberFormat="0" applyProtection="0">
      <alignment horizontal="left" vertical="center" indent="1"/>
    </xf>
    <xf numFmtId="4" fontId="56" fillId="82" borderId="159" applyNumberFormat="0" applyProtection="0">
      <alignment horizontal="right" vertical="center"/>
    </xf>
    <xf numFmtId="4" fontId="55" fillId="91" borderId="157" applyNumberFormat="0" applyProtection="0">
      <alignment horizontal="right" vertical="center"/>
    </xf>
    <xf numFmtId="4" fontId="55" fillId="91" borderId="157" applyNumberFormat="0" applyProtection="0">
      <alignment horizontal="right" vertical="center"/>
    </xf>
    <xf numFmtId="4" fontId="55" fillId="91" borderId="157" applyNumberFormat="0" applyProtection="0">
      <alignment horizontal="right" vertical="center"/>
    </xf>
    <xf numFmtId="4" fontId="55" fillId="91" borderId="157" applyNumberFormat="0" applyProtection="0">
      <alignment horizontal="right" vertical="center"/>
    </xf>
    <xf numFmtId="4" fontId="55" fillId="91" borderId="157" applyNumberFormat="0" applyProtection="0">
      <alignment horizontal="right" vertical="center"/>
    </xf>
    <xf numFmtId="4" fontId="55" fillId="91" borderId="157" applyNumberFormat="0" applyProtection="0">
      <alignment horizontal="right" vertical="center"/>
    </xf>
    <xf numFmtId="4" fontId="55" fillId="91" borderId="157" applyNumberFormat="0" applyProtection="0">
      <alignment horizontal="right" vertical="center"/>
    </xf>
    <xf numFmtId="4" fontId="55" fillId="91" borderId="157" applyNumberFormat="0" applyProtection="0">
      <alignment horizontal="right" vertical="center"/>
    </xf>
    <xf numFmtId="4" fontId="55" fillId="91" borderId="157" applyNumberFormat="0" applyProtection="0">
      <alignment horizontal="right" vertical="center"/>
    </xf>
    <xf numFmtId="4" fontId="55" fillId="91" borderId="157" applyNumberFormat="0" applyProtection="0">
      <alignment horizontal="right" vertical="center"/>
    </xf>
    <xf numFmtId="4" fontId="45" fillId="27" borderId="184" applyNumberFormat="0" applyProtection="0">
      <alignment horizontal="right" vertical="center"/>
    </xf>
    <xf numFmtId="0" fontId="28" fillId="0" borderId="164" applyNumberFormat="0" applyFill="0" applyAlignment="0" applyProtection="0"/>
    <xf numFmtId="0" fontId="28" fillId="0" borderId="164" applyNumberFormat="0" applyFill="0" applyAlignment="0" applyProtection="0"/>
    <xf numFmtId="0" fontId="28" fillId="0" borderId="164" applyNumberFormat="0" applyFill="0" applyAlignment="0" applyProtection="0"/>
    <xf numFmtId="0" fontId="28" fillId="0" borderId="164" applyNumberFormat="0" applyFill="0" applyAlignment="0" applyProtection="0"/>
    <xf numFmtId="0" fontId="28" fillId="0" borderId="164" applyNumberFormat="0" applyFill="0" applyAlignment="0" applyProtection="0"/>
    <xf numFmtId="0" fontId="28" fillId="0" borderId="164" applyNumberFormat="0" applyFill="0" applyAlignment="0" applyProtection="0"/>
    <xf numFmtId="0" fontId="28" fillId="0" borderId="164" applyNumberFormat="0" applyFill="0" applyAlignment="0" applyProtection="0"/>
    <xf numFmtId="0" fontId="28" fillId="0" borderId="164" applyNumberFormat="0" applyFill="0" applyAlignment="0" applyProtection="0"/>
    <xf numFmtId="0" fontId="28" fillId="0" borderId="164" applyNumberFormat="0" applyFill="0" applyAlignment="0" applyProtection="0"/>
    <xf numFmtId="0" fontId="28" fillId="0" borderId="164" applyNumberFormat="0" applyFill="0" applyAlignment="0" applyProtection="0"/>
    <xf numFmtId="0" fontId="28" fillId="0" borderId="163" applyNumberFormat="0" applyFill="0" applyAlignment="0" applyProtection="0"/>
    <xf numFmtId="0" fontId="28" fillId="0" borderId="163" applyNumberFormat="0" applyFill="0" applyAlignment="0" applyProtection="0"/>
    <xf numFmtId="0" fontId="28" fillId="0" borderId="163" applyNumberFormat="0" applyFill="0" applyAlignment="0" applyProtection="0"/>
    <xf numFmtId="0" fontId="28" fillId="0" borderId="163" applyNumberFormat="0" applyFill="0" applyAlignment="0" applyProtection="0"/>
    <xf numFmtId="0" fontId="28" fillId="0" borderId="163" applyNumberFormat="0" applyFill="0" applyAlignment="0" applyProtection="0"/>
    <xf numFmtId="0" fontId="28" fillId="0" borderId="163" applyNumberFormat="0" applyFill="0" applyAlignment="0" applyProtection="0"/>
    <xf numFmtId="0" fontId="28" fillId="0" borderId="163" applyNumberFormat="0" applyFill="0" applyAlignment="0" applyProtection="0"/>
    <xf numFmtId="0" fontId="28" fillId="0" borderId="163" applyNumberFormat="0" applyFill="0" applyAlignment="0" applyProtection="0"/>
    <xf numFmtId="0" fontId="28" fillId="0" borderId="163" applyNumberFormat="0" applyFill="0" applyAlignment="0" applyProtection="0"/>
    <xf numFmtId="0" fontId="46" fillId="28" borderId="159" applyNumberFormat="0" applyAlignment="0" applyProtection="0"/>
    <xf numFmtId="0" fontId="46" fillId="28" borderId="159" applyNumberFormat="0" applyAlignment="0" applyProtection="0"/>
    <xf numFmtId="0" fontId="46" fillId="28" borderId="159" applyNumberFormat="0" applyAlignment="0" applyProtection="0"/>
    <xf numFmtId="0" fontId="46" fillId="28" borderId="159" applyNumberFormat="0" applyAlignment="0" applyProtection="0"/>
    <xf numFmtId="0" fontId="46" fillId="28" borderId="159" applyNumberFormat="0" applyAlignment="0" applyProtection="0"/>
    <xf numFmtId="0" fontId="46" fillId="28" borderId="159" applyNumberFormat="0" applyAlignment="0" applyProtection="0"/>
    <xf numFmtId="0" fontId="46" fillId="28" borderId="159" applyNumberFormat="0" applyAlignment="0" applyProtection="0"/>
    <xf numFmtId="0" fontId="46" fillId="28" borderId="159" applyNumberFormat="0" applyAlignment="0" applyProtection="0"/>
    <xf numFmtId="0" fontId="46" fillId="28" borderId="159" applyNumberFormat="0" applyAlignment="0" applyProtection="0"/>
    <xf numFmtId="0" fontId="4" fillId="66" borderId="185" applyNumberFormat="0" applyFont="0" applyAlignment="0" applyProtection="0"/>
    <xf numFmtId="4" fontId="45" fillId="34" borderId="210" applyNumberFormat="0" applyProtection="0">
      <alignment horizontal="left" vertical="center" indent="1"/>
    </xf>
    <xf numFmtId="4" fontId="45" fillId="65" borderId="175" applyNumberFormat="0" applyProtection="0">
      <alignment vertical="center"/>
    </xf>
    <xf numFmtId="0" fontId="42" fillId="19" borderId="174" applyNumberFormat="0" applyAlignment="0" applyProtection="0"/>
    <xf numFmtId="4" fontId="45" fillId="34" borderId="175" applyNumberFormat="0" applyProtection="0">
      <alignment horizontal="left" vertical="center" indent="1"/>
    </xf>
    <xf numFmtId="4" fontId="4" fillId="31" borderId="188" applyNumberFormat="0" applyProtection="0">
      <alignment horizontal="left" vertical="center" indent="1"/>
    </xf>
    <xf numFmtId="4" fontId="45" fillId="67" borderId="237" applyNumberFormat="0" applyProtection="0">
      <alignment horizontal="left" vertical="center" indent="1"/>
    </xf>
    <xf numFmtId="0" fontId="4" fillId="66" borderId="194" applyNumberFormat="0" applyFont="0" applyAlignment="0" applyProtection="0"/>
    <xf numFmtId="4" fontId="45" fillId="35" borderId="246" applyNumberFormat="0" applyProtection="0">
      <alignment horizontal="right" vertical="center"/>
    </xf>
    <xf numFmtId="0" fontId="24" fillId="28" borderId="174" applyNumberFormat="0" applyAlignment="0" applyProtection="0"/>
    <xf numFmtId="0" fontId="29" fillId="0" borderId="182" applyNumberFormat="0" applyFill="0" applyAlignment="0" applyProtection="0"/>
    <xf numFmtId="4" fontId="45" fillId="59" borderId="219" applyNumberFormat="0" applyProtection="0">
      <alignment horizontal="right" vertical="center"/>
    </xf>
    <xf numFmtId="0" fontId="27" fillId="19" borderId="174" applyNumberFormat="0" applyAlignment="0" applyProtection="0"/>
    <xf numFmtId="4" fontId="45" fillId="65" borderId="201" applyNumberFormat="0" applyProtection="0">
      <alignment vertical="center"/>
    </xf>
    <xf numFmtId="0" fontId="52" fillId="21" borderId="222" applyNumberFormat="0" applyProtection="0">
      <alignment horizontal="left" vertical="top" indent="1"/>
    </xf>
    <xf numFmtId="4" fontId="45" fillId="21" borderId="166" applyNumberFormat="0" applyProtection="0">
      <alignment horizontal="right" vertical="center"/>
    </xf>
    <xf numFmtId="4" fontId="45" fillId="34" borderId="201" applyNumberFormat="0" applyProtection="0">
      <alignment horizontal="left" vertical="center" indent="1"/>
    </xf>
    <xf numFmtId="0" fontId="4" fillId="66" borderId="220" applyNumberFormat="0" applyFont="0" applyAlignment="0" applyProtection="0"/>
    <xf numFmtId="0" fontId="45" fillId="24" borderId="184" applyNumberFormat="0" applyProtection="0">
      <alignment horizontal="left" vertical="center" indent="1"/>
    </xf>
    <xf numFmtId="0" fontId="4" fillId="66" borderId="220" applyNumberFormat="0" applyFont="0" applyAlignment="0" applyProtection="0"/>
    <xf numFmtId="4" fontId="45" fillId="80" borderId="170" applyNumberFormat="0" applyProtection="0">
      <alignment horizontal="left" vertical="center" indent="1"/>
    </xf>
    <xf numFmtId="4" fontId="45" fillId="22" borderId="166" applyNumberFormat="0" applyProtection="0">
      <alignment horizontal="right" vertical="center"/>
    </xf>
    <xf numFmtId="4" fontId="45" fillId="29" borderId="166" applyNumberFormat="0" applyProtection="0">
      <alignment horizontal="right" vertical="center"/>
    </xf>
    <xf numFmtId="4" fontId="45" fillId="26" borderId="166" applyNumberFormat="0" applyProtection="0">
      <alignment horizontal="right" vertical="center"/>
    </xf>
    <xf numFmtId="4" fontId="45" fillId="67" borderId="210" applyNumberFormat="0" applyProtection="0">
      <alignment horizontal="left" vertical="center" indent="1"/>
    </xf>
    <xf numFmtId="4" fontId="4" fillId="31" borderId="170" applyNumberFormat="0" applyProtection="0">
      <alignment horizontal="left" vertical="center" indent="1"/>
    </xf>
    <xf numFmtId="4" fontId="4" fillId="31" borderId="214" applyNumberFormat="0" applyProtection="0">
      <alignment horizontal="left" vertical="center" indent="1"/>
    </xf>
    <xf numFmtId="0" fontId="4" fillId="66" borderId="229" applyNumberFormat="0" applyFont="0" applyAlignment="0" applyProtection="0"/>
    <xf numFmtId="4" fontId="45" fillId="65" borderId="184" applyNumberFormat="0" applyProtection="0">
      <alignment vertical="center"/>
    </xf>
    <xf numFmtId="0" fontId="45" fillId="20" borderId="228" applyNumberFormat="0" applyProtection="0">
      <alignment horizontal="left" vertical="center" indent="1"/>
    </xf>
    <xf numFmtId="0" fontId="45" fillId="88" borderId="184" applyNumberFormat="0" applyProtection="0">
      <alignment horizontal="left" vertical="center" indent="1"/>
    </xf>
    <xf numFmtId="4" fontId="45" fillId="67" borderId="175" applyNumberFormat="0" applyProtection="0">
      <alignment horizontal="left" vertical="center" indent="1"/>
    </xf>
    <xf numFmtId="0" fontId="28" fillId="0" borderId="253" applyNumberFormat="0" applyFill="0" applyAlignment="0" applyProtection="0"/>
    <xf numFmtId="4" fontId="45" fillId="91" borderId="210" applyNumberFormat="0" applyProtection="0">
      <alignment horizontal="right" vertical="center"/>
    </xf>
    <xf numFmtId="4" fontId="45" fillId="20" borderId="170" applyNumberFormat="0" applyProtection="0">
      <alignment horizontal="left" vertical="center" indent="1"/>
    </xf>
    <xf numFmtId="4" fontId="45" fillId="27" borderId="210" applyNumberFormat="0" applyProtection="0">
      <alignment horizontal="right" vertical="center"/>
    </xf>
    <xf numFmtId="0" fontId="52" fillId="66" borderId="231" applyNumberFormat="0" applyProtection="0">
      <alignment horizontal="left" vertical="top" indent="1"/>
    </xf>
    <xf numFmtId="4" fontId="53" fillId="93" borderId="170" applyNumberFormat="0" applyProtection="0">
      <alignment horizontal="left" vertical="center" indent="1"/>
    </xf>
    <xf numFmtId="4" fontId="45" fillId="0" borderId="175" applyNumberFormat="0" applyProtection="0">
      <alignment horizontal="right" vertical="center"/>
    </xf>
    <xf numFmtId="0" fontId="46" fillId="28" borderId="177" applyNumberFormat="0" applyAlignment="0" applyProtection="0"/>
    <xf numFmtId="4" fontId="45" fillId="27" borderId="193" applyNumberFormat="0" applyProtection="0">
      <alignment horizontal="right" vertical="center"/>
    </xf>
    <xf numFmtId="0" fontId="4" fillId="66" borderId="167" applyNumberFormat="0" applyFont="0" applyAlignment="0" applyProtection="0"/>
    <xf numFmtId="4" fontId="4" fillId="31" borderId="179" applyNumberFormat="0" applyProtection="0">
      <alignment horizontal="left" vertical="center" indent="1"/>
    </xf>
    <xf numFmtId="0" fontId="46" fillId="28" borderId="177" applyNumberFormat="0" applyAlignment="0" applyProtection="0"/>
    <xf numFmtId="0" fontId="28" fillId="0" borderId="182" applyNumberFormat="0" applyFill="0" applyAlignment="0" applyProtection="0"/>
    <xf numFmtId="0" fontId="45" fillId="20" borderId="184" applyNumberFormat="0" applyProtection="0">
      <alignment horizontal="left" vertical="center" indent="1"/>
    </xf>
    <xf numFmtId="0" fontId="45" fillId="88" borderId="175" applyNumberFormat="0" applyProtection="0">
      <alignment horizontal="left" vertical="center" indent="1"/>
    </xf>
    <xf numFmtId="0" fontId="45" fillId="28" borderId="175" applyNumberFormat="0" applyProtection="0">
      <alignment horizontal="left" vertical="center" indent="1"/>
    </xf>
    <xf numFmtId="4" fontId="45" fillId="21" borderId="179" applyNumberFormat="0" applyProtection="0">
      <alignment horizontal="left" vertical="center" indent="1"/>
    </xf>
    <xf numFmtId="4" fontId="45" fillId="20" borderId="179" applyNumberFormat="0" applyProtection="0">
      <alignment horizontal="left" vertical="center" indent="1"/>
    </xf>
    <xf numFmtId="0" fontId="24" fillId="28" borderId="165" applyNumberFormat="0" applyAlignment="0" applyProtection="0"/>
    <xf numFmtId="0" fontId="25" fillId="60" borderId="166" applyNumberFormat="0" applyAlignment="0" applyProtection="0"/>
    <xf numFmtId="4" fontId="45" fillId="65" borderId="193" applyNumberFormat="0" applyProtection="0">
      <alignment vertical="center"/>
    </xf>
    <xf numFmtId="0" fontId="43" fillId="54" borderId="166" applyNumberFormat="0" applyAlignment="0" applyProtection="0"/>
    <xf numFmtId="0" fontId="42" fillId="19" borderId="165" applyNumberFormat="0" applyAlignment="0" applyProtection="0"/>
    <xf numFmtId="0" fontId="45" fillId="28" borderId="184" applyNumberFormat="0" applyProtection="0">
      <alignment horizontal="left" vertical="center" indent="1"/>
    </xf>
    <xf numFmtId="0" fontId="28" fillId="0" borderId="207" applyNumberFormat="0" applyFill="0" applyAlignment="0" applyProtection="0"/>
    <xf numFmtId="0" fontId="23" fillId="28" borderId="192" applyNumberFormat="0" applyAlignment="0" applyProtection="0"/>
    <xf numFmtId="4" fontId="45" fillId="71" borderId="193" applyNumberFormat="0" applyProtection="0">
      <alignment horizontal="right" vertical="center"/>
    </xf>
    <xf numFmtId="4" fontId="45" fillId="21" borderId="184" applyNumberFormat="0" applyProtection="0">
      <alignment horizontal="right" vertical="center"/>
    </xf>
    <xf numFmtId="0" fontId="45" fillId="20" borderId="196" applyNumberFormat="0" applyProtection="0">
      <alignment horizontal="left" vertical="top" indent="1"/>
    </xf>
    <xf numFmtId="4" fontId="45" fillId="34" borderId="175" applyNumberFormat="0" applyProtection="0">
      <alignment horizontal="left" vertical="center" indent="1"/>
    </xf>
    <xf numFmtId="0" fontId="45" fillId="53" borderId="166"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6" fillId="60" borderId="168" applyNumberFormat="0" applyAlignment="0" applyProtection="0"/>
    <xf numFmtId="4" fontId="45" fillId="91" borderId="175" applyNumberFormat="0" applyProtection="0">
      <alignment horizontal="right" vertical="center"/>
    </xf>
    <xf numFmtId="4" fontId="52" fillId="28" borderId="178" applyNumberFormat="0" applyProtection="0">
      <alignment horizontal="left" vertical="center" indent="1"/>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7" borderId="166" applyNumberFormat="0" applyProtection="0">
      <alignment horizontal="left" vertical="center" indent="1"/>
    </xf>
    <xf numFmtId="4" fontId="45" fillId="67" borderId="166" applyNumberFormat="0" applyProtection="0">
      <alignment horizontal="left" vertical="center" indent="1"/>
    </xf>
    <xf numFmtId="0" fontId="50" fillId="65" borderId="169" applyNumberFormat="0" applyProtection="0">
      <alignment horizontal="left" vertical="top"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15" borderId="166" applyNumberFormat="0" applyProtection="0">
      <alignment horizontal="right" vertical="center"/>
    </xf>
    <xf numFmtId="4" fontId="45" fillId="15"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5" fillId="21" borderId="166" applyNumberFormat="0" applyProtection="0">
      <alignment horizontal="right" vertical="center"/>
    </xf>
    <xf numFmtId="4" fontId="45" fillId="21" borderId="166" applyNumberFormat="0" applyProtection="0">
      <alignment horizontal="right" vertical="center"/>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31" borderId="169" applyNumberFormat="0" applyProtection="0">
      <alignment horizontal="left" vertical="top"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21" borderId="169" applyNumberFormat="0" applyProtection="0">
      <alignment horizontal="left" vertical="top"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9" applyNumberFormat="0" applyProtection="0">
      <alignment horizontal="left" vertical="top"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9" applyNumberFormat="0" applyProtection="0">
      <alignment horizontal="left" vertical="top" indent="1"/>
    </xf>
    <xf numFmtId="0" fontId="35" fillId="31" borderId="171" applyBorder="0"/>
    <xf numFmtId="4" fontId="52" fillId="66" borderId="169" applyNumberFormat="0" applyProtection="0">
      <alignment vertical="center"/>
    </xf>
    <xf numFmtId="0" fontId="45" fillId="24" borderId="178" applyNumberFormat="0" applyProtection="0">
      <alignment horizontal="left" vertical="top" indent="1"/>
    </xf>
    <xf numFmtId="4" fontId="45" fillId="20" borderId="179" applyNumberFormat="0" applyProtection="0">
      <alignment horizontal="left" vertical="center" indent="1"/>
    </xf>
    <xf numFmtId="4" fontId="52" fillId="28" borderId="169" applyNumberFormat="0" applyProtection="0">
      <alignment horizontal="left" vertical="center" indent="1"/>
    </xf>
    <xf numFmtId="0" fontId="52" fillId="66" borderId="169" applyNumberFormat="0" applyProtection="0">
      <alignment horizontal="left" vertical="top" indent="1"/>
    </xf>
    <xf numFmtId="4" fontId="45" fillId="0" borderId="166" applyNumberFormat="0" applyProtection="0">
      <alignment horizontal="right" vertical="center"/>
    </xf>
    <xf numFmtId="4" fontId="45" fillId="0"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0" fontId="52" fillId="21" borderId="169" applyNumberFormat="0" applyProtection="0">
      <alignment horizontal="left" vertical="top" indent="1"/>
    </xf>
    <xf numFmtId="4" fontId="53" fillId="93" borderId="170" applyNumberFormat="0" applyProtection="0">
      <alignment horizontal="left" vertical="center" indent="1"/>
    </xf>
    <xf numFmtId="4" fontId="45" fillId="71" borderId="175" applyNumberFormat="0" applyProtection="0">
      <alignment horizontal="right" vertical="center"/>
    </xf>
    <xf numFmtId="4" fontId="55" fillId="91" borderId="166" applyNumberFormat="0" applyProtection="0">
      <alignment horizontal="right" vertical="center"/>
    </xf>
    <xf numFmtId="4" fontId="45" fillId="29" borderId="193" applyNumberFormat="0" applyProtection="0">
      <alignment horizontal="right" vertical="center"/>
    </xf>
    <xf numFmtId="4" fontId="45" fillId="65" borderId="193" applyNumberFormat="0" applyProtection="0">
      <alignment vertical="center"/>
    </xf>
    <xf numFmtId="0" fontId="25" fillId="60" borderId="175" applyNumberFormat="0" applyAlignment="0" applyProtection="0"/>
    <xf numFmtId="4" fontId="45" fillId="15" borderId="193" applyNumberFormat="0" applyProtection="0">
      <alignment horizontal="right" vertical="center"/>
    </xf>
    <xf numFmtId="4" fontId="45" fillId="34" borderId="193" applyNumberFormat="0" applyProtection="0">
      <alignment horizontal="left" vertical="center" indent="1"/>
    </xf>
    <xf numFmtId="4" fontId="45" fillId="91" borderId="184" applyNumberFormat="0" applyProtection="0">
      <alignment horizontal="right" vertical="center"/>
    </xf>
    <xf numFmtId="4" fontId="45" fillId="58" borderId="232" applyNumberFormat="0" applyProtection="0">
      <alignment horizontal="right" vertical="center"/>
    </xf>
    <xf numFmtId="4" fontId="45" fillId="0" borderId="237" applyNumberFormat="0" applyProtection="0">
      <alignment horizontal="right" vertical="center"/>
    </xf>
    <xf numFmtId="0" fontId="42" fillId="19" borderId="209" applyNumberFormat="0" applyAlignment="0" applyProtection="0"/>
    <xf numFmtId="4" fontId="45" fillId="26" borderId="237" applyNumberFormat="0" applyProtection="0">
      <alignment horizontal="right" vertical="center"/>
    </xf>
    <xf numFmtId="0" fontId="16" fillId="66" borderId="194" applyNumberFormat="0" applyFont="0" applyAlignment="0" applyProtection="0"/>
    <xf numFmtId="4" fontId="45" fillId="35" borderId="193" applyNumberFormat="0" applyProtection="0">
      <alignment horizontal="right" vertical="center"/>
    </xf>
    <xf numFmtId="0" fontId="45" fillId="20" borderId="201" applyNumberFormat="0" applyProtection="0">
      <alignment horizontal="left" vertical="center" indent="1"/>
    </xf>
    <xf numFmtId="4" fontId="45" fillId="58" borderId="197" applyNumberFormat="0" applyProtection="0">
      <alignment horizontal="right" vertical="center"/>
    </xf>
    <xf numFmtId="4" fontId="45" fillId="71" borderId="193" applyNumberFormat="0" applyProtection="0">
      <alignment horizontal="right" vertical="center"/>
    </xf>
    <xf numFmtId="4" fontId="45" fillId="15" borderId="193" applyNumberFormat="0" applyProtection="0">
      <alignment horizontal="right" vertical="center"/>
    </xf>
    <xf numFmtId="0" fontId="24" fillId="28" borderId="183" applyNumberFormat="0" applyAlignment="0" applyProtection="0"/>
    <xf numFmtId="0" fontId="28" fillId="0" borderId="173" applyNumberFormat="0" applyFill="0" applyAlignment="0" applyProtection="0"/>
    <xf numFmtId="0" fontId="28" fillId="0" borderId="172" applyNumberFormat="0" applyFill="0" applyAlignment="0" applyProtection="0"/>
    <xf numFmtId="0" fontId="46" fillId="28" borderId="168" applyNumberFormat="0" applyAlignment="0" applyProtection="0"/>
    <xf numFmtId="4" fontId="45" fillId="59" borderId="193" applyNumberFormat="0" applyProtection="0">
      <alignment horizontal="right" vertical="center"/>
    </xf>
    <xf numFmtId="4" fontId="45" fillId="59" borderId="184" applyNumberFormat="0" applyProtection="0">
      <alignment horizontal="right" vertical="center"/>
    </xf>
    <xf numFmtId="0" fontId="45" fillId="24" borderId="175" applyNumberFormat="0" applyProtection="0">
      <alignment horizontal="left" vertical="center" indent="1"/>
    </xf>
    <xf numFmtId="0" fontId="24" fillId="28" borderId="165" applyNumberFormat="0" applyAlignment="0" applyProtection="0"/>
    <xf numFmtId="0" fontId="24" fillId="28" borderId="165" applyNumberFormat="0" applyAlignment="0" applyProtection="0"/>
    <xf numFmtId="0" fontId="24" fillId="28" borderId="165" applyNumberFormat="0" applyAlignment="0" applyProtection="0"/>
    <xf numFmtId="0" fontId="24" fillId="28" borderId="165" applyNumberFormat="0" applyAlignment="0" applyProtection="0"/>
    <xf numFmtId="0" fontId="24" fillId="28" borderId="165" applyNumberFormat="0" applyAlignment="0" applyProtection="0"/>
    <xf numFmtId="0" fontId="24" fillId="28" borderId="165" applyNumberFormat="0" applyAlignment="0" applyProtection="0"/>
    <xf numFmtId="0" fontId="24" fillId="28" borderId="165" applyNumberFormat="0" applyAlignment="0" applyProtection="0"/>
    <xf numFmtId="0" fontId="24" fillId="28" borderId="165" applyNumberFormat="0" applyAlignment="0" applyProtection="0"/>
    <xf numFmtId="0" fontId="24" fillId="28" borderId="165" applyNumberFormat="0" applyAlignment="0" applyProtection="0"/>
    <xf numFmtId="0" fontId="25" fillId="60" borderId="166" applyNumberFormat="0" applyAlignment="0" applyProtection="0"/>
    <xf numFmtId="0" fontId="25" fillId="60" borderId="166" applyNumberFormat="0" applyAlignment="0" applyProtection="0"/>
    <xf numFmtId="0" fontId="25" fillId="60" borderId="166" applyNumberFormat="0" applyAlignment="0" applyProtection="0"/>
    <xf numFmtId="0" fontId="25" fillId="60" borderId="166" applyNumberFormat="0" applyAlignment="0" applyProtection="0"/>
    <xf numFmtId="0" fontId="25" fillId="60" borderId="166" applyNumberFormat="0" applyAlignment="0" applyProtection="0"/>
    <xf numFmtId="0" fontId="25" fillId="60" borderId="166" applyNumberFormat="0" applyAlignment="0" applyProtection="0"/>
    <xf numFmtId="0" fontId="25" fillId="60" borderId="166" applyNumberFormat="0" applyAlignment="0" applyProtection="0"/>
    <xf numFmtId="0" fontId="25" fillId="60" borderId="166" applyNumberFormat="0" applyAlignment="0" applyProtection="0"/>
    <xf numFmtId="4" fontId="45" fillId="35" borderId="210" applyNumberFormat="0" applyProtection="0">
      <alignment horizontal="right" vertical="center"/>
    </xf>
    <xf numFmtId="0" fontId="28" fillId="0" borderId="181" applyNumberFormat="0" applyFill="0" applyAlignment="0" applyProtection="0"/>
    <xf numFmtId="0" fontId="25" fillId="60" borderId="175" applyNumberFormat="0" applyAlignment="0" applyProtection="0"/>
    <xf numFmtId="0" fontId="43" fillId="54" borderId="166" applyNumberFormat="0" applyAlignment="0" applyProtection="0"/>
    <xf numFmtId="0" fontId="43" fillId="54" borderId="166" applyNumberFormat="0" applyAlignment="0" applyProtection="0"/>
    <xf numFmtId="0" fontId="43" fillId="54" borderId="166" applyNumberFormat="0" applyAlignment="0" applyProtection="0"/>
    <xf numFmtId="0" fontId="43" fillId="54" borderId="166" applyNumberFormat="0" applyAlignment="0" applyProtection="0"/>
    <xf numFmtId="0" fontId="43" fillId="54" borderId="166" applyNumberFormat="0" applyAlignment="0" applyProtection="0"/>
    <xf numFmtId="0" fontId="43" fillId="54" borderId="166" applyNumberFormat="0" applyAlignment="0" applyProtection="0"/>
    <xf numFmtId="0" fontId="43" fillId="54" borderId="166" applyNumberFormat="0" applyAlignment="0" applyProtection="0"/>
    <xf numFmtId="0" fontId="43" fillId="54" borderId="166" applyNumberFormat="0" applyAlignment="0" applyProtection="0"/>
    <xf numFmtId="0" fontId="42" fillId="19" borderId="165" applyNumberFormat="0" applyAlignment="0" applyProtection="0"/>
    <xf numFmtId="0" fontId="42" fillId="19" borderId="165" applyNumberFormat="0" applyAlignment="0" applyProtection="0"/>
    <xf numFmtId="0" fontId="42" fillId="19" borderId="165" applyNumberFormat="0" applyAlignment="0" applyProtection="0"/>
    <xf numFmtId="0" fontId="42" fillId="19" borderId="165" applyNumberFormat="0" applyAlignment="0" applyProtection="0"/>
    <xf numFmtId="0" fontId="42" fillId="19" borderId="165" applyNumberFormat="0" applyAlignment="0" applyProtection="0"/>
    <xf numFmtId="0" fontId="42" fillId="19" borderId="165" applyNumberFormat="0" applyAlignment="0" applyProtection="0"/>
    <xf numFmtId="0" fontId="42" fillId="19" borderId="165" applyNumberFormat="0" applyAlignment="0" applyProtection="0"/>
    <xf numFmtId="0" fontId="42" fillId="19" borderId="165" applyNumberFormat="0" applyAlignment="0" applyProtection="0"/>
    <xf numFmtId="0" fontId="42" fillId="19" borderId="165" applyNumberFormat="0" applyAlignment="0" applyProtection="0"/>
    <xf numFmtId="0" fontId="45" fillId="53" borderId="166" applyNumberFormat="0" applyFont="0" applyAlignment="0" applyProtection="0"/>
    <xf numFmtId="0" fontId="45" fillId="53" borderId="166" applyNumberFormat="0" applyFont="0" applyAlignment="0" applyProtection="0"/>
    <xf numFmtId="0" fontId="45" fillId="53" borderId="166" applyNumberFormat="0" applyFont="0" applyAlignment="0" applyProtection="0"/>
    <xf numFmtId="0" fontId="45" fillId="53" borderId="166" applyNumberFormat="0" applyFont="0" applyAlignment="0" applyProtection="0"/>
    <xf numFmtId="0" fontId="45" fillId="53" borderId="166" applyNumberFormat="0" applyFont="0" applyAlignment="0" applyProtection="0"/>
    <xf numFmtId="0" fontId="45" fillId="53" borderId="166" applyNumberFormat="0" applyFont="0" applyAlignment="0" applyProtection="0"/>
    <xf numFmtId="0" fontId="45" fillId="53" borderId="166" applyNumberFormat="0" applyFont="0" applyAlignment="0" applyProtection="0"/>
    <xf numFmtId="0" fontId="45" fillId="53" borderId="166"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 fillId="66" borderId="167" applyNumberFormat="0" applyFont="0" applyAlignment="0" applyProtection="0"/>
    <xf numFmtId="0" fontId="46" fillId="60" borderId="168" applyNumberFormat="0" applyAlignment="0" applyProtection="0"/>
    <xf numFmtId="0" fontId="46" fillId="60" borderId="168" applyNumberFormat="0" applyAlignment="0" applyProtection="0"/>
    <xf numFmtId="0" fontId="46" fillId="60" borderId="168" applyNumberFormat="0" applyAlignment="0" applyProtection="0"/>
    <xf numFmtId="0" fontId="46" fillId="60" borderId="168" applyNumberFormat="0" applyAlignment="0" applyProtection="0"/>
    <xf numFmtId="0" fontId="46" fillId="60" borderId="168" applyNumberFormat="0" applyAlignment="0" applyProtection="0"/>
    <xf numFmtId="0" fontId="46" fillId="60" borderId="168" applyNumberFormat="0" applyAlignment="0" applyProtection="0"/>
    <xf numFmtId="0" fontId="46" fillId="60" borderId="168" applyNumberFormat="0" applyAlignment="0" applyProtection="0"/>
    <xf numFmtId="0" fontId="46" fillId="60" borderId="168" applyNumberFormat="0" applyAlignment="0" applyProtection="0"/>
    <xf numFmtId="4" fontId="15" fillId="67" borderId="168"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8" fillId="67" borderId="168"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45" fillId="65" borderId="166" applyNumberFormat="0" applyProtection="0">
      <alignment vertical="center"/>
    </xf>
    <xf numFmtId="4" fontId="15" fillId="67" borderId="168"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45" fillId="67" borderId="166" applyNumberFormat="0" applyProtection="0">
      <alignment horizontal="left" vertical="center" indent="1"/>
    </xf>
    <xf numFmtId="4" fontId="15" fillId="67" borderId="168" applyNumberFormat="0" applyProtection="0">
      <alignment horizontal="left" vertical="center" indent="1"/>
    </xf>
    <xf numFmtId="0" fontId="50" fillId="65" borderId="169" applyNumberFormat="0" applyProtection="0">
      <alignment horizontal="left" vertical="top" indent="1"/>
    </xf>
    <xf numFmtId="0" fontId="50" fillId="65" borderId="169" applyNumberFormat="0" applyProtection="0">
      <alignment horizontal="left" vertical="top" indent="1"/>
    </xf>
    <xf numFmtId="0" fontId="50" fillId="65" borderId="169" applyNumberFormat="0" applyProtection="0">
      <alignment horizontal="left" vertical="top" indent="1"/>
    </xf>
    <xf numFmtId="0" fontId="50" fillId="65" borderId="169" applyNumberFormat="0" applyProtection="0">
      <alignment horizontal="left" vertical="top" indent="1"/>
    </xf>
    <xf numFmtId="0" fontId="50" fillId="65" borderId="169" applyNumberFormat="0" applyProtection="0">
      <alignment horizontal="left" vertical="top" indent="1"/>
    </xf>
    <xf numFmtId="0" fontId="50" fillId="65" borderId="169" applyNumberFormat="0" applyProtection="0">
      <alignment horizontal="left" vertical="top" indent="1"/>
    </xf>
    <xf numFmtId="0" fontId="50" fillId="65" borderId="169" applyNumberFormat="0" applyProtection="0">
      <alignment horizontal="left" vertical="top" indent="1"/>
    </xf>
    <xf numFmtId="0" fontId="50" fillId="65" borderId="169" applyNumberFormat="0" applyProtection="0">
      <alignment horizontal="left" vertical="top" indent="1"/>
    </xf>
    <xf numFmtId="0" fontId="50" fillId="65" borderId="169" applyNumberFormat="0" applyProtection="0">
      <alignment horizontal="left" vertical="top" indent="1"/>
    </xf>
    <xf numFmtId="0" fontId="50" fillId="65" borderId="169" applyNumberFormat="0" applyProtection="0">
      <alignment horizontal="left" vertical="top" indent="1"/>
    </xf>
    <xf numFmtId="4" fontId="45" fillId="69" borderId="166" applyNumberFormat="0" applyBorder="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15" fillId="70" borderId="168"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45" fillId="15" borderId="166" applyNumberFormat="0" applyProtection="0">
      <alignment horizontal="right" vertical="center"/>
    </xf>
    <xf numFmtId="4" fontId="15" fillId="72" borderId="168"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45" fillId="71" borderId="166" applyNumberFormat="0" applyProtection="0">
      <alignment horizontal="right" vertical="center"/>
    </xf>
    <xf numFmtId="4" fontId="15" fillId="73" borderId="168"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45" fillId="58" borderId="170" applyNumberFormat="0" applyProtection="0">
      <alignment horizontal="right" vertical="center"/>
    </xf>
    <xf numFmtId="4" fontId="15" fillId="74" borderId="168"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45" fillId="27" borderId="166" applyNumberFormat="0" applyProtection="0">
      <alignment horizontal="right" vertical="center"/>
    </xf>
    <xf numFmtId="4" fontId="15" fillId="75" borderId="168"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45" fillId="35" borderId="166" applyNumberFormat="0" applyProtection="0">
      <alignment horizontal="right" vertical="center"/>
    </xf>
    <xf numFmtId="4" fontId="15" fillId="76" borderId="168"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45" fillId="59" borderId="166" applyNumberFormat="0" applyProtection="0">
      <alignment horizontal="right" vertical="center"/>
    </xf>
    <xf numFmtId="4" fontId="15" fillId="77" borderId="168"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45" fillId="29" borderId="166" applyNumberFormat="0" applyProtection="0">
      <alignment horizontal="right" vertical="center"/>
    </xf>
    <xf numFmtId="4" fontId="15" fillId="78" borderId="168"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45" fillId="22" borderId="166" applyNumberFormat="0" applyProtection="0">
      <alignment horizontal="right" vertical="center"/>
    </xf>
    <xf numFmtId="4" fontId="15" fillId="79" borderId="168"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45" fillId="26" borderId="166" applyNumberFormat="0" applyProtection="0">
      <alignment horizontal="right" vertical="center"/>
    </xf>
    <xf numFmtId="4" fontId="10" fillId="81" borderId="168"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45" fillId="80" borderId="170" applyNumberFormat="0" applyProtection="0">
      <alignment horizontal="left" vertical="center" indent="1"/>
    </xf>
    <xf numFmtId="4" fontId="52" fillId="66" borderId="178" applyNumberFormat="0" applyProtection="0">
      <alignment vertical="center"/>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0" fontId="35" fillId="31" borderId="180" applyBorder="0"/>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4" fontId="4" fillId="31" borderId="170" applyNumberFormat="0" applyProtection="0">
      <alignment horizontal="left" vertical="center" indent="1"/>
    </xf>
    <xf numFmtId="0" fontId="4" fillId="84" borderId="168" applyNumberFormat="0" applyProtection="0">
      <alignment horizontal="left" vertical="center" indent="1"/>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45" fillId="21" borderId="166" applyNumberFormat="0" applyProtection="0">
      <alignment horizontal="right" vertical="center"/>
    </xf>
    <xf numFmtId="4" fontId="15" fillId="82" borderId="168"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45" fillId="20" borderId="170" applyNumberFormat="0" applyProtection="0">
      <alignment horizontal="left" vertical="center" indent="1"/>
    </xf>
    <xf numFmtId="4" fontId="15" fillId="86" borderId="168"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4" fontId="45" fillId="21" borderId="170" applyNumberFormat="0" applyProtection="0">
      <alignment horizontal="left" vertical="center" indent="1"/>
    </xf>
    <xf numFmtId="0" fontId="4" fillId="86" borderId="168"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5" fillId="28" borderId="166" applyNumberFormat="0" applyProtection="0">
      <alignment horizontal="left" vertical="center" indent="1"/>
    </xf>
    <xf numFmtId="0" fontId="4" fillId="86" borderId="168" applyNumberFormat="0" applyProtection="0">
      <alignment horizontal="left" vertical="center" indent="1"/>
    </xf>
    <xf numFmtId="0" fontId="45" fillId="31" borderId="169" applyNumberFormat="0" applyProtection="0">
      <alignment horizontal="left" vertical="top" indent="1"/>
    </xf>
    <xf numFmtId="0" fontId="45" fillId="31" borderId="169" applyNumberFormat="0" applyProtection="0">
      <alignment horizontal="left" vertical="top" indent="1"/>
    </xf>
    <xf numFmtId="0" fontId="45" fillId="31" borderId="169" applyNumberFormat="0" applyProtection="0">
      <alignment horizontal="left" vertical="top" indent="1"/>
    </xf>
    <xf numFmtId="0" fontId="45" fillId="31" borderId="169" applyNumberFormat="0" applyProtection="0">
      <alignment horizontal="left" vertical="top" indent="1"/>
    </xf>
    <xf numFmtId="0" fontId="45" fillId="31" borderId="169" applyNumberFormat="0" applyProtection="0">
      <alignment horizontal="left" vertical="top" indent="1"/>
    </xf>
    <xf numFmtId="0" fontId="45" fillId="31" borderId="169" applyNumberFormat="0" applyProtection="0">
      <alignment horizontal="left" vertical="top" indent="1"/>
    </xf>
    <xf numFmtId="0" fontId="45" fillId="31" borderId="169" applyNumberFormat="0" applyProtection="0">
      <alignment horizontal="left" vertical="top" indent="1"/>
    </xf>
    <xf numFmtId="0" fontId="45" fillId="31" borderId="169" applyNumberFormat="0" applyProtection="0">
      <alignment horizontal="left" vertical="top" indent="1"/>
    </xf>
    <xf numFmtId="0" fontId="45" fillId="31" borderId="169" applyNumberFormat="0" applyProtection="0">
      <alignment horizontal="left" vertical="top" indent="1"/>
    </xf>
    <xf numFmtId="0" fontId="45" fillId="31" borderId="169" applyNumberFormat="0" applyProtection="0">
      <alignment horizontal="left" vertical="top" indent="1"/>
    </xf>
    <xf numFmtId="0" fontId="4" fillId="89" borderId="168"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5" fillId="88" borderId="166" applyNumberFormat="0" applyProtection="0">
      <alignment horizontal="left" vertical="center" indent="1"/>
    </xf>
    <xf numFmtId="0" fontId="4" fillId="89" borderId="168" applyNumberFormat="0" applyProtection="0">
      <alignment horizontal="left" vertical="center" indent="1"/>
    </xf>
    <xf numFmtId="0" fontId="45" fillId="21" borderId="169" applyNumberFormat="0" applyProtection="0">
      <alignment horizontal="left" vertical="top" indent="1"/>
    </xf>
    <xf numFmtId="0" fontId="45" fillId="21" borderId="169" applyNumberFormat="0" applyProtection="0">
      <alignment horizontal="left" vertical="top" indent="1"/>
    </xf>
    <xf numFmtId="0" fontId="45" fillId="21" borderId="169" applyNumberFormat="0" applyProtection="0">
      <alignment horizontal="left" vertical="top" indent="1"/>
    </xf>
    <xf numFmtId="0" fontId="45" fillId="21" borderId="169" applyNumberFormat="0" applyProtection="0">
      <alignment horizontal="left" vertical="top" indent="1"/>
    </xf>
    <xf numFmtId="0" fontId="45" fillId="21" borderId="169" applyNumberFormat="0" applyProtection="0">
      <alignment horizontal="left" vertical="top" indent="1"/>
    </xf>
    <xf numFmtId="0" fontId="45" fillId="21" borderId="169" applyNumberFormat="0" applyProtection="0">
      <alignment horizontal="left" vertical="top" indent="1"/>
    </xf>
    <xf numFmtId="0" fontId="45" fillId="21" borderId="169" applyNumberFormat="0" applyProtection="0">
      <alignment horizontal="left" vertical="top" indent="1"/>
    </xf>
    <xf numFmtId="0" fontId="45" fillId="21" borderId="169" applyNumberFormat="0" applyProtection="0">
      <alignment horizontal="left" vertical="top" indent="1"/>
    </xf>
    <xf numFmtId="0" fontId="45" fillId="21" borderId="169" applyNumberFormat="0" applyProtection="0">
      <alignment horizontal="left" vertical="top" indent="1"/>
    </xf>
    <xf numFmtId="0" fontId="45" fillId="21" borderId="169" applyNumberFormat="0" applyProtection="0">
      <alignment horizontal="left" vertical="top" indent="1"/>
    </xf>
    <xf numFmtId="0" fontId="4" fillId="90" borderId="168"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5" fillId="24" borderId="166" applyNumberFormat="0" applyProtection="0">
      <alignment horizontal="left" vertical="center" indent="1"/>
    </xf>
    <xf numFmtId="0" fontId="4" fillId="90" borderId="168" applyNumberFormat="0" applyProtection="0">
      <alignment horizontal="left" vertical="center" indent="1"/>
    </xf>
    <xf numFmtId="0" fontId="45" fillId="24" borderId="169" applyNumberFormat="0" applyProtection="0">
      <alignment horizontal="left" vertical="top" indent="1"/>
    </xf>
    <xf numFmtId="0" fontId="45" fillId="24" borderId="169" applyNumberFormat="0" applyProtection="0">
      <alignment horizontal="left" vertical="top" indent="1"/>
    </xf>
    <xf numFmtId="0" fontId="45" fillId="24" borderId="169" applyNumberFormat="0" applyProtection="0">
      <alignment horizontal="left" vertical="top" indent="1"/>
    </xf>
    <xf numFmtId="0" fontId="45" fillId="24" borderId="169" applyNumberFormat="0" applyProtection="0">
      <alignment horizontal="left" vertical="top" indent="1"/>
    </xf>
    <xf numFmtId="0" fontId="45" fillId="24" borderId="169" applyNumberFormat="0" applyProtection="0">
      <alignment horizontal="left" vertical="top" indent="1"/>
    </xf>
    <xf numFmtId="0" fontId="45" fillId="24" borderId="169" applyNumberFormat="0" applyProtection="0">
      <alignment horizontal="left" vertical="top" indent="1"/>
    </xf>
    <xf numFmtId="0" fontId="45" fillId="24" borderId="169" applyNumberFormat="0" applyProtection="0">
      <alignment horizontal="left" vertical="top" indent="1"/>
    </xf>
    <xf numFmtId="0" fontId="45" fillId="24" borderId="169" applyNumberFormat="0" applyProtection="0">
      <alignment horizontal="left" vertical="top" indent="1"/>
    </xf>
    <xf numFmtId="0" fontId="45" fillId="24" borderId="169" applyNumberFormat="0" applyProtection="0">
      <alignment horizontal="left" vertical="top" indent="1"/>
    </xf>
    <xf numFmtId="0" fontId="45" fillId="24" borderId="169" applyNumberFormat="0" applyProtection="0">
      <alignment horizontal="left" vertical="top" indent="1"/>
    </xf>
    <xf numFmtId="0" fontId="4" fillId="84" borderId="168"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5" fillId="20" borderId="166" applyNumberFormat="0" applyProtection="0">
      <alignment horizontal="left" vertical="center" indent="1"/>
    </xf>
    <xf numFmtId="0" fontId="4" fillId="84" borderId="168" applyNumberFormat="0" applyProtection="0">
      <alignment horizontal="left" vertical="center" indent="1"/>
    </xf>
    <xf numFmtId="0" fontId="45" fillId="20" borderId="169" applyNumberFormat="0" applyProtection="0">
      <alignment horizontal="left" vertical="top" indent="1"/>
    </xf>
    <xf numFmtId="0" fontId="45" fillId="20" borderId="169" applyNumberFormat="0" applyProtection="0">
      <alignment horizontal="left" vertical="top" indent="1"/>
    </xf>
    <xf numFmtId="0" fontId="45" fillId="20" borderId="169" applyNumberFormat="0" applyProtection="0">
      <alignment horizontal="left" vertical="top" indent="1"/>
    </xf>
    <xf numFmtId="0" fontId="45" fillId="20" borderId="169" applyNumberFormat="0" applyProtection="0">
      <alignment horizontal="left" vertical="top" indent="1"/>
    </xf>
    <xf numFmtId="0" fontId="45" fillId="20" borderId="169" applyNumberFormat="0" applyProtection="0">
      <alignment horizontal="left" vertical="top" indent="1"/>
    </xf>
    <xf numFmtId="0" fontId="45" fillId="20" borderId="169" applyNumberFormat="0" applyProtection="0">
      <alignment horizontal="left" vertical="top" indent="1"/>
    </xf>
    <xf numFmtId="0" fontId="45" fillId="20" borderId="169" applyNumberFormat="0" applyProtection="0">
      <alignment horizontal="left" vertical="top" indent="1"/>
    </xf>
    <xf numFmtId="0" fontId="45" fillId="20" borderId="169" applyNumberFormat="0" applyProtection="0">
      <alignment horizontal="left" vertical="top" indent="1"/>
    </xf>
    <xf numFmtId="0" fontId="45" fillId="20" borderId="169" applyNumberFormat="0" applyProtection="0">
      <alignment horizontal="left" vertical="top" indent="1"/>
    </xf>
    <xf numFmtId="0" fontId="45" fillId="20" borderId="169" applyNumberFormat="0" applyProtection="0">
      <alignment horizontal="left" vertical="top" indent="1"/>
    </xf>
    <xf numFmtId="0" fontId="35" fillId="31" borderId="171" applyBorder="0"/>
    <xf numFmtId="0" fontId="35" fillId="31" borderId="171" applyBorder="0"/>
    <xf numFmtId="0" fontId="35" fillId="31" borderId="171" applyBorder="0"/>
    <xf numFmtId="0" fontId="35" fillId="31" borderId="171" applyBorder="0"/>
    <xf numFmtId="0" fontId="35" fillId="31" borderId="171" applyBorder="0"/>
    <xf numFmtId="0" fontId="35" fillId="31" borderId="171" applyBorder="0"/>
    <xf numFmtId="0" fontId="35" fillId="31" borderId="171" applyBorder="0"/>
    <xf numFmtId="0" fontId="35" fillId="31" borderId="171" applyBorder="0"/>
    <xf numFmtId="0" fontId="35" fillId="31" borderId="171" applyBorder="0"/>
    <xf numFmtId="4" fontId="15" fillId="68" borderId="168" applyNumberFormat="0" applyProtection="0">
      <alignment vertical="center"/>
    </xf>
    <xf numFmtId="4" fontId="52" fillId="66" borderId="169" applyNumberFormat="0" applyProtection="0">
      <alignment vertical="center"/>
    </xf>
    <xf numFmtId="4" fontId="52" fillId="66" borderId="169" applyNumberFormat="0" applyProtection="0">
      <alignment vertical="center"/>
    </xf>
    <xf numFmtId="4" fontId="52" fillId="66" borderId="169" applyNumberFormat="0" applyProtection="0">
      <alignment vertical="center"/>
    </xf>
    <xf numFmtId="4" fontId="52" fillId="66" borderId="169" applyNumberFormat="0" applyProtection="0">
      <alignment vertical="center"/>
    </xf>
    <xf numFmtId="4" fontId="52" fillId="66" borderId="169" applyNumberFormat="0" applyProtection="0">
      <alignment vertical="center"/>
    </xf>
    <xf numFmtId="4" fontId="52" fillId="66" borderId="169" applyNumberFormat="0" applyProtection="0">
      <alignment vertical="center"/>
    </xf>
    <xf numFmtId="4" fontId="52" fillId="66" borderId="169" applyNumberFormat="0" applyProtection="0">
      <alignment vertical="center"/>
    </xf>
    <xf numFmtId="4" fontId="52" fillId="66" borderId="169" applyNumberFormat="0" applyProtection="0">
      <alignment vertical="center"/>
    </xf>
    <xf numFmtId="4" fontId="52" fillId="66" borderId="169" applyNumberFormat="0" applyProtection="0">
      <alignment vertical="center"/>
    </xf>
    <xf numFmtId="4" fontId="52" fillId="66" borderId="169" applyNumberFormat="0" applyProtection="0">
      <alignment vertical="center"/>
    </xf>
    <xf numFmtId="4" fontId="48" fillId="68" borderId="168" applyNumberFormat="0" applyProtection="0">
      <alignment vertical="center"/>
    </xf>
    <xf numFmtId="0" fontId="45" fillId="24" borderId="175" applyNumberFormat="0" applyProtection="0">
      <alignment horizontal="left" vertical="center" indent="1"/>
    </xf>
    <xf numFmtId="0" fontId="45" fillId="21" borderId="178" applyNumberFormat="0" applyProtection="0">
      <alignment horizontal="left" vertical="top" indent="1"/>
    </xf>
    <xf numFmtId="0" fontId="45" fillId="88" borderId="175" applyNumberFormat="0" applyProtection="0">
      <alignment horizontal="left" vertical="center" indent="1"/>
    </xf>
    <xf numFmtId="0" fontId="45" fillId="31" borderId="178" applyNumberFormat="0" applyProtection="0">
      <alignment horizontal="left" vertical="top" indent="1"/>
    </xf>
    <xf numFmtId="0" fontId="45" fillId="28" borderId="175" applyNumberFormat="0" applyProtection="0">
      <alignment horizontal="left" vertical="center" indent="1"/>
    </xf>
    <xf numFmtId="4" fontId="45" fillId="21" borderId="179" applyNumberFormat="0" applyProtection="0">
      <alignment horizontal="left" vertical="center" indent="1"/>
    </xf>
    <xf numFmtId="4" fontId="45" fillId="21" borderId="175" applyNumberFormat="0" applyProtection="0">
      <alignment horizontal="right" vertical="center"/>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5" fillId="80" borderId="179" applyNumberFormat="0" applyProtection="0">
      <alignment horizontal="left" vertical="center" indent="1"/>
    </xf>
    <xf numFmtId="4" fontId="45" fillId="26" borderId="175" applyNumberFormat="0" applyProtection="0">
      <alignment horizontal="right" vertical="center"/>
    </xf>
    <xf numFmtId="4" fontId="45" fillId="22" borderId="175" applyNumberFormat="0" applyProtection="0">
      <alignment horizontal="right" vertical="center"/>
    </xf>
    <xf numFmtId="4" fontId="15" fillId="68" borderId="168" applyNumberFormat="0" applyProtection="0">
      <alignment horizontal="left" vertical="center" indent="1"/>
    </xf>
    <xf numFmtId="4" fontId="52" fillId="28" borderId="169" applyNumberFormat="0" applyProtection="0">
      <alignment horizontal="left" vertical="center" indent="1"/>
    </xf>
    <xf numFmtId="4" fontId="52" fillId="28" borderId="169" applyNumberFormat="0" applyProtection="0">
      <alignment horizontal="left" vertical="center" indent="1"/>
    </xf>
    <xf numFmtId="4" fontId="52" fillId="28" borderId="169" applyNumberFormat="0" applyProtection="0">
      <alignment horizontal="left" vertical="center" indent="1"/>
    </xf>
    <xf numFmtId="4" fontId="52" fillId="28" borderId="169" applyNumberFormat="0" applyProtection="0">
      <alignment horizontal="left" vertical="center" indent="1"/>
    </xf>
    <xf numFmtId="4" fontId="52" fillId="28" borderId="169" applyNumberFormat="0" applyProtection="0">
      <alignment horizontal="left" vertical="center" indent="1"/>
    </xf>
    <xf numFmtId="4" fontId="52" fillId="28" borderId="169" applyNumberFormat="0" applyProtection="0">
      <alignment horizontal="left" vertical="center" indent="1"/>
    </xf>
    <xf numFmtId="4" fontId="52" fillId="28" borderId="169" applyNumberFormat="0" applyProtection="0">
      <alignment horizontal="left" vertical="center" indent="1"/>
    </xf>
    <xf numFmtId="4" fontId="52" fillId="28" borderId="169" applyNumberFormat="0" applyProtection="0">
      <alignment horizontal="left" vertical="center" indent="1"/>
    </xf>
    <xf numFmtId="4" fontId="52" fillId="28" borderId="169" applyNumberFormat="0" applyProtection="0">
      <alignment horizontal="left" vertical="center" indent="1"/>
    </xf>
    <xf numFmtId="4" fontId="52" fillId="28" borderId="169" applyNumberFormat="0" applyProtection="0">
      <alignment horizontal="left" vertical="center" indent="1"/>
    </xf>
    <xf numFmtId="4" fontId="15" fillId="68" borderId="168" applyNumberFormat="0" applyProtection="0">
      <alignment horizontal="left" vertical="center" indent="1"/>
    </xf>
    <xf numFmtId="0" fontId="52" fillId="66" borderId="169" applyNumberFormat="0" applyProtection="0">
      <alignment horizontal="left" vertical="top" indent="1"/>
    </xf>
    <xf numFmtId="0" fontId="52" fillId="66" borderId="169" applyNumberFormat="0" applyProtection="0">
      <alignment horizontal="left" vertical="top" indent="1"/>
    </xf>
    <xf numFmtId="0" fontId="52" fillId="66" borderId="169" applyNumberFormat="0" applyProtection="0">
      <alignment horizontal="left" vertical="top" indent="1"/>
    </xf>
    <xf numFmtId="0" fontId="52" fillId="66" borderId="169" applyNumberFormat="0" applyProtection="0">
      <alignment horizontal="left" vertical="top" indent="1"/>
    </xf>
    <xf numFmtId="0" fontId="52" fillId="66" borderId="169" applyNumberFormat="0" applyProtection="0">
      <alignment horizontal="left" vertical="top" indent="1"/>
    </xf>
    <xf numFmtId="0" fontId="52" fillId="66" borderId="169" applyNumberFormat="0" applyProtection="0">
      <alignment horizontal="left" vertical="top" indent="1"/>
    </xf>
    <xf numFmtId="0" fontId="52" fillId="66" borderId="169" applyNumberFormat="0" applyProtection="0">
      <alignment horizontal="left" vertical="top" indent="1"/>
    </xf>
    <xf numFmtId="0" fontId="52" fillId="66" borderId="169" applyNumberFormat="0" applyProtection="0">
      <alignment horizontal="left" vertical="top" indent="1"/>
    </xf>
    <xf numFmtId="0" fontId="52" fillId="66" borderId="169" applyNumberFormat="0" applyProtection="0">
      <alignment horizontal="left" vertical="top" indent="1"/>
    </xf>
    <xf numFmtId="0" fontId="52" fillId="66" borderId="169" applyNumberFormat="0" applyProtection="0">
      <alignment horizontal="left" vertical="top" indent="1"/>
    </xf>
    <xf numFmtId="4" fontId="15" fillId="82" borderId="168"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5" fillId="0" borderId="166" applyNumberFormat="0" applyProtection="0">
      <alignment horizontal="right" vertical="center"/>
    </xf>
    <xf numFmtId="4" fontId="48" fillId="82" borderId="168"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4" fontId="45" fillId="91" borderId="166" applyNumberFormat="0" applyProtection="0">
      <alignment horizontal="right" vertical="center"/>
    </xf>
    <xf numFmtId="0" fontId="4" fillId="84" borderId="168"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4" fontId="45" fillId="34" borderId="166" applyNumberFormat="0" applyProtection="0">
      <alignment horizontal="left" vertical="center" indent="1"/>
    </xf>
    <xf numFmtId="0" fontId="4" fillId="84" borderId="168" applyNumberFormat="0" applyProtection="0">
      <alignment horizontal="left" vertical="center" indent="1"/>
    </xf>
    <xf numFmtId="0" fontId="52" fillId="21" borderId="169" applyNumberFormat="0" applyProtection="0">
      <alignment horizontal="left" vertical="top" indent="1"/>
    </xf>
    <xf numFmtId="0" fontId="52" fillId="21" borderId="169" applyNumberFormat="0" applyProtection="0">
      <alignment horizontal="left" vertical="top" indent="1"/>
    </xf>
    <xf numFmtId="0" fontId="52" fillId="21" borderId="169" applyNumberFormat="0" applyProtection="0">
      <alignment horizontal="left" vertical="top" indent="1"/>
    </xf>
    <xf numFmtId="0" fontId="52" fillId="21" borderId="169" applyNumberFormat="0" applyProtection="0">
      <alignment horizontal="left" vertical="top" indent="1"/>
    </xf>
    <xf numFmtId="0" fontId="52" fillId="21" borderId="169" applyNumberFormat="0" applyProtection="0">
      <alignment horizontal="left" vertical="top" indent="1"/>
    </xf>
    <xf numFmtId="0" fontId="52" fillId="21" borderId="169" applyNumberFormat="0" applyProtection="0">
      <alignment horizontal="left" vertical="top" indent="1"/>
    </xf>
    <xf numFmtId="0" fontId="52" fillId="21" borderId="169" applyNumberFormat="0" applyProtection="0">
      <alignment horizontal="left" vertical="top" indent="1"/>
    </xf>
    <xf numFmtId="0" fontId="52" fillId="21" borderId="169" applyNumberFormat="0" applyProtection="0">
      <alignment horizontal="left" vertical="top" indent="1"/>
    </xf>
    <xf numFmtId="0" fontId="52" fillId="21" borderId="169" applyNumberFormat="0" applyProtection="0">
      <alignment horizontal="left" vertical="top" indent="1"/>
    </xf>
    <xf numFmtId="0" fontId="52" fillId="21" borderId="169" applyNumberFormat="0" applyProtection="0">
      <alignment horizontal="left" vertical="top" indent="1"/>
    </xf>
    <xf numFmtId="4" fontId="45" fillId="35" borderId="175" applyNumberFormat="0" applyProtection="0">
      <alignment horizontal="right" vertical="center"/>
    </xf>
    <xf numFmtId="4" fontId="53" fillId="93" borderId="170" applyNumberFormat="0" applyProtection="0">
      <alignment horizontal="left" vertical="center" indent="1"/>
    </xf>
    <xf numFmtId="4" fontId="53" fillId="93" borderId="170" applyNumberFormat="0" applyProtection="0">
      <alignment horizontal="left" vertical="center" indent="1"/>
    </xf>
    <xf numFmtId="4" fontId="53" fillId="93" borderId="170" applyNumberFormat="0" applyProtection="0">
      <alignment horizontal="left" vertical="center" indent="1"/>
    </xf>
    <xf numFmtId="4" fontId="53" fillId="93" borderId="170" applyNumberFormat="0" applyProtection="0">
      <alignment horizontal="left" vertical="center" indent="1"/>
    </xf>
    <xf numFmtId="4" fontId="53" fillId="93" borderId="170" applyNumberFormat="0" applyProtection="0">
      <alignment horizontal="left" vertical="center" indent="1"/>
    </xf>
    <xf numFmtId="4" fontId="53" fillId="93" borderId="170" applyNumberFormat="0" applyProtection="0">
      <alignment horizontal="left" vertical="center" indent="1"/>
    </xf>
    <xf numFmtId="4" fontId="53" fillId="93" borderId="170" applyNumberFormat="0" applyProtection="0">
      <alignment horizontal="left" vertical="center" indent="1"/>
    </xf>
    <xf numFmtId="4" fontId="53" fillId="93" borderId="170" applyNumberFormat="0" applyProtection="0">
      <alignment horizontal="left" vertical="center" indent="1"/>
    </xf>
    <xf numFmtId="4" fontId="53" fillId="93" borderId="170" applyNumberFormat="0" applyProtection="0">
      <alignment horizontal="left" vertical="center" indent="1"/>
    </xf>
    <xf numFmtId="4" fontId="53" fillId="93" borderId="170" applyNumberFormat="0" applyProtection="0">
      <alignment horizontal="left" vertical="center" indent="1"/>
    </xf>
    <xf numFmtId="4" fontId="45" fillId="15" borderId="175" applyNumberFormat="0" applyProtection="0">
      <alignment horizontal="right" vertical="center"/>
    </xf>
    <xf numFmtId="4" fontId="45" fillId="34" borderId="175" applyNumberFormat="0" applyProtection="0">
      <alignment horizontal="left" vertical="center" indent="1"/>
    </xf>
    <xf numFmtId="0" fontId="50" fillId="65" borderId="178" applyNumberFormat="0" applyProtection="0">
      <alignment horizontal="left" vertical="top" indent="1"/>
    </xf>
    <xf numFmtId="4" fontId="45" fillId="67" borderId="175" applyNumberFormat="0" applyProtection="0">
      <alignment horizontal="left" vertical="center" indent="1"/>
    </xf>
    <xf numFmtId="4" fontId="45" fillId="65" borderId="175" applyNumberFormat="0" applyProtection="0">
      <alignment vertical="center"/>
    </xf>
    <xf numFmtId="4" fontId="45" fillId="65" borderId="175" applyNumberFormat="0" applyProtection="0">
      <alignment vertical="center"/>
    </xf>
    <xf numFmtId="0" fontId="4" fillId="66" borderId="176" applyNumberFormat="0" applyFont="0" applyAlignment="0" applyProtection="0"/>
    <xf numFmtId="0" fontId="28" fillId="0" borderId="190" applyNumberFormat="0" applyFill="0" applyAlignment="0" applyProtection="0"/>
    <xf numFmtId="4" fontId="45" fillId="21" borderId="205" applyNumberFormat="0" applyProtection="0">
      <alignment horizontal="left" vertical="center" indent="1"/>
    </xf>
    <xf numFmtId="0" fontId="4" fillId="66" borderId="247" applyNumberFormat="0" applyFont="0" applyAlignment="0" applyProtection="0"/>
    <xf numFmtId="0" fontId="45" fillId="20" borderId="222" applyNumberFormat="0" applyProtection="0">
      <alignment horizontal="left" vertical="top" indent="1"/>
    </xf>
    <xf numFmtId="4" fontId="56" fillId="82" borderId="168" applyNumberFormat="0" applyProtection="0">
      <alignment horizontal="right" vertical="center"/>
    </xf>
    <xf numFmtId="4" fontId="55" fillId="91" borderId="166" applyNumberFormat="0" applyProtection="0">
      <alignment horizontal="right" vertical="center"/>
    </xf>
    <xf numFmtId="4" fontId="55" fillId="91" borderId="166" applyNumberFormat="0" applyProtection="0">
      <alignment horizontal="right" vertical="center"/>
    </xf>
    <xf numFmtId="4" fontId="55" fillId="91" borderId="166" applyNumberFormat="0" applyProtection="0">
      <alignment horizontal="right" vertical="center"/>
    </xf>
    <xf numFmtId="4" fontId="55" fillId="91" borderId="166" applyNumberFormat="0" applyProtection="0">
      <alignment horizontal="right" vertical="center"/>
    </xf>
    <xf numFmtId="4" fontId="55" fillId="91" borderId="166" applyNumberFormat="0" applyProtection="0">
      <alignment horizontal="right" vertical="center"/>
    </xf>
    <xf numFmtId="4" fontId="55" fillId="91" borderId="166" applyNumberFormat="0" applyProtection="0">
      <alignment horizontal="right" vertical="center"/>
    </xf>
    <xf numFmtId="4" fontId="55" fillId="91" borderId="166" applyNumberFormat="0" applyProtection="0">
      <alignment horizontal="right" vertical="center"/>
    </xf>
    <xf numFmtId="4" fontId="55" fillId="91" borderId="166" applyNumberFormat="0" applyProtection="0">
      <alignment horizontal="right" vertical="center"/>
    </xf>
    <xf numFmtId="4" fontId="55" fillId="91" borderId="166" applyNumberFormat="0" applyProtection="0">
      <alignment horizontal="right" vertical="center"/>
    </xf>
    <xf numFmtId="4" fontId="55" fillId="91" borderId="166" applyNumberFormat="0" applyProtection="0">
      <alignment horizontal="right" vertical="center"/>
    </xf>
    <xf numFmtId="4" fontId="45" fillId="27" borderId="193" applyNumberFormat="0" applyProtection="0">
      <alignment horizontal="right" vertical="center"/>
    </xf>
    <xf numFmtId="0" fontId="28" fillId="0" borderId="173" applyNumberFormat="0" applyFill="0" applyAlignment="0" applyProtection="0"/>
    <xf numFmtId="0" fontId="28" fillId="0" borderId="173" applyNumberFormat="0" applyFill="0" applyAlignment="0" applyProtection="0"/>
    <xf numFmtId="0" fontId="28" fillId="0" borderId="173" applyNumberFormat="0" applyFill="0" applyAlignment="0" applyProtection="0"/>
    <xf numFmtId="0" fontId="28" fillId="0" borderId="173" applyNumberFormat="0" applyFill="0" applyAlignment="0" applyProtection="0"/>
    <xf numFmtId="0" fontId="28" fillId="0" borderId="173" applyNumberFormat="0" applyFill="0" applyAlignment="0" applyProtection="0"/>
    <xf numFmtId="0" fontId="28" fillId="0" borderId="173" applyNumberFormat="0" applyFill="0" applyAlignment="0" applyProtection="0"/>
    <xf numFmtId="0" fontId="28" fillId="0" borderId="173" applyNumberFormat="0" applyFill="0" applyAlignment="0" applyProtection="0"/>
    <xf numFmtId="0" fontId="28" fillId="0" borderId="173" applyNumberFormat="0" applyFill="0" applyAlignment="0" applyProtection="0"/>
    <xf numFmtId="0" fontId="28" fillId="0" borderId="173" applyNumberFormat="0" applyFill="0" applyAlignment="0" applyProtection="0"/>
    <xf numFmtId="0" fontId="28" fillId="0" borderId="173" applyNumberFormat="0" applyFill="0" applyAlignment="0" applyProtection="0"/>
    <xf numFmtId="0" fontId="28" fillId="0" borderId="172" applyNumberFormat="0" applyFill="0" applyAlignment="0" applyProtection="0"/>
    <xf numFmtId="0" fontId="28" fillId="0" borderId="172" applyNumberFormat="0" applyFill="0" applyAlignment="0" applyProtection="0"/>
    <xf numFmtId="0" fontId="28" fillId="0" borderId="172" applyNumberFormat="0" applyFill="0" applyAlignment="0" applyProtection="0"/>
    <xf numFmtId="0" fontId="28" fillId="0" borderId="172" applyNumberFormat="0" applyFill="0" applyAlignment="0" applyProtection="0"/>
    <xf numFmtId="0" fontId="28" fillId="0" borderId="172" applyNumberFormat="0" applyFill="0" applyAlignment="0" applyProtection="0"/>
    <xf numFmtId="0" fontId="28" fillId="0" borderId="172" applyNumberFormat="0" applyFill="0" applyAlignment="0" applyProtection="0"/>
    <xf numFmtId="0" fontId="28" fillId="0" borderId="172" applyNumberFormat="0" applyFill="0" applyAlignment="0" applyProtection="0"/>
    <xf numFmtId="0" fontId="28" fillId="0" borderId="172" applyNumberFormat="0" applyFill="0" applyAlignment="0" applyProtection="0"/>
    <xf numFmtId="0" fontId="28" fillId="0" borderId="172" applyNumberFormat="0" applyFill="0" applyAlignment="0" applyProtection="0"/>
    <xf numFmtId="0" fontId="46" fillId="28" borderId="168" applyNumberFormat="0" applyAlignment="0" applyProtection="0"/>
    <xf numFmtId="0" fontId="46" fillId="28" borderId="168" applyNumberFormat="0" applyAlignment="0" applyProtection="0"/>
    <xf numFmtId="0" fontId="46" fillId="28" borderId="168" applyNumberFormat="0" applyAlignment="0" applyProtection="0"/>
    <xf numFmtId="0" fontId="46" fillId="28" borderId="168" applyNumberFormat="0" applyAlignment="0" applyProtection="0"/>
    <xf numFmtId="0" fontId="46" fillId="28" borderId="168" applyNumberFormat="0" applyAlignment="0" applyProtection="0"/>
    <xf numFmtId="0" fontId="46" fillId="28" borderId="168" applyNumberFormat="0" applyAlignment="0" applyProtection="0"/>
    <xf numFmtId="0" fontId="46" fillId="28" borderId="168" applyNumberFormat="0" applyAlignment="0" applyProtection="0"/>
    <xf numFmtId="0" fontId="46" fillId="28" borderId="168" applyNumberFormat="0" applyAlignment="0" applyProtection="0"/>
    <xf numFmtId="0" fontId="46" fillId="28" borderId="168" applyNumberFormat="0" applyAlignment="0" applyProtection="0"/>
    <xf numFmtId="0" fontId="4" fillId="66" borderId="194" applyNumberFormat="0" applyFont="0" applyAlignment="0" applyProtection="0"/>
    <xf numFmtId="4" fontId="4" fillId="31" borderId="214" applyNumberFormat="0" applyProtection="0">
      <alignment horizontal="left" vertical="center" indent="1"/>
    </xf>
    <xf numFmtId="4" fontId="45" fillId="65" borderId="184" applyNumberFormat="0" applyProtection="0">
      <alignment vertical="center"/>
    </xf>
    <xf numFmtId="0" fontId="42" fillId="19" borderId="183" applyNumberFormat="0" applyAlignment="0" applyProtection="0"/>
    <xf numFmtId="4" fontId="45" fillId="34" borderId="184" applyNumberFormat="0" applyProtection="0">
      <alignment horizontal="left" vertical="center" indent="1"/>
    </xf>
    <xf numFmtId="4" fontId="4" fillId="31" borderId="197" applyNumberFormat="0" applyProtection="0">
      <alignment horizontal="left" vertical="center" indent="1"/>
    </xf>
    <xf numFmtId="0" fontId="23" fillId="28" borderId="209" applyNumberFormat="0" applyAlignment="0" applyProtection="0"/>
    <xf numFmtId="4" fontId="45" fillId="67" borderId="201" applyNumberFormat="0" applyProtection="0">
      <alignment horizontal="left" vertical="center" indent="1"/>
    </xf>
    <xf numFmtId="0" fontId="24" fillId="28" borderId="183" applyNumberFormat="0" applyAlignment="0" applyProtection="0"/>
    <xf numFmtId="0" fontId="29" fillId="0" borderId="191" applyNumberFormat="0" applyFill="0" applyAlignment="0" applyProtection="0"/>
    <xf numFmtId="4" fontId="55" fillId="91" borderId="210" applyNumberFormat="0" applyProtection="0">
      <alignment horizontal="right" vertical="center"/>
    </xf>
    <xf numFmtId="0" fontId="27" fillId="19" borderId="183" applyNumberFormat="0" applyAlignment="0" applyProtection="0"/>
    <xf numFmtId="4" fontId="45" fillId="34" borderId="228" applyNumberFormat="0" applyProtection="0">
      <alignment horizontal="left" vertical="center" indent="1"/>
    </xf>
    <xf numFmtId="4" fontId="45" fillId="21" borderId="175" applyNumberFormat="0" applyProtection="0">
      <alignment horizontal="right" vertical="center"/>
    </xf>
    <xf numFmtId="0" fontId="4" fillId="66" borderId="238" applyNumberFormat="0" applyFont="0" applyAlignment="0" applyProtection="0"/>
    <xf numFmtId="4" fontId="45" fillId="71" borderId="210" applyNumberFormat="0" applyProtection="0">
      <alignment horizontal="right" vertical="center"/>
    </xf>
    <xf numFmtId="0" fontId="45" fillId="24" borderId="193" applyNumberFormat="0" applyProtection="0">
      <alignment horizontal="left" vertical="center" indent="1"/>
    </xf>
    <xf numFmtId="4" fontId="45" fillId="35" borderId="210" applyNumberFormat="0" applyProtection="0">
      <alignment horizontal="right" vertical="center"/>
    </xf>
    <xf numFmtId="4" fontId="45" fillId="80" borderId="179" applyNumberFormat="0" applyProtection="0">
      <alignment horizontal="left" vertical="center" indent="1"/>
    </xf>
    <xf numFmtId="4" fontId="45" fillId="22" borderId="175" applyNumberFormat="0" applyProtection="0">
      <alignment horizontal="right" vertical="center"/>
    </xf>
    <xf numFmtId="4" fontId="45" fillId="29" borderId="175" applyNumberFormat="0" applyProtection="0">
      <alignment horizontal="right" vertical="center"/>
    </xf>
    <xf numFmtId="4" fontId="45" fillId="26" borderId="175" applyNumberFormat="0" applyProtection="0">
      <alignment horizontal="right" vertical="center"/>
    </xf>
    <xf numFmtId="4" fontId="45" fillId="35" borderId="219" applyNumberFormat="0" applyProtection="0">
      <alignment horizontal="right" vertical="center"/>
    </xf>
    <xf numFmtId="4" fontId="4" fillId="31" borderId="179" applyNumberFormat="0" applyProtection="0">
      <alignment horizontal="left" vertical="center" indent="1"/>
    </xf>
    <xf numFmtId="0" fontId="42" fillId="19" borderId="209" applyNumberFormat="0" applyAlignment="0" applyProtection="0"/>
    <xf numFmtId="4" fontId="45" fillId="65" borderId="193" applyNumberFormat="0" applyProtection="0">
      <alignment vertical="center"/>
    </xf>
    <xf numFmtId="4" fontId="45" fillId="29" borderId="237" applyNumberFormat="0" applyProtection="0">
      <alignment horizontal="right" vertical="center"/>
    </xf>
    <xf numFmtId="0" fontId="45" fillId="88" borderId="193" applyNumberFormat="0" applyProtection="0">
      <alignment horizontal="left" vertical="center" indent="1"/>
    </xf>
    <xf numFmtId="0" fontId="4" fillId="66" borderId="211" applyNumberFormat="0" applyFont="0" applyAlignment="0" applyProtection="0"/>
    <xf numFmtId="4" fontId="45" fillId="67" borderId="184" applyNumberFormat="0" applyProtection="0">
      <alignment horizontal="left" vertical="center" indent="1"/>
    </xf>
    <xf numFmtId="0" fontId="4" fillId="66" borderId="220" applyNumberFormat="0" applyFont="0" applyAlignment="0" applyProtection="0"/>
    <xf numFmtId="4" fontId="45" fillId="20" borderId="179" applyNumberFormat="0" applyProtection="0">
      <alignment horizontal="left" vertical="center" indent="1"/>
    </xf>
    <xf numFmtId="4" fontId="45" fillId="34" borderId="210" applyNumberFormat="0" applyProtection="0">
      <alignment horizontal="left" vertical="center" indent="1"/>
    </xf>
    <xf numFmtId="4" fontId="45" fillId="65" borderId="210" applyNumberFormat="0" applyProtection="0">
      <alignment vertical="center"/>
    </xf>
    <xf numFmtId="4" fontId="53" fillId="93" borderId="179" applyNumberFormat="0" applyProtection="0">
      <alignment horizontal="left" vertical="center" indent="1"/>
    </xf>
    <xf numFmtId="4" fontId="45" fillId="0" borderId="184" applyNumberFormat="0" applyProtection="0">
      <alignment horizontal="right" vertical="center"/>
    </xf>
    <xf numFmtId="0" fontId="46" fillId="28" borderId="186" applyNumberFormat="0" applyAlignment="0" applyProtection="0"/>
    <xf numFmtId="0" fontId="45" fillId="31" borderId="204" applyNumberFormat="0" applyProtection="0">
      <alignment horizontal="left" vertical="top" indent="1"/>
    </xf>
    <xf numFmtId="0" fontId="4" fillId="66" borderId="176" applyNumberFormat="0" applyFont="0" applyAlignment="0" applyProtection="0"/>
    <xf numFmtId="0" fontId="52" fillId="66" borderId="222" applyNumberFormat="0" applyProtection="0">
      <alignment horizontal="left" vertical="top" indent="1"/>
    </xf>
    <xf numFmtId="4" fontId="4" fillId="31" borderId="188" applyNumberFormat="0" applyProtection="0">
      <alignment horizontal="left" vertical="center" indent="1"/>
    </xf>
    <xf numFmtId="0" fontId="46" fillId="28" borderId="186" applyNumberFormat="0" applyAlignment="0" applyProtection="0"/>
    <xf numFmtId="0" fontId="28" fillId="0" borderId="191" applyNumberFormat="0" applyFill="0" applyAlignment="0" applyProtection="0"/>
    <xf numFmtId="0" fontId="45" fillId="20" borderId="193" applyNumberFormat="0" applyProtection="0">
      <alignment horizontal="left" vertical="center" indent="1"/>
    </xf>
    <xf numFmtId="0" fontId="45" fillId="88" borderId="184" applyNumberFormat="0" applyProtection="0">
      <alignment horizontal="left" vertical="center" indent="1"/>
    </xf>
    <xf numFmtId="0" fontId="45" fillId="28" borderId="184" applyNumberFormat="0" applyProtection="0">
      <alignment horizontal="left" vertical="center" indent="1"/>
    </xf>
    <xf numFmtId="4" fontId="45" fillId="21" borderId="188" applyNumberFormat="0" applyProtection="0">
      <alignment horizontal="left" vertical="center" indent="1"/>
    </xf>
    <xf numFmtId="4" fontId="45" fillId="20" borderId="188" applyNumberFormat="0" applyProtection="0">
      <alignment horizontal="left" vertical="center" indent="1"/>
    </xf>
    <xf numFmtId="0" fontId="24" fillId="28" borderId="174" applyNumberFormat="0" applyAlignment="0" applyProtection="0"/>
    <xf numFmtId="0" fontId="25" fillId="60" borderId="175" applyNumberFormat="0" applyAlignment="0" applyProtection="0"/>
    <xf numFmtId="4" fontId="45" fillId="27" borderId="201" applyNumberFormat="0" applyProtection="0">
      <alignment horizontal="right" vertical="center"/>
    </xf>
    <xf numFmtId="0" fontId="43" fillId="54" borderId="175" applyNumberFormat="0" applyAlignment="0" applyProtection="0"/>
    <xf numFmtId="0" fontId="42" fillId="19" borderId="174" applyNumberFormat="0" applyAlignment="0" applyProtection="0"/>
    <xf numFmtId="0" fontId="45" fillId="28" borderId="193" applyNumberFormat="0" applyProtection="0">
      <alignment horizontal="left" vertical="center" indent="1"/>
    </xf>
    <xf numFmtId="0" fontId="21" fillId="28" borderId="203" applyNumberFormat="0" applyAlignment="0" applyProtection="0"/>
    <xf numFmtId="4" fontId="45" fillId="34" borderId="201" applyNumberFormat="0" applyProtection="0">
      <alignment horizontal="left" vertical="center" indent="1"/>
    </xf>
    <xf numFmtId="4" fontId="45" fillId="21" borderId="214" applyNumberFormat="0" applyProtection="0">
      <alignment horizontal="left" vertical="center" indent="1"/>
    </xf>
    <xf numFmtId="4" fontId="45" fillId="26" borderId="201" applyNumberFormat="0" applyProtection="0">
      <alignment horizontal="right" vertical="center"/>
    </xf>
    <xf numFmtId="4" fontId="45" fillId="21" borderId="193" applyNumberFormat="0" applyProtection="0">
      <alignment horizontal="right" vertical="center"/>
    </xf>
    <xf numFmtId="4" fontId="55" fillId="91" borderId="201" applyNumberFormat="0" applyProtection="0">
      <alignment horizontal="right" vertical="center"/>
    </xf>
    <xf numFmtId="4" fontId="45" fillId="34" borderId="184" applyNumberFormat="0" applyProtection="0">
      <alignment horizontal="left" vertical="center" indent="1"/>
    </xf>
    <xf numFmtId="0" fontId="45" fillId="53" borderId="175"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6" fillId="60" borderId="177" applyNumberFormat="0" applyAlignment="0" applyProtection="0"/>
    <xf numFmtId="4" fontId="45" fillId="91" borderId="184" applyNumberFormat="0" applyProtection="0">
      <alignment horizontal="right" vertical="center"/>
    </xf>
    <xf numFmtId="4" fontId="52" fillId="28" borderId="187" applyNumberFormat="0" applyProtection="0">
      <alignment horizontal="left" vertical="center" indent="1"/>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7" borderId="175" applyNumberFormat="0" applyProtection="0">
      <alignment horizontal="left" vertical="center" indent="1"/>
    </xf>
    <xf numFmtId="4" fontId="45" fillId="67" borderId="175" applyNumberFormat="0" applyProtection="0">
      <alignment horizontal="left" vertical="center" indent="1"/>
    </xf>
    <xf numFmtId="0" fontId="50" fillId="65" borderId="178" applyNumberFormat="0" applyProtection="0">
      <alignment horizontal="left" vertical="top"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15" borderId="175" applyNumberFormat="0" applyProtection="0">
      <alignment horizontal="right" vertical="center"/>
    </xf>
    <xf numFmtId="4" fontId="45" fillId="15"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5" fillId="21" borderId="175" applyNumberFormat="0" applyProtection="0">
      <alignment horizontal="right" vertical="center"/>
    </xf>
    <xf numFmtId="4" fontId="45" fillId="21" borderId="175" applyNumberFormat="0" applyProtection="0">
      <alignment horizontal="right" vertical="center"/>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31" borderId="178" applyNumberFormat="0" applyProtection="0">
      <alignment horizontal="left" vertical="top"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21" borderId="178" applyNumberFormat="0" applyProtection="0">
      <alignment horizontal="left" vertical="top"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8" applyNumberFormat="0" applyProtection="0">
      <alignment horizontal="left" vertical="top"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8" applyNumberFormat="0" applyProtection="0">
      <alignment horizontal="left" vertical="top" indent="1"/>
    </xf>
    <xf numFmtId="0" fontId="35" fillId="31" borderId="180" applyBorder="0"/>
    <xf numFmtId="4" fontId="52" fillId="66" borderId="178" applyNumberFormat="0" applyProtection="0">
      <alignment vertical="center"/>
    </xf>
    <xf numFmtId="0" fontId="45" fillId="24" borderId="187" applyNumberFormat="0" applyProtection="0">
      <alignment horizontal="left" vertical="top" indent="1"/>
    </xf>
    <xf numFmtId="4" fontId="45" fillId="20" borderId="188" applyNumberFormat="0" applyProtection="0">
      <alignment horizontal="left" vertical="center" indent="1"/>
    </xf>
    <xf numFmtId="4" fontId="52" fillId="28" borderId="178" applyNumberFormat="0" applyProtection="0">
      <alignment horizontal="left" vertical="center" indent="1"/>
    </xf>
    <xf numFmtId="0" fontId="52" fillId="66" borderId="178" applyNumberFormat="0" applyProtection="0">
      <alignment horizontal="left" vertical="top" indent="1"/>
    </xf>
    <xf numFmtId="4" fontId="45" fillId="0" borderId="175" applyNumberFormat="0" applyProtection="0">
      <alignment horizontal="right" vertical="center"/>
    </xf>
    <xf numFmtId="4" fontId="45" fillId="0"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0" fontId="52" fillId="21" borderId="178" applyNumberFormat="0" applyProtection="0">
      <alignment horizontal="left" vertical="top" indent="1"/>
    </xf>
    <xf numFmtId="4" fontId="53" fillId="93" borderId="179" applyNumberFormat="0" applyProtection="0">
      <alignment horizontal="left" vertical="center" indent="1"/>
    </xf>
    <xf numFmtId="4" fontId="45" fillId="71" borderId="184" applyNumberFormat="0" applyProtection="0">
      <alignment horizontal="right" vertical="center"/>
    </xf>
    <xf numFmtId="4" fontId="45" fillId="58" borderId="205" applyNumberFormat="0" applyProtection="0">
      <alignment horizontal="right" vertical="center"/>
    </xf>
    <xf numFmtId="4" fontId="55" fillId="91" borderId="175" applyNumberFormat="0" applyProtection="0">
      <alignment horizontal="right" vertical="center"/>
    </xf>
    <xf numFmtId="4" fontId="4" fillId="31" borderId="214" applyNumberFormat="0" applyProtection="0">
      <alignment horizontal="left" vertical="center" indent="1"/>
    </xf>
    <xf numFmtId="0" fontId="46" fillId="28" borderId="212" applyNumberFormat="0" applyAlignment="0" applyProtection="0"/>
    <xf numFmtId="0" fontId="45" fillId="28" borderId="201" applyNumberFormat="0" applyProtection="0">
      <alignment horizontal="left" vertical="center" indent="1"/>
    </xf>
    <xf numFmtId="4" fontId="45" fillId="35" borderId="201" applyNumberFormat="0" applyProtection="0">
      <alignment horizontal="right" vertical="center"/>
    </xf>
    <xf numFmtId="0" fontId="25" fillId="60" borderId="184" applyNumberFormat="0" applyAlignment="0" applyProtection="0"/>
    <xf numFmtId="4" fontId="45" fillId="22" borderId="201" applyNumberFormat="0" applyProtection="0">
      <alignment horizontal="right" vertical="center"/>
    </xf>
    <xf numFmtId="4" fontId="45" fillId="29" borderId="201" applyNumberFormat="0" applyProtection="0">
      <alignment horizontal="right" vertical="center"/>
    </xf>
    <xf numFmtId="4" fontId="45" fillId="91" borderId="193" applyNumberFormat="0" applyProtection="0">
      <alignment horizontal="right" vertical="center"/>
    </xf>
    <xf numFmtId="4" fontId="45" fillId="67" borderId="219" applyNumberFormat="0" applyProtection="0">
      <alignment horizontal="left" vertical="center" indent="1"/>
    </xf>
    <xf numFmtId="4" fontId="45" fillId="91" borderId="237" applyNumberFormat="0" applyProtection="0">
      <alignment horizontal="right" vertical="center"/>
    </xf>
    <xf numFmtId="4" fontId="45" fillId="65" borderId="219" applyNumberFormat="0" applyProtection="0">
      <alignment vertical="center"/>
    </xf>
    <xf numFmtId="4" fontId="45" fillId="27" borderId="210" applyNumberFormat="0" applyProtection="0">
      <alignment horizontal="right" vertical="center"/>
    </xf>
    <xf numFmtId="0" fontId="21" fillId="28" borderId="248" applyNumberFormat="0" applyAlignment="0" applyProtection="0"/>
    <xf numFmtId="0" fontId="45" fillId="20" borderId="201" applyNumberFormat="0" applyProtection="0">
      <alignment horizontal="left" vertical="center" indent="1"/>
    </xf>
    <xf numFmtId="4" fontId="45" fillId="91" borderId="228" applyNumberFormat="0" applyProtection="0">
      <alignment horizontal="right" vertical="center"/>
    </xf>
    <xf numFmtId="0" fontId="45" fillId="88" borderId="201" applyNumberFormat="0" applyProtection="0">
      <alignment horizontal="left" vertical="center" indent="1"/>
    </xf>
    <xf numFmtId="0" fontId="45" fillId="28" borderId="201" applyNumberFormat="0" applyProtection="0">
      <alignment horizontal="left" vertical="center" indent="1"/>
    </xf>
    <xf numFmtId="4" fontId="45" fillId="21" borderId="205" applyNumberFormat="0" applyProtection="0">
      <alignment horizontal="left" vertical="center" indent="1"/>
    </xf>
    <xf numFmtId="0" fontId="24" fillId="28" borderId="192" applyNumberFormat="0" applyAlignment="0" applyProtection="0"/>
    <xf numFmtId="0" fontId="28" fillId="0" borderId="182" applyNumberFormat="0" applyFill="0" applyAlignment="0" applyProtection="0"/>
    <xf numFmtId="0" fontId="28" fillId="0" borderId="181" applyNumberFormat="0" applyFill="0" applyAlignment="0" applyProtection="0"/>
    <xf numFmtId="0" fontId="46" fillId="28" borderId="177" applyNumberFormat="0" applyAlignment="0" applyProtection="0"/>
    <xf numFmtId="4" fontId="45" fillId="29" borderId="210" applyNumberFormat="0" applyProtection="0">
      <alignment horizontal="right" vertical="center"/>
    </xf>
    <xf numFmtId="4" fontId="45" fillId="59" borderId="193" applyNumberFormat="0" applyProtection="0">
      <alignment horizontal="right" vertical="center"/>
    </xf>
    <xf numFmtId="0" fontId="45" fillId="24" borderId="184" applyNumberFormat="0" applyProtection="0">
      <alignment horizontal="left" vertical="center" indent="1"/>
    </xf>
    <xf numFmtId="0" fontId="24" fillId="28" borderId="174" applyNumberFormat="0" applyAlignment="0" applyProtection="0"/>
    <xf numFmtId="0" fontId="24" fillId="28" borderId="174" applyNumberFormat="0" applyAlignment="0" applyProtection="0"/>
    <xf numFmtId="0" fontId="24" fillId="28" borderId="174" applyNumberFormat="0" applyAlignment="0" applyProtection="0"/>
    <xf numFmtId="0" fontId="24" fillId="28" borderId="174" applyNumberFormat="0" applyAlignment="0" applyProtection="0"/>
    <xf numFmtId="0" fontId="24" fillId="28" borderId="174" applyNumberFormat="0" applyAlignment="0" applyProtection="0"/>
    <xf numFmtId="0" fontId="24" fillId="28" borderId="174" applyNumberFormat="0" applyAlignment="0" applyProtection="0"/>
    <xf numFmtId="0" fontId="24" fillId="28" borderId="174" applyNumberFormat="0" applyAlignment="0" applyProtection="0"/>
    <xf numFmtId="0" fontId="24" fillId="28" borderId="174" applyNumberFormat="0" applyAlignment="0" applyProtection="0"/>
    <xf numFmtId="0" fontId="24" fillId="28" borderId="174" applyNumberFormat="0" applyAlignment="0" applyProtection="0"/>
    <xf numFmtId="0" fontId="25" fillId="60" borderId="175" applyNumberFormat="0" applyAlignment="0" applyProtection="0"/>
    <xf numFmtId="0" fontId="25" fillId="60" borderId="175" applyNumberFormat="0" applyAlignment="0" applyProtection="0"/>
    <xf numFmtId="0" fontId="25" fillId="60" borderId="175" applyNumberFormat="0" applyAlignment="0" applyProtection="0"/>
    <xf numFmtId="0" fontId="25" fillId="60" borderId="175" applyNumberFormat="0" applyAlignment="0" applyProtection="0"/>
    <xf numFmtId="0" fontId="25" fillId="60" borderId="175" applyNumberFormat="0" applyAlignment="0" applyProtection="0"/>
    <xf numFmtId="0" fontId="25" fillId="60" borderId="175" applyNumberFormat="0" applyAlignment="0" applyProtection="0"/>
    <xf numFmtId="0" fontId="25" fillId="60" borderId="175" applyNumberFormat="0" applyAlignment="0" applyProtection="0"/>
    <xf numFmtId="0" fontId="25" fillId="60" borderId="175" applyNumberFormat="0" applyAlignment="0" applyProtection="0"/>
    <xf numFmtId="0" fontId="52" fillId="66" borderId="213" applyNumberFormat="0" applyProtection="0">
      <alignment horizontal="left" vertical="top" indent="1"/>
    </xf>
    <xf numFmtId="0" fontId="28" fillId="0" borderId="190" applyNumberFormat="0" applyFill="0" applyAlignment="0" applyProtection="0"/>
    <xf numFmtId="0" fontId="25" fillId="60" borderId="184" applyNumberFormat="0" applyAlignment="0" applyProtection="0"/>
    <xf numFmtId="0" fontId="43" fillId="54" borderId="175" applyNumberFormat="0" applyAlignment="0" applyProtection="0"/>
    <xf numFmtId="0" fontId="43" fillId="54" borderId="175" applyNumberFormat="0" applyAlignment="0" applyProtection="0"/>
    <xf numFmtId="0" fontId="43" fillId="54" borderId="175" applyNumberFormat="0" applyAlignment="0" applyProtection="0"/>
    <xf numFmtId="0" fontId="43" fillId="54" borderId="175" applyNumberFormat="0" applyAlignment="0" applyProtection="0"/>
    <xf numFmtId="0" fontId="43" fillId="54" borderId="175" applyNumberFormat="0" applyAlignment="0" applyProtection="0"/>
    <xf numFmtId="0" fontId="43" fillId="54" borderId="175" applyNumberFormat="0" applyAlignment="0" applyProtection="0"/>
    <xf numFmtId="0" fontId="43" fillId="54" borderId="175" applyNumberFormat="0" applyAlignment="0" applyProtection="0"/>
    <xf numFmtId="0" fontId="43" fillId="54" borderId="175" applyNumberFormat="0" applyAlignment="0" applyProtection="0"/>
    <xf numFmtId="0" fontId="42" fillId="19" borderId="174" applyNumberFormat="0" applyAlignment="0" applyProtection="0"/>
    <xf numFmtId="0" fontId="42" fillId="19" borderId="174" applyNumberFormat="0" applyAlignment="0" applyProtection="0"/>
    <xf numFmtId="0" fontId="42" fillId="19" borderId="174" applyNumberFormat="0" applyAlignment="0" applyProtection="0"/>
    <xf numFmtId="0" fontId="42" fillId="19" borderId="174" applyNumberFormat="0" applyAlignment="0" applyProtection="0"/>
    <xf numFmtId="0" fontId="42" fillId="19" borderId="174" applyNumberFormat="0" applyAlignment="0" applyProtection="0"/>
    <xf numFmtId="0" fontId="42" fillId="19" borderId="174" applyNumberFormat="0" applyAlignment="0" applyProtection="0"/>
    <xf numFmtId="0" fontId="42" fillId="19" borderId="174" applyNumberFormat="0" applyAlignment="0" applyProtection="0"/>
    <xf numFmtId="0" fontId="42" fillId="19" borderId="174" applyNumberFormat="0" applyAlignment="0" applyProtection="0"/>
    <xf numFmtId="0" fontId="42" fillId="19" borderId="174" applyNumberFormat="0" applyAlignment="0" applyProtection="0"/>
    <xf numFmtId="0" fontId="45" fillId="53" borderId="175" applyNumberFormat="0" applyFont="0" applyAlignment="0" applyProtection="0"/>
    <xf numFmtId="0" fontId="45" fillId="53" borderId="175" applyNumberFormat="0" applyFont="0" applyAlignment="0" applyProtection="0"/>
    <xf numFmtId="0" fontId="45" fillId="53" borderId="175" applyNumberFormat="0" applyFont="0" applyAlignment="0" applyProtection="0"/>
    <xf numFmtId="0" fontId="45" fillId="53" borderId="175" applyNumberFormat="0" applyFont="0" applyAlignment="0" applyProtection="0"/>
    <xf numFmtId="0" fontId="45" fillId="53" borderId="175" applyNumberFormat="0" applyFont="0" applyAlignment="0" applyProtection="0"/>
    <xf numFmtId="0" fontId="45" fillId="53" borderId="175" applyNumberFormat="0" applyFont="0" applyAlignment="0" applyProtection="0"/>
    <xf numFmtId="0" fontId="45" fillId="53" borderId="175" applyNumberFormat="0" applyFont="0" applyAlignment="0" applyProtection="0"/>
    <xf numFmtId="0" fontId="45" fillId="53" borderId="175"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 fillId="66" borderId="176" applyNumberFormat="0" applyFont="0" applyAlignment="0" applyProtection="0"/>
    <xf numFmtId="0" fontId="46" fillId="60" borderId="177" applyNumberFormat="0" applyAlignment="0" applyProtection="0"/>
    <xf numFmtId="0" fontId="46" fillId="60" borderId="177" applyNumberFormat="0" applyAlignment="0" applyProtection="0"/>
    <xf numFmtId="0" fontId="46" fillId="60" borderId="177" applyNumberFormat="0" applyAlignment="0" applyProtection="0"/>
    <xf numFmtId="0" fontId="46" fillId="60" borderId="177" applyNumberFormat="0" applyAlignment="0" applyProtection="0"/>
    <xf numFmtId="0" fontId="46" fillId="60" borderId="177" applyNumberFormat="0" applyAlignment="0" applyProtection="0"/>
    <xf numFmtId="0" fontId="46" fillId="60" borderId="177" applyNumberFormat="0" applyAlignment="0" applyProtection="0"/>
    <xf numFmtId="0" fontId="46" fillId="60" borderId="177" applyNumberFormat="0" applyAlignment="0" applyProtection="0"/>
    <xf numFmtId="0" fontId="46" fillId="60" borderId="177" applyNumberFormat="0" applyAlignment="0" applyProtection="0"/>
    <xf numFmtId="4" fontId="15" fillId="67" borderId="177"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8" fillId="67" borderId="177"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45" fillId="65" borderId="175" applyNumberFormat="0" applyProtection="0">
      <alignment vertical="center"/>
    </xf>
    <xf numFmtId="4" fontId="15" fillId="67" borderId="177"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45" fillId="67" borderId="175" applyNumberFormat="0" applyProtection="0">
      <alignment horizontal="left" vertical="center" indent="1"/>
    </xf>
    <xf numFmtId="4" fontId="15" fillId="67" borderId="177" applyNumberFormat="0" applyProtection="0">
      <alignment horizontal="left" vertical="center" indent="1"/>
    </xf>
    <xf numFmtId="0" fontId="50" fillId="65" borderId="178" applyNumberFormat="0" applyProtection="0">
      <alignment horizontal="left" vertical="top" indent="1"/>
    </xf>
    <xf numFmtId="0" fontId="50" fillId="65" borderId="178" applyNumberFormat="0" applyProtection="0">
      <alignment horizontal="left" vertical="top" indent="1"/>
    </xf>
    <xf numFmtId="0" fontId="50" fillId="65" borderId="178" applyNumberFormat="0" applyProtection="0">
      <alignment horizontal="left" vertical="top" indent="1"/>
    </xf>
    <xf numFmtId="0" fontId="50" fillId="65" borderId="178" applyNumberFormat="0" applyProtection="0">
      <alignment horizontal="left" vertical="top" indent="1"/>
    </xf>
    <xf numFmtId="0" fontId="50" fillId="65" borderId="178" applyNumberFormat="0" applyProtection="0">
      <alignment horizontal="left" vertical="top" indent="1"/>
    </xf>
    <xf numFmtId="0" fontId="50" fillId="65" borderId="178" applyNumberFormat="0" applyProtection="0">
      <alignment horizontal="left" vertical="top" indent="1"/>
    </xf>
    <xf numFmtId="0" fontId="50" fillId="65" borderId="178" applyNumberFormat="0" applyProtection="0">
      <alignment horizontal="left" vertical="top" indent="1"/>
    </xf>
    <xf numFmtId="0" fontId="50" fillId="65" borderId="178" applyNumberFormat="0" applyProtection="0">
      <alignment horizontal="left" vertical="top" indent="1"/>
    </xf>
    <xf numFmtId="0" fontId="50" fillId="65" borderId="178" applyNumberFormat="0" applyProtection="0">
      <alignment horizontal="left" vertical="top" indent="1"/>
    </xf>
    <xf numFmtId="0" fontId="50" fillId="65" borderId="178" applyNumberFormat="0" applyProtection="0">
      <alignment horizontal="left" vertical="top" indent="1"/>
    </xf>
    <xf numFmtId="4" fontId="45" fillId="69" borderId="175" applyNumberFormat="0" applyBorder="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15" fillId="70" borderId="177"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45" fillId="15" borderId="175" applyNumberFormat="0" applyProtection="0">
      <alignment horizontal="right" vertical="center"/>
    </xf>
    <xf numFmtId="4" fontId="15" fillId="72" borderId="177"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45" fillId="71" borderId="175" applyNumberFormat="0" applyProtection="0">
      <alignment horizontal="right" vertical="center"/>
    </xf>
    <xf numFmtId="4" fontId="15" fillId="73" borderId="177"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45" fillId="58" borderId="179" applyNumberFormat="0" applyProtection="0">
      <alignment horizontal="right" vertical="center"/>
    </xf>
    <xf numFmtId="4" fontId="15" fillId="74" borderId="177"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45" fillId="27" borderId="175" applyNumberFormat="0" applyProtection="0">
      <alignment horizontal="right" vertical="center"/>
    </xf>
    <xf numFmtId="4" fontId="15" fillId="75" borderId="177"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45" fillId="35" borderId="175" applyNumberFormat="0" applyProtection="0">
      <alignment horizontal="right" vertical="center"/>
    </xf>
    <xf numFmtId="4" fontId="15" fillId="76" borderId="177"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45" fillId="59" borderId="175" applyNumberFormat="0" applyProtection="0">
      <alignment horizontal="right" vertical="center"/>
    </xf>
    <xf numFmtId="4" fontId="15" fillId="77" borderId="177"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45" fillId="29" borderId="175" applyNumberFormat="0" applyProtection="0">
      <alignment horizontal="right" vertical="center"/>
    </xf>
    <xf numFmtId="4" fontId="15" fillId="78" borderId="177"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45" fillId="22" borderId="175" applyNumberFormat="0" applyProtection="0">
      <alignment horizontal="right" vertical="center"/>
    </xf>
    <xf numFmtId="4" fontId="15" fillId="79" borderId="177"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45" fillId="26" borderId="175" applyNumberFormat="0" applyProtection="0">
      <alignment horizontal="right" vertical="center"/>
    </xf>
    <xf numFmtId="4" fontId="10" fillId="81" borderId="177"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45" fillId="80" borderId="179" applyNumberFormat="0" applyProtection="0">
      <alignment horizontal="left" vertical="center" indent="1"/>
    </xf>
    <xf numFmtId="4" fontId="52" fillId="66" borderId="187" applyNumberFormat="0" applyProtection="0">
      <alignment vertical="center"/>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0" fontId="35" fillId="31" borderId="189" applyBorder="0"/>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4" fontId="4" fillId="31" borderId="179" applyNumberFormat="0" applyProtection="0">
      <alignment horizontal="left" vertical="center" indent="1"/>
    </xf>
    <xf numFmtId="0" fontId="4" fillId="84" borderId="177" applyNumberFormat="0" applyProtection="0">
      <alignment horizontal="left" vertical="center" indent="1"/>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45" fillId="21" borderId="175" applyNumberFormat="0" applyProtection="0">
      <alignment horizontal="right" vertical="center"/>
    </xf>
    <xf numFmtId="4" fontId="15" fillId="82" borderId="177"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45" fillId="20" borderId="179" applyNumberFormat="0" applyProtection="0">
      <alignment horizontal="left" vertical="center" indent="1"/>
    </xf>
    <xf numFmtId="4" fontId="15" fillId="86" borderId="177"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4" fontId="45" fillId="21" borderId="179" applyNumberFormat="0" applyProtection="0">
      <alignment horizontal="left" vertical="center" indent="1"/>
    </xf>
    <xf numFmtId="0" fontId="4" fillId="86" borderId="177"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5" fillId="28" borderId="175" applyNumberFormat="0" applyProtection="0">
      <alignment horizontal="left" vertical="center" indent="1"/>
    </xf>
    <xf numFmtId="0" fontId="4" fillId="86" borderId="177" applyNumberFormat="0" applyProtection="0">
      <alignment horizontal="left" vertical="center" indent="1"/>
    </xf>
    <xf numFmtId="0" fontId="45" fillId="31" borderId="178" applyNumberFormat="0" applyProtection="0">
      <alignment horizontal="left" vertical="top" indent="1"/>
    </xf>
    <xf numFmtId="0" fontId="45" fillId="31" borderId="178" applyNumberFormat="0" applyProtection="0">
      <alignment horizontal="left" vertical="top" indent="1"/>
    </xf>
    <xf numFmtId="0" fontId="45" fillId="31" borderId="178" applyNumberFormat="0" applyProtection="0">
      <alignment horizontal="left" vertical="top" indent="1"/>
    </xf>
    <xf numFmtId="0" fontId="45" fillId="31" borderId="178" applyNumberFormat="0" applyProtection="0">
      <alignment horizontal="left" vertical="top" indent="1"/>
    </xf>
    <xf numFmtId="0" fontId="45" fillId="31" borderId="178" applyNumberFormat="0" applyProtection="0">
      <alignment horizontal="left" vertical="top" indent="1"/>
    </xf>
    <xf numFmtId="0" fontId="45" fillId="31" borderId="178" applyNumberFormat="0" applyProtection="0">
      <alignment horizontal="left" vertical="top" indent="1"/>
    </xf>
    <xf numFmtId="0" fontId="45" fillId="31" borderId="178" applyNumberFormat="0" applyProtection="0">
      <alignment horizontal="left" vertical="top" indent="1"/>
    </xf>
    <xf numFmtId="0" fontId="45" fillId="31" borderId="178" applyNumberFormat="0" applyProtection="0">
      <alignment horizontal="left" vertical="top" indent="1"/>
    </xf>
    <xf numFmtId="0" fontId="45" fillId="31" borderId="178" applyNumberFormat="0" applyProtection="0">
      <alignment horizontal="left" vertical="top" indent="1"/>
    </xf>
    <xf numFmtId="0" fontId="45" fillId="31" borderId="178" applyNumberFormat="0" applyProtection="0">
      <alignment horizontal="left" vertical="top" indent="1"/>
    </xf>
    <xf numFmtId="0" fontId="4" fillId="89" borderId="177"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5" fillId="88" borderId="175" applyNumberFormat="0" applyProtection="0">
      <alignment horizontal="left" vertical="center" indent="1"/>
    </xf>
    <xf numFmtId="0" fontId="4" fillId="89" borderId="177" applyNumberFormat="0" applyProtection="0">
      <alignment horizontal="left" vertical="center" indent="1"/>
    </xf>
    <xf numFmtId="0" fontId="45" fillId="21" borderId="178" applyNumberFormat="0" applyProtection="0">
      <alignment horizontal="left" vertical="top" indent="1"/>
    </xf>
    <xf numFmtId="0" fontId="45" fillId="21" borderId="178" applyNumberFormat="0" applyProtection="0">
      <alignment horizontal="left" vertical="top" indent="1"/>
    </xf>
    <xf numFmtId="0" fontId="45" fillId="21" borderId="178" applyNumberFormat="0" applyProtection="0">
      <alignment horizontal="left" vertical="top" indent="1"/>
    </xf>
    <xf numFmtId="0" fontId="45" fillId="21" borderId="178" applyNumberFormat="0" applyProtection="0">
      <alignment horizontal="left" vertical="top" indent="1"/>
    </xf>
    <xf numFmtId="0" fontId="45" fillId="21" borderId="178" applyNumberFormat="0" applyProtection="0">
      <alignment horizontal="left" vertical="top" indent="1"/>
    </xf>
    <xf numFmtId="0" fontId="45" fillId="21" borderId="178" applyNumberFormat="0" applyProtection="0">
      <alignment horizontal="left" vertical="top" indent="1"/>
    </xf>
    <xf numFmtId="0" fontId="45" fillId="21" borderId="178" applyNumberFormat="0" applyProtection="0">
      <alignment horizontal="left" vertical="top" indent="1"/>
    </xf>
    <xf numFmtId="0" fontId="45" fillId="21" borderId="178" applyNumberFormat="0" applyProtection="0">
      <alignment horizontal="left" vertical="top" indent="1"/>
    </xf>
    <xf numFmtId="0" fontId="45" fillId="21" borderId="178" applyNumberFormat="0" applyProtection="0">
      <alignment horizontal="left" vertical="top" indent="1"/>
    </xf>
    <xf numFmtId="0" fontId="45" fillId="21" borderId="178" applyNumberFormat="0" applyProtection="0">
      <alignment horizontal="left" vertical="top" indent="1"/>
    </xf>
    <xf numFmtId="0" fontId="4" fillId="90" borderId="177"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5" fillId="24" borderId="175" applyNumberFormat="0" applyProtection="0">
      <alignment horizontal="left" vertical="center" indent="1"/>
    </xf>
    <xf numFmtId="0" fontId="4" fillId="90" borderId="177" applyNumberFormat="0" applyProtection="0">
      <alignment horizontal="left" vertical="center" indent="1"/>
    </xf>
    <xf numFmtId="0" fontId="45" fillId="24" borderId="178" applyNumberFormat="0" applyProtection="0">
      <alignment horizontal="left" vertical="top" indent="1"/>
    </xf>
    <xf numFmtId="0" fontId="45" fillId="24" borderId="178" applyNumberFormat="0" applyProtection="0">
      <alignment horizontal="left" vertical="top" indent="1"/>
    </xf>
    <xf numFmtId="0" fontId="45" fillId="24" borderId="178" applyNumberFormat="0" applyProtection="0">
      <alignment horizontal="left" vertical="top" indent="1"/>
    </xf>
    <xf numFmtId="0" fontId="45" fillId="24" borderId="178" applyNumberFormat="0" applyProtection="0">
      <alignment horizontal="left" vertical="top" indent="1"/>
    </xf>
    <xf numFmtId="0" fontId="45" fillId="24" borderId="178" applyNumberFormat="0" applyProtection="0">
      <alignment horizontal="left" vertical="top" indent="1"/>
    </xf>
    <xf numFmtId="0" fontId="45" fillId="24" borderId="178" applyNumberFormat="0" applyProtection="0">
      <alignment horizontal="left" vertical="top" indent="1"/>
    </xf>
    <xf numFmtId="0" fontId="45" fillId="24" borderId="178" applyNumberFormat="0" applyProtection="0">
      <alignment horizontal="left" vertical="top" indent="1"/>
    </xf>
    <xf numFmtId="0" fontId="45" fillId="24" borderId="178" applyNumberFormat="0" applyProtection="0">
      <alignment horizontal="left" vertical="top" indent="1"/>
    </xf>
    <xf numFmtId="0" fontId="45" fillId="24" borderId="178" applyNumberFormat="0" applyProtection="0">
      <alignment horizontal="left" vertical="top" indent="1"/>
    </xf>
    <xf numFmtId="0" fontId="45" fillId="24" borderId="178" applyNumberFormat="0" applyProtection="0">
      <alignment horizontal="left" vertical="top" indent="1"/>
    </xf>
    <xf numFmtId="0" fontId="4" fillId="84" borderId="177"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5" fillId="20" borderId="175" applyNumberFormat="0" applyProtection="0">
      <alignment horizontal="left" vertical="center" indent="1"/>
    </xf>
    <xf numFmtId="0" fontId="4" fillId="84" borderId="177" applyNumberFormat="0" applyProtection="0">
      <alignment horizontal="left" vertical="center" indent="1"/>
    </xf>
    <xf numFmtId="0" fontId="45" fillId="20" borderId="178" applyNumberFormat="0" applyProtection="0">
      <alignment horizontal="left" vertical="top" indent="1"/>
    </xf>
    <xf numFmtId="0" fontId="45" fillId="20" borderId="178" applyNumberFormat="0" applyProtection="0">
      <alignment horizontal="left" vertical="top" indent="1"/>
    </xf>
    <xf numFmtId="0" fontId="45" fillId="20" borderId="178" applyNumberFormat="0" applyProtection="0">
      <alignment horizontal="left" vertical="top" indent="1"/>
    </xf>
    <xf numFmtId="0" fontId="45" fillId="20" borderId="178" applyNumberFormat="0" applyProtection="0">
      <alignment horizontal="left" vertical="top" indent="1"/>
    </xf>
    <xf numFmtId="0" fontId="45" fillId="20" borderId="178" applyNumberFormat="0" applyProtection="0">
      <alignment horizontal="left" vertical="top" indent="1"/>
    </xf>
    <xf numFmtId="0" fontId="45" fillId="20" borderId="178" applyNumberFormat="0" applyProtection="0">
      <alignment horizontal="left" vertical="top" indent="1"/>
    </xf>
    <xf numFmtId="0" fontId="45" fillId="20" borderId="178" applyNumberFormat="0" applyProtection="0">
      <alignment horizontal="left" vertical="top" indent="1"/>
    </xf>
    <xf numFmtId="0" fontId="45" fillId="20" borderId="178" applyNumberFormat="0" applyProtection="0">
      <alignment horizontal="left" vertical="top" indent="1"/>
    </xf>
    <xf numFmtId="0" fontId="45" fillId="20" borderId="178" applyNumberFormat="0" applyProtection="0">
      <alignment horizontal="left" vertical="top" indent="1"/>
    </xf>
    <xf numFmtId="0" fontId="45" fillId="20" borderId="178" applyNumberFormat="0" applyProtection="0">
      <alignment horizontal="left" vertical="top" indent="1"/>
    </xf>
    <xf numFmtId="0" fontId="35" fillId="31" borderId="180" applyBorder="0"/>
    <xf numFmtId="0" fontId="35" fillId="31" borderId="180" applyBorder="0"/>
    <xf numFmtId="0" fontId="35" fillId="31" borderId="180" applyBorder="0"/>
    <xf numFmtId="0" fontId="35" fillId="31" borderId="180" applyBorder="0"/>
    <xf numFmtId="0" fontId="35" fillId="31" borderId="180" applyBorder="0"/>
    <xf numFmtId="0" fontId="35" fillId="31" borderId="180" applyBorder="0"/>
    <xf numFmtId="0" fontId="35" fillId="31" borderId="180" applyBorder="0"/>
    <xf numFmtId="0" fontId="35" fillId="31" borderId="180" applyBorder="0"/>
    <xf numFmtId="0" fontId="35" fillId="31" borderId="180" applyBorder="0"/>
    <xf numFmtId="4" fontId="15" fillId="68" borderId="177" applyNumberFormat="0" applyProtection="0">
      <alignment vertical="center"/>
    </xf>
    <xf numFmtId="4" fontId="52" fillId="66" borderId="178" applyNumberFormat="0" applyProtection="0">
      <alignment vertical="center"/>
    </xf>
    <xf numFmtId="4" fontId="52" fillId="66" borderId="178" applyNumberFormat="0" applyProtection="0">
      <alignment vertical="center"/>
    </xf>
    <xf numFmtId="4" fontId="52" fillId="66" borderId="178" applyNumberFormat="0" applyProtection="0">
      <alignment vertical="center"/>
    </xf>
    <xf numFmtId="4" fontId="52" fillId="66" borderId="178" applyNumberFormat="0" applyProtection="0">
      <alignment vertical="center"/>
    </xf>
    <xf numFmtId="4" fontId="52" fillId="66" borderId="178" applyNumberFormat="0" applyProtection="0">
      <alignment vertical="center"/>
    </xf>
    <xf numFmtId="4" fontId="52" fillId="66" borderId="178" applyNumberFormat="0" applyProtection="0">
      <alignment vertical="center"/>
    </xf>
    <xf numFmtId="4" fontId="52" fillId="66" borderId="178" applyNumberFormat="0" applyProtection="0">
      <alignment vertical="center"/>
    </xf>
    <xf numFmtId="4" fontId="52" fillId="66" borderId="178" applyNumberFormat="0" applyProtection="0">
      <alignment vertical="center"/>
    </xf>
    <xf numFmtId="4" fontId="52" fillId="66" borderId="178" applyNumberFormat="0" applyProtection="0">
      <alignment vertical="center"/>
    </xf>
    <xf numFmtId="4" fontId="52" fillId="66" borderId="178" applyNumberFormat="0" applyProtection="0">
      <alignment vertical="center"/>
    </xf>
    <xf numFmtId="4" fontId="48" fillId="68" borderId="177" applyNumberFormat="0" applyProtection="0">
      <alignment vertical="center"/>
    </xf>
    <xf numFmtId="0" fontId="45" fillId="24" borderId="184" applyNumberFormat="0" applyProtection="0">
      <alignment horizontal="left" vertical="center" indent="1"/>
    </xf>
    <xf numFmtId="0" fontId="45" fillId="21" borderId="187" applyNumberFormat="0" applyProtection="0">
      <alignment horizontal="left" vertical="top" indent="1"/>
    </xf>
    <xf numFmtId="0" fontId="45" fillId="88" borderId="184" applyNumberFormat="0" applyProtection="0">
      <alignment horizontal="left" vertical="center" indent="1"/>
    </xf>
    <xf numFmtId="0" fontId="45" fillId="31" borderId="187" applyNumberFormat="0" applyProtection="0">
      <alignment horizontal="left" vertical="top" indent="1"/>
    </xf>
    <xf numFmtId="0" fontId="45" fillId="28" borderId="184" applyNumberFormat="0" applyProtection="0">
      <alignment horizontal="left" vertical="center" indent="1"/>
    </xf>
    <xf numFmtId="4" fontId="45" fillId="21" borderId="188" applyNumberFormat="0" applyProtection="0">
      <alignment horizontal="left" vertical="center" indent="1"/>
    </xf>
    <xf numFmtId="4" fontId="45" fillId="21" borderId="184" applyNumberFormat="0" applyProtection="0">
      <alignment horizontal="right" vertical="center"/>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5" fillId="80" borderId="188" applyNumberFormat="0" applyProtection="0">
      <alignment horizontal="left" vertical="center" indent="1"/>
    </xf>
    <xf numFmtId="4" fontId="45" fillId="26" borderId="184" applyNumberFormat="0" applyProtection="0">
      <alignment horizontal="right" vertical="center"/>
    </xf>
    <xf numFmtId="4" fontId="45" fillId="22" borderId="184" applyNumberFormat="0" applyProtection="0">
      <alignment horizontal="right" vertical="center"/>
    </xf>
    <xf numFmtId="4" fontId="15" fillId="68" borderId="177" applyNumberFormat="0" applyProtection="0">
      <alignment horizontal="left" vertical="center" indent="1"/>
    </xf>
    <xf numFmtId="4" fontId="52" fillId="28" borderId="178" applyNumberFormat="0" applyProtection="0">
      <alignment horizontal="left" vertical="center" indent="1"/>
    </xf>
    <xf numFmtId="4" fontId="52" fillId="28" borderId="178" applyNumberFormat="0" applyProtection="0">
      <alignment horizontal="left" vertical="center" indent="1"/>
    </xf>
    <xf numFmtId="4" fontId="52" fillId="28" borderId="178" applyNumberFormat="0" applyProtection="0">
      <alignment horizontal="left" vertical="center" indent="1"/>
    </xf>
    <xf numFmtId="4" fontId="52" fillId="28" borderId="178" applyNumberFormat="0" applyProtection="0">
      <alignment horizontal="left" vertical="center" indent="1"/>
    </xf>
    <xf numFmtId="4" fontId="52" fillId="28" borderId="178" applyNumberFormat="0" applyProtection="0">
      <alignment horizontal="left" vertical="center" indent="1"/>
    </xf>
    <xf numFmtId="4" fontId="52" fillId="28" borderId="178" applyNumberFormat="0" applyProtection="0">
      <alignment horizontal="left" vertical="center" indent="1"/>
    </xf>
    <xf numFmtId="4" fontId="52" fillId="28" borderId="178" applyNumberFormat="0" applyProtection="0">
      <alignment horizontal="left" vertical="center" indent="1"/>
    </xf>
    <xf numFmtId="4" fontId="52" fillId="28" borderId="178" applyNumberFormat="0" applyProtection="0">
      <alignment horizontal="left" vertical="center" indent="1"/>
    </xf>
    <xf numFmtId="4" fontId="52" fillId="28" borderId="178" applyNumberFormat="0" applyProtection="0">
      <alignment horizontal="left" vertical="center" indent="1"/>
    </xf>
    <xf numFmtId="4" fontId="52" fillId="28" borderId="178" applyNumberFormat="0" applyProtection="0">
      <alignment horizontal="left" vertical="center" indent="1"/>
    </xf>
    <xf numFmtId="4" fontId="15" fillId="68" borderId="177" applyNumberFormat="0" applyProtection="0">
      <alignment horizontal="left" vertical="center" indent="1"/>
    </xf>
    <xf numFmtId="0" fontId="52" fillId="66" borderId="178" applyNumberFormat="0" applyProtection="0">
      <alignment horizontal="left" vertical="top" indent="1"/>
    </xf>
    <xf numFmtId="0" fontId="52" fillId="66" borderId="178" applyNumberFormat="0" applyProtection="0">
      <alignment horizontal="left" vertical="top" indent="1"/>
    </xf>
    <xf numFmtId="0" fontId="52" fillId="66" borderId="178" applyNumberFormat="0" applyProtection="0">
      <alignment horizontal="left" vertical="top" indent="1"/>
    </xf>
    <xf numFmtId="0" fontId="52" fillId="66" borderId="178" applyNumberFormat="0" applyProtection="0">
      <alignment horizontal="left" vertical="top" indent="1"/>
    </xf>
    <xf numFmtId="0" fontId="52" fillId="66" borderId="178" applyNumberFormat="0" applyProtection="0">
      <alignment horizontal="left" vertical="top" indent="1"/>
    </xf>
    <xf numFmtId="0" fontId="52" fillId="66" borderId="178" applyNumberFormat="0" applyProtection="0">
      <alignment horizontal="left" vertical="top" indent="1"/>
    </xf>
    <xf numFmtId="0" fontId="52" fillId="66" borderId="178" applyNumberFormat="0" applyProtection="0">
      <alignment horizontal="left" vertical="top" indent="1"/>
    </xf>
    <xf numFmtId="0" fontId="52" fillId="66" borderId="178" applyNumberFormat="0" applyProtection="0">
      <alignment horizontal="left" vertical="top" indent="1"/>
    </xf>
    <xf numFmtId="0" fontId="52" fillId="66" borderId="178" applyNumberFormat="0" applyProtection="0">
      <alignment horizontal="left" vertical="top" indent="1"/>
    </xf>
    <xf numFmtId="0" fontId="52" fillId="66" borderId="178" applyNumberFormat="0" applyProtection="0">
      <alignment horizontal="left" vertical="top" indent="1"/>
    </xf>
    <xf numFmtId="4" fontId="15" fillId="82" borderId="177"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5" fillId="0" borderId="175" applyNumberFormat="0" applyProtection="0">
      <alignment horizontal="right" vertical="center"/>
    </xf>
    <xf numFmtId="4" fontId="48" fillId="82" borderId="177"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4" fontId="45" fillId="91" borderId="175" applyNumberFormat="0" applyProtection="0">
      <alignment horizontal="right" vertical="center"/>
    </xf>
    <xf numFmtId="0" fontId="4" fillId="84" borderId="177"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4" fontId="45" fillId="34" borderId="175" applyNumberFormat="0" applyProtection="0">
      <alignment horizontal="left" vertical="center" indent="1"/>
    </xf>
    <xf numFmtId="0" fontId="4" fillId="84" borderId="177" applyNumberFormat="0" applyProtection="0">
      <alignment horizontal="left" vertical="center" indent="1"/>
    </xf>
    <xf numFmtId="0" fontId="52" fillId="21" borderId="178" applyNumberFormat="0" applyProtection="0">
      <alignment horizontal="left" vertical="top" indent="1"/>
    </xf>
    <xf numFmtId="0" fontId="52" fillId="21" borderId="178" applyNumberFormat="0" applyProtection="0">
      <alignment horizontal="left" vertical="top" indent="1"/>
    </xf>
    <xf numFmtId="0" fontId="52" fillId="21" borderId="178" applyNumberFormat="0" applyProtection="0">
      <alignment horizontal="left" vertical="top" indent="1"/>
    </xf>
    <xf numFmtId="0" fontId="52" fillId="21" borderId="178" applyNumberFormat="0" applyProtection="0">
      <alignment horizontal="left" vertical="top" indent="1"/>
    </xf>
    <xf numFmtId="0" fontId="52" fillId="21" borderId="178" applyNumberFormat="0" applyProtection="0">
      <alignment horizontal="left" vertical="top" indent="1"/>
    </xf>
    <xf numFmtId="0" fontId="52" fillId="21" borderId="178" applyNumberFormat="0" applyProtection="0">
      <alignment horizontal="left" vertical="top" indent="1"/>
    </xf>
    <xf numFmtId="0" fontId="52" fillId="21" borderId="178" applyNumberFormat="0" applyProtection="0">
      <alignment horizontal="left" vertical="top" indent="1"/>
    </xf>
    <xf numFmtId="0" fontId="52" fillId="21" borderId="178" applyNumberFormat="0" applyProtection="0">
      <alignment horizontal="left" vertical="top" indent="1"/>
    </xf>
    <xf numFmtId="0" fontId="52" fillId="21" borderId="178" applyNumberFormat="0" applyProtection="0">
      <alignment horizontal="left" vertical="top" indent="1"/>
    </xf>
    <xf numFmtId="0" fontId="52" fillId="21" borderId="178" applyNumberFormat="0" applyProtection="0">
      <alignment horizontal="left" vertical="top" indent="1"/>
    </xf>
    <xf numFmtId="4" fontId="45" fillId="35" borderId="184" applyNumberFormat="0" applyProtection="0">
      <alignment horizontal="right" vertical="center"/>
    </xf>
    <xf numFmtId="4" fontId="53" fillId="93" borderId="179" applyNumberFormat="0" applyProtection="0">
      <alignment horizontal="left" vertical="center" indent="1"/>
    </xf>
    <xf numFmtId="4" fontId="53" fillId="93" borderId="179" applyNumberFormat="0" applyProtection="0">
      <alignment horizontal="left" vertical="center" indent="1"/>
    </xf>
    <xf numFmtId="4" fontId="53" fillId="93" borderId="179" applyNumberFormat="0" applyProtection="0">
      <alignment horizontal="left" vertical="center" indent="1"/>
    </xf>
    <xf numFmtId="4" fontId="53" fillId="93" borderId="179" applyNumberFormat="0" applyProtection="0">
      <alignment horizontal="left" vertical="center" indent="1"/>
    </xf>
    <xf numFmtId="4" fontId="53" fillId="93" borderId="179" applyNumberFormat="0" applyProtection="0">
      <alignment horizontal="left" vertical="center" indent="1"/>
    </xf>
    <xf numFmtId="4" fontId="53" fillId="93" borderId="179" applyNumberFormat="0" applyProtection="0">
      <alignment horizontal="left" vertical="center" indent="1"/>
    </xf>
    <xf numFmtId="4" fontId="53" fillId="93" borderId="179" applyNumberFormat="0" applyProtection="0">
      <alignment horizontal="left" vertical="center" indent="1"/>
    </xf>
    <xf numFmtId="4" fontId="53" fillId="93" borderId="179" applyNumberFormat="0" applyProtection="0">
      <alignment horizontal="left" vertical="center" indent="1"/>
    </xf>
    <xf numFmtId="4" fontId="53" fillId="93" borderId="179" applyNumberFormat="0" applyProtection="0">
      <alignment horizontal="left" vertical="center" indent="1"/>
    </xf>
    <xf numFmtId="4" fontId="53" fillId="93" borderId="179" applyNumberFormat="0" applyProtection="0">
      <alignment horizontal="left" vertical="center" indent="1"/>
    </xf>
    <xf numFmtId="4" fontId="45" fillId="15" borderId="184" applyNumberFormat="0" applyProtection="0">
      <alignment horizontal="right" vertical="center"/>
    </xf>
    <xf numFmtId="4" fontId="45" fillId="34" borderId="184" applyNumberFormat="0" applyProtection="0">
      <alignment horizontal="left" vertical="center" indent="1"/>
    </xf>
    <xf numFmtId="0" fontId="50" fillId="65" borderId="187" applyNumberFormat="0" applyProtection="0">
      <alignment horizontal="left" vertical="top" indent="1"/>
    </xf>
    <xf numFmtId="4" fontId="45" fillId="67" borderId="184" applyNumberFormat="0" applyProtection="0">
      <alignment horizontal="left" vertical="center" indent="1"/>
    </xf>
    <xf numFmtId="4" fontId="45" fillId="65" borderId="184" applyNumberFormat="0" applyProtection="0">
      <alignment vertical="center"/>
    </xf>
    <xf numFmtId="4" fontId="45" fillId="65" borderId="184" applyNumberFormat="0" applyProtection="0">
      <alignment vertical="center"/>
    </xf>
    <xf numFmtId="0" fontId="4" fillId="66" borderId="185" applyNumberFormat="0" applyFont="0" applyAlignment="0" applyProtection="0"/>
    <xf numFmtId="0" fontId="28" fillId="0" borderId="199" applyNumberFormat="0" applyFill="0" applyAlignment="0" applyProtection="0"/>
    <xf numFmtId="4" fontId="45" fillId="59" borderId="210" applyNumberFormat="0" applyProtection="0">
      <alignment horizontal="right" vertical="center"/>
    </xf>
    <xf numFmtId="4" fontId="45" fillId="34" borderId="201" applyNumberFormat="0" applyProtection="0">
      <alignment horizontal="left" vertical="center" indent="1"/>
    </xf>
    <xf numFmtId="0" fontId="46" fillId="28" borderId="203" applyNumberFormat="0" applyAlignment="0" applyProtection="0"/>
    <xf numFmtId="4" fontId="56" fillId="82" borderId="177" applyNumberFormat="0" applyProtection="0">
      <alignment horizontal="right" vertical="center"/>
    </xf>
    <xf numFmtId="4" fontId="55" fillId="91" borderId="175" applyNumberFormat="0" applyProtection="0">
      <alignment horizontal="right" vertical="center"/>
    </xf>
    <xf numFmtId="4" fontId="55" fillId="91" borderId="175" applyNumberFormat="0" applyProtection="0">
      <alignment horizontal="right" vertical="center"/>
    </xf>
    <xf numFmtId="4" fontId="55" fillId="91" borderId="175" applyNumberFormat="0" applyProtection="0">
      <alignment horizontal="right" vertical="center"/>
    </xf>
    <xf numFmtId="4" fontId="55" fillId="91" borderId="175" applyNumberFormat="0" applyProtection="0">
      <alignment horizontal="right" vertical="center"/>
    </xf>
    <xf numFmtId="4" fontId="55" fillId="91" borderId="175" applyNumberFormat="0" applyProtection="0">
      <alignment horizontal="right" vertical="center"/>
    </xf>
    <xf numFmtId="4" fontId="55" fillId="91" borderId="175" applyNumberFormat="0" applyProtection="0">
      <alignment horizontal="right" vertical="center"/>
    </xf>
    <xf numFmtId="4" fontId="55" fillId="91" borderId="175" applyNumberFormat="0" applyProtection="0">
      <alignment horizontal="right" vertical="center"/>
    </xf>
    <xf numFmtId="4" fontId="55" fillId="91" borderId="175" applyNumberFormat="0" applyProtection="0">
      <alignment horizontal="right" vertical="center"/>
    </xf>
    <xf numFmtId="4" fontId="55" fillId="91" borderId="175" applyNumberFormat="0" applyProtection="0">
      <alignment horizontal="right" vertical="center"/>
    </xf>
    <xf numFmtId="4" fontId="55" fillId="91" borderId="175" applyNumberFormat="0" applyProtection="0">
      <alignment horizontal="right" vertical="center"/>
    </xf>
    <xf numFmtId="0" fontId="45" fillId="24" borderId="201" applyNumberFormat="0" applyProtection="0">
      <alignment horizontal="left" vertical="center" indent="1"/>
    </xf>
    <xf numFmtId="0" fontId="28" fillId="0" borderId="182" applyNumberFormat="0" applyFill="0" applyAlignment="0" applyProtection="0"/>
    <xf numFmtId="0" fontId="28" fillId="0" borderId="182" applyNumberFormat="0" applyFill="0" applyAlignment="0" applyProtection="0"/>
    <xf numFmtId="0" fontId="28" fillId="0" borderId="182" applyNumberFormat="0" applyFill="0" applyAlignment="0" applyProtection="0"/>
    <xf numFmtId="0" fontId="28" fillId="0" borderId="182" applyNumberFormat="0" applyFill="0" applyAlignment="0" applyProtection="0"/>
    <xf numFmtId="0" fontId="28" fillId="0" borderId="182" applyNumberFormat="0" applyFill="0" applyAlignment="0" applyProtection="0"/>
    <xf numFmtId="0" fontId="28" fillId="0" borderId="182" applyNumberFormat="0" applyFill="0" applyAlignment="0" applyProtection="0"/>
    <xf numFmtId="0" fontId="28" fillId="0" borderId="182" applyNumberFormat="0" applyFill="0" applyAlignment="0" applyProtection="0"/>
    <xf numFmtId="0" fontId="28" fillId="0" borderId="182" applyNumberFormat="0" applyFill="0" applyAlignment="0" applyProtection="0"/>
    <xf numFmtId="0" fontId="28" fillId="0" borderId="182" applyNumberFormat="0" applyFill="0" applyAlignment="0" applyProtection="0"/>
    <xf numFmtId="0" fontId="28" fillId="0" borderId="182" applyNumberFormat="0" applyFill="0" applyAlignment="0" applyProtection="0"/>
    <xf numFmtId="0" fontId="28" fillId="0" borderId="181" applyNumberFormat="0" applyFill="0" applyAlignment="0" applyProtection="0"/>
    <xf numFmtId="0" fontId="28" fillId="0" borderId="181" applyNumberFormat="0" applyFill="0" applyAlignment="0" applyProtection="0"/>
    <xf numFmtId="0" fontId="28" fillId="0" borderId="181" applyNumberFormat="0" applyFill="0" applyAlignment="0" applyProtection="0"/>
    <xf numFmtId="0" fontId="28" fillId="0" borderId="181" applyNumberFormat="0" applyFill="0" applyAlignment="0" applyProtection="0"/>
    <xf numFmtId="0" fontId="28" fillId="0" borderId="181" applyNumberFormat="0" applyFill="0" applyAlignment="0" applyProtection="0"/>
    <xf numFmtId="0" fontId="28" fillId="0" borderId="181" applyNumberFormat="0" applyFill="0" applyAlignment="0" applyProtection="0"/>
    <xf numFmtId="0" fontId="28" fillId="0" borderId="181" applyNumberFormat="0" applyFill="0" applyAlignment="0" applyProtection="0"/>
    <xf numFmtId="0" fontId="28" fillId="0" borderId="181" applyNumberFormat="0" applyFill="0" applyAlignment="0" applyProtection="0"/>
    <xf numFmtId="0" fontId="28" fillId="0" borderId="181" applyNumberFormat="0" applyFill="0" applyAlignment="0" applyProtection="0"/>
    <xf numFmtId="0" fontId="46" fillId="28" borderId="177" applyNumberFormat="0" applyAlignment="0" applyProtection="0"/>
    <xf numFmtId="0" fontId="46" fillId="28" borderId="177" applyNumberFormat="0" applyAlignment="0" applyProtection="0"/>
    <xf numFmtId="0" fontId="46" fillId="28" borderId="177" applyNumberFormat="0" applyAlignment="0" applyProtection="0"/>
    <xf numFmtId="0" fontId="46" fillId="28" borderId="177" applyNumberFormat="0" applyAlignment="0" applyProtection="0"/>
    <xf numFmtId="0" fontId="46" fillId="28" borderId="177" applyNumberFormat="0" applyAlignment="0" applyProtection="0"/>
    <xf numFmtId="0" fontId="46" fillId="28" borderId="177" applyNumberFormat="0" applyAlignment="0" applyProtection="0"/>
    <xf numFmtId="0" fontId="46" fillId="28" borderId="177" applyNumberFormat="0" applyAlignment="0" applyProtection="0"/>
    <xf numFmtId="0" fontId="46" fillId="28" borderId="177" applyNumberFormat="0" applyAlignment="0" applyProtection="0"/>
    <xf numFmtId="0" fontId="46" fillId="28" borderId="177" applyNumberFormat="0" applyAlignment="0" applyProtection="0"/>
    <xf numFmtId="4" fontId="55" fillId="91" borderId="219" applyNumberFormat="0" applyProtection="0">
      <alignment horizontal="right" vertical="center"/>
    </xf>
    <xf numFmtId="4" fontId="45" fillId="27" borderId="246" applyNumberFormat="0" applyProtection="0">
      <alignment horizontal="right" vertical="center"/>
    </xf>
    <xf numFmtId="4" fontId="45" fillId="65" borderId="193" applyNumberFormat="0" applyProtection="0">
      <alignment vertical="center"/>
    </xf>
    <xf numFmtId="0" fontId="42" fillId="19" borderId="192" applyNumberFormat="0" applyAlignment="0" applyProtection="0"/>
    <xf numFmtId="4" fontId="45" fillId="34" borderId="193" applyNumberFormat="0" applyProtection="0">
      <alignment horizontal="left" vertical="center" indent="1"/>
    </xf>
    <xf numFmtId="0" fontId="45" fillId="20" borderId="210" applyNumberFormat="0" applyProtection="0">
      <alignment horizontal="left" vertical="center" indent="1"/>
    </xf>
    <xf numFmtId="4" fontId="45" fillId="67" borderId="246" applyNumberFormat="0" applyProtection="0">
      <alignment horizontal="left" vertical="center" indent="1"/>
    </xf>
    <xf numFmtId="0" fontId="24" fillId="28" borderId="192" applyNumberFormat="0" applyAlignment="0" applyProtection="0"/>
    <xf numFmtId="0" fontId="45" fillId="20" borderId="228" applyNumberFormat="0" applyProtection="0">
      <alignment horizontal="left" vertical="center" indent="1"/>
    </xf>
    <xf numFmtId="0" fontId="27" fillId="19" borderId="192" applyNumberFormat="0" applyAlignment="0" applyProtection="0"/>
    <xf numFmtId="0" fontId="28" fillId="0" borderId="235" applyNumberFormat="0" applyFill="0" applyAlignment="0" applyProtection="0"/>
    <xf numFmtId="4" fontId="45" fillId="34" borderId="201" applyNumberFormat="0" applyProtection="0">
      <alignment horizontal="left" vertical="center" indent="1"/>
    </xf>
    <xf numFmtId="4" fontId="45" fillId="21" borderId="184" applyNumberFormat="0" applyProtection="0">
      <alignment horizontal="right" vertical="center"/>
    </xf>
    <xf numFmtId="0" fontId="4" fillId="66" borderId="229" applyNumberFormat="0" applyFont="0" applyAlignment="0" applyProtection="0"/>
    <xf numFmtId="0" fontId="42" fillId="19" borderId="227" applyNumberFormat="0" applyAlignment="0" applyProtection="0"/>
    <xf numFmtId="0" fontId="24" fillId="28" borderId="209" applyNumberFormat="0" applyAlignment="0" applyProtection="0"/>
    <xf numFmtId="4" fontId="45" fillId="80" borderId="188" applyNumberFormat="0" applyProtection="0">
      <alignment horizontal="left" vertical="center" indent="1"/>
    </xf>
    <xf numFmtId="4" fontId="45" fillId="22" borderId="184" applyNumberFormat="0" applyProtection="0">
      <alignment horizontal="right" vertical="center"/>
    </xf>
    <xf numFmtId="4" fontId="45" fillId="29" borderId="184" applyNumberFormat="0" applyProtection="0">
      <alignment horizontal="right" vertical="center"/>
    </xf>
    <xf numFmtId="4" fontId="45" fillId="26" borderId="184" applyNumberFormat="0" applyProtection="0">
      <alignment horizontal="right" vertical="center"/>
    </xf>
    <xf numFmtId="4" fontId="4" fillId="31" borderId="188" applyNumberFormat="0" applyProtection="0">
      <alignment horizontal="left" vertical="center" indent="1"/>
    </xf>
    <xf numFmtId="4" fontId="45" fillId="22" borderId="219" applyNumberFormat="0" applyProtection="0">
      <alignment horizontal="right" vertical="center"/>
    </xf>
    <xf numFmtId="4" fontId="45" fillId="22" borderId="228" applyNumberFormat="0" applyProtection="0">
      <alignment horizontal="right" vertical="center"/>
    </xf>
    <xf numFmtId="4" fontId="4" fillId="31" borderId="205" applyNumberFormat="0" applyProtection="0">
      <alignment horizontal="left" vertical="center" indent="1"/>
    </xf>
    <xf numFmtId="4" fontId="45" fillId="67" borderId="201" applyNumberFormat="0" applyProtection="0">
      <alignment horizontal="left" vertical="center" indent="1"/>
    </xf>
    <xf numFmtId="4" fontId="45" fillId="22" borderId="210" applyNumberFormat="0" applyProtection="0">
      <alignment horizontal="right" vertical="center"/>
    </xf>
    <xf numFmtId="0" fontId="45" fillId="88" borderId="219" applyNumberFormat="0" applyProtection="0">
      <alignment horizontal="left" vertical="center" indent="1"/>
    </xf>
    <xf numFmtId="4" fontId="45" fillId="67" borderId="193" applyNumberFormat="0" applyProtection="0">
      <alignment horizontal="left" vertical="center" indent="1"/>
    </xf>
    <xf numFmtId="4" fontId="45" fillId="26" borderId="219" applyNumberFormat="0" applyProtection="0">
      <alignment horizontal="right" vertical="center"/>
    </xf>
    <xf numFmtId="4" fontId="45" fillId="29" borderId="210" applyNumberFormat="0" applyProtection="0">
      <alignment horizontal="right" vertical="center"/>
    </xf>
    <xf numFmtId="4" fontId="45" fillId="20" borderId="188" applyNumberFormat="0" applyProtection="0">
      <alignment horizontal="left" vertical="center" indent="1"/>
    </xf>
    <xf numFmtId="4" fontId="45" fillId="15" borderId="201" applyNumberFormat="0" applyProtection="0">
      <alignment horizontal="right" vertical="center"/>
    </xf>
    <xf numFmtId="0" fontId="45" fillId="88" borderId="210" applyNumberFormat="0" applyProtection="0">
      <alignment horizontal="left" vertical="center" indent="1"/>
    </xf>
    <xf numFmtId="4" fontId="53" fillId="93" borderId="188" applyNumberFormat="0" applyProtection="0">
      <alignment horizontal="left" vertical="center" indent="1"/>
    </xf>
    <xf numFmtId="4" fontId="45" fillId="0" borderId="193" applyNumberFormat="0" applyProtection="0">
      <alignment horizontal="right" vertical="center"/>
    </xf>
    <xf numFmtId="0" fontId="46" fillId="28" borderId="195" applyNumberFormat="0" applyAlignment="0" applyProtection="0"/>
    <xf numFmtId="4" fontId="45" fillId="27" borderId="219" applyNumberFormat="0" applyProtection="0">
      <alignment horizontal="right" vertical="center"/>
    </xf>
    <xf numFmtId="0" fontId="4" fillId="66" borderId="185" applyNumberFormat="0" applyFont="0" applyAlignment="0" applyProtection="0"/>
    <xf numFmtId="0" fontId="45" fillId="24" borderId="219" applyNumberFormat="0" applyProtection="0">
      <alignment horizontal="left" vertical="center" indent="1"/>
    </xf>
    <xf numFmtId="4" fontId="4" fillId="31" borderId="197" applyNumberFormat="0" applyProtection="0">
      <alignment horizontal="left" vertical="center" indent="1"/>
    </xf>
    <xf numFmtId="4" fontId="45" fillId="27" borderId="228" applyNumberFormat="0" applyProtection="0">
      <alignment horizontal="right" vertical="center"/>
    </xf>
    <xf numFmtId="0" fontId="46" fillId="28" borderId="195" applyNumberFormat="0" applyAlignment="0" applyProtection="0"/>
    <xf numFmtId="4" fontId="45" fillId="0" borderId="237" applyNumberFormat="0" applyProtection="0">
      <alignment horizontal="right" vertical="center"/>
    </xf>
    <xf numFmtId="4" fontId="45" fillId="27" borderId="210" applyNumberFormat="0" applyProtection="0">
      <alignment horizontal="right" vertical="center"/>
    </xf>
    <xf numFmtId="0" fontId="45" fillId="88" borderId="193" applyNumberFormat="0" applyProtection="0">
      <alignment horizontal="left" vertical="center" indent="1"/>
    </xf>
    <xf numFmtId="0" fontId="45" fillId="28" borderId="193" applyNumberFormat="0" applyProtection="0">
      <alignment horizontal="left" vertical="center" indent="1"/>
    </xf>
    <xf numFmtId="4" fontId="45" fillId="21" borderId="197" applyNumberFormat="0" applyProtection="0">
      <alignment horizontal="left" vertical="center" indent="1"/>
    </xf>
    <xf numFmtId="4" fontId="45" fillId="20" borderId="197" applyNumberFormat="0" applyProtection="0">
      <alignment horizontal="left" vertical="center" indent="1"/>
    </xf>
    <xf numFmtId="0" fontId="24" fillId="28" borderId="183" applyNumberFormat="0" applyAlignment="0" applyProtection="0"/>
    <xf numFmtId="0" fontId="25" fillId="60" borderId="184" applyNumberFormat="0" applyAlignment="0" applyProtection="0"/>
    <xf numFmtId="4" fontId="45" fillId="59" borderId="201" applyNumberFormat="0" applyProtection="0">
      <alignment horizontal="right" vertical="center"/>
    </xf>
    <xf numFmtId="0" fontId="43" fillId="54" borderId="184" applyNumberFormat="0" applyAlignment="0" applyProtection="0"/>
    <xf numFmtId="0" fontId="42" fillId="19" borderId="183" applyNumberFormat="0" applyAlignment="0" applyProtection="0"/>
    <xf numFmtId="0" fontId="45" fillId="24" borderId="210" applyNumberFormat="0" applyProtection="0">
      <alignment horizontal="left" vertical="center" indent="1"/>
    </xf>
    <xf numFmtId="0" fontId="52" fillId="66" borderId="249" applyNumberFormat="0" applyProtection="0">
      <alignment horizontal="left" vertical="top" indent="1"/>
    </xf>
    <xf numFmtId="0" fontId="46" fillId="28" borderId="212" applyNumberFormat="0" applyAlignment="0" applyProtection="0"/>
    <xf numFmtId="4" fontId="45" fillId="27" borderId="201" applyNumberFormat="0" applyProtection="0">
      <alignment horizontal="right" vertical="center"/>
    </xf>
    <xf numFmtId="0" fontId="45" fillId="20" borderId="210" applyNumberFormat="0" applyProtection="0">
      <alignment horizontal="left" vertical="center" indent="1"/>
    </xf>
    <xf numFmtId="0" fontId="46" fillId="28" borderId="203" applyNumberFormat="0" applyAlignment="0" applyProtection="0"/>
    <xf numFmtId="4" fontId="45" fillId="34" borderId="193" applyNumberFormat="0" applyProtection="0">
      <alignment horizontal="left" vertical="center" indent="1"/>
    </xf>
    <xf numFmtId="0" fontId="45" fillId="53" borderId="184"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6" fillId="60" borderId="186" applyNumberFormat="0" applyAlignment="0" applyProtection="0"/>
    <xf numFmtId="4" fontId="45" fillId="91" borderId="193" applyNumberFormat="0" applyProtection="0">
      <alignment horizontal="right" vertical="center"/>
    </xf>
    <xf numFmtId="4" fontId="52" fillId="28" borderId="196" applyNumberFormat="0" applyProtection="0">
      <alignment horizontal="left" vertical="center" indent="1"/>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7" borderId="184" applyNumberFormat="0" applyProtection="0">
      <alignment horizontal="left" vertical="center" indent="1"/>
    </xf>
    <xf numFmtId="4" fontId="45" fillId="67" borderId="184" applyNumberFormat="0" applyProtection="0">
      <alignment horizontal="left" vertical="center" indent="1"/>
    </xf>
    <xf numFmtId="0" fontId="50" fillId="65" borderId="187" applyNumberFormat="0" applyProtection="0">
      <alignment horizontal="left" vertical="top"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15" borderId="184" applyNumberFormat="0" applyProtection="0">
      <alignment horizontal="right" vertical="center"/>
    </xf>
    <xf numFmtId="4" fontId="45" fillId="15"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5" fillId="21" borderId="184" applyNumberFormat="0" applyProtection="0">
      <alignment horizontal="right" vertical="center"/>
    </xf>
    <xf numFmtId="4" fontId="45" fillId="21" borderId="184" applyNumberFormat="0" applyProtection="0">
      <alignment horizontal="right" vertical="center"/>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31" borderId="187" applyNumberFormat="0" applyProtection="0">
      <alignment horizontal="left" vertical="top"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21" borderId="187" applyNumberFormat="0" applyProtection="0">
      <alignment horizontal="left" vertical="top"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7" applyNumberFormat="0" applyProtection="0">
      <alignment horizontal="left" vertical="top"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7" applyNumberFormat="0" applyProtection="0">
      <alignment horizontal="left" vertical="top" indent="1"/>
    </xf>
    <xf numFmtId="0" fontId="35" fillId="31" borderId="189" applyBorder="0"/>
    <xf numFmtId="4" fontId="52" fillId="66" borderId="187" applyNumberFormat="0" applyProtection="0">
      <alignment vertical="center"/>
    </xf>
    <xf numFmtId="0" fontId="45" fillId="24" borderId="196" applyNumberFormat="0" applyProtection="0">
      <alignment horizontal="left" vertical="top" indent="1"/>
    </xf>
    <xf numFmtId="4" fontId="45" fillId="20" borderId="197" applyNumberFormat="0" applyProtection="0">
      <alignment horizontal="left" vertical="center" indent="1"/>
    </xf>
    <xf numFmtId="4" fontId="52" fillId="28" borderId="187" applyNumberFormat="0" applyProtection="0">
      <alignment horizontal="left" vertical="center" indent="1"/>
    </xf>
    <xf numFmtId="0" fontId="52" fillId="66" borderId="187" applyNumberFormat="0" applyProtection="0">
      <alignment horizontal="left" vertical="top" indent="1"/>
    </xf>
    <xf numFmtId="4" fontId="45" fillId="0" borderId="184" applyNumberFormat="0" applyProtection="0">
      <alignment horizontal="right" vertical="center"/>
    </xf>
    <xf numFmtId="4" fontId="45" fillId="0"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0" fontId="52" fillId="21" borderId="187" applyNumberFormat="0" applyProtection="0">
      <alignment horizontal="left" vertical="top" indent="1"/>
    </xf>
    <xf numFmtId="4" fontId="53" fillId="93" borderId="188" applyNumberFormat="0" applyProtection="0">
      <alignment horizontal="left" vertical="center" indent="1"/>
    </xf>
    <xf numFmtId="4" fontId="45" fillId="71" borderId="193" applyNumberFormat="0" applyProtection="0">
      <alignment horizontal="right" vertical="center"/>
    </xf>
    <xf numFmtId="4" fontId="45" fillId="29" borderId="201" applyNumberFormat="0" applyProtection="0">
      <alignment horizontal="right" vertical="center"/>
    </xf>
    <xf numFmtId="4" fontId="55" fillId="91" borderId="184" applyNumberFormat="0" applyProtection="0">
      <alignment horizontal="right" vertical="center"/>
    </xf>
    <xf numFmtId="0" fontId="4" fillId="66" borderId="211" applyNumberFormat="0" applyFont="0" applyAlignment="0" applyProtection="0"/>
    <xf numFmtId="4" fontId="45" fillId="65" borderId="201" applyNumberFormat="0" applyProtection="0">
      <alignment vertical="center"/>
    </xf>
    <xf numFmtId="4" fontId="45" fillId="65" borderId="201" applyNumberFormat="0" applyProtection="0">
      <alignment vertical="center"/>
    </xf>
    <xf numFmtId="4" fontId="45" fillId="67" borderId="201" applyNumberFormat="0" applyProtection="0">
      <alignment horizontal="left" vertical="center" indent="1"/>
    </xf>
    <xf numFmtId="4" fontId="45" fillId="35" borderId="201" applyNumberFormat="0" applyProtection="0">
      <alignment horizontal="right" vertical="center"/>
    </xf>
    <xf numFmtId="0" fontId="25" fillId="60" borderId="193" applyNumberFormat="0" applyAlignment="0" applyProtection="0"/>
    <xf numFmtId="4" fontId="45" fillId="65" borderId="210" applyNumberFormat="0" applyProtection="0">
      <alignment vertical="center"/>
    </xf>
    <xf numFmtId="4" fontId="45" fillId="26" borderId="246" applyNumberFormat="0" applyProtection="0">
      <alignment horizontal="right" vertical="center"/>
    </xf>
    <xf numFmtId="0" fontId="4" fillId="66" borderId="238" applyNumberFormat="0" applyFont="0" applyAlignment="0" applyProtection="0"/>
    <xf numFmtId="4" fontId="45" fillId="58" borderId="214" applyNumberFormat="0" applyProtection="0">
      <alignment horizontal="right" vertical="center"/>
    </xf>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28" fillId="0" borderId="191" applyNumberFormat="0" applyFill="0" applyAlignment="0" applyProtection="0"/>
    <xf numFmtId="0" fontId="28" fillId="0" borderId="190" applyNumberFormat="0" applyFill="0" applyAlignment="0" applyProtection="0"/>
    <xf numFmtId="0" fontId="46" fillId="28" borderId="186" applyNumberFormat="0" applyAlignment="0" applyProtection="0"/>
    <xf numFmtId="0" fontId="46" fillId="28" borderId="230" applyNumberFormat="0" applyAlignment="0" applyProtection="0"/>
    <xf numFmtId="0" fontId="45" fillId="21" borderId="204" applyNumberFormat="0" applyProtection="0">
      <alignment horizontal="left" vertical="top" indent="1"/>
    </xf>
    <xf numFmtId="0" fontId="45" fillId="24" borderId="193" applyNumberFormat="0" applyProtection="0">
      <alignment horizontal="left" vertical="center" indent="1"/>
    </xf>
    <xf numFmtId="0" fontId="24" fillId="28" borderId="183" applyNumberFormat="0" applyAlignment="0" applyProtection="0"/>
    <xf numFmtId="0" fontId="24" fillId="28" borderId="183" applyNumberFormat="0" applyAlignment="0" applyProtection="0"/>
    <xf numFmtId="0" fontId="24" fillId="28" borderId="183" applyNumberFormat="0" applyAlignment="0" applyProtection="0"/>
    <xf numFmtId="0" fontId="24" fillId="28" borderId="183" applyNumberFormat="0" applyAlignment="0" applyProtection="0"/>
    <xf numFmtId="0" fontId="24" fillId="28" borderId="183" applyNumberFormat="0" applyAlignment="0" applyProtection="0"/>
    <xf numFmtId="0" fontId="24" fillId="28" borderId="183" applyNumberFormat="0" applyAlignment="0" applyProtection="0"/>
    <xf numFmtId="0" fontId="24" fillId="28" borderId="183" applyNumberFormat="0" applyAlignment="0" applyProtection="0"/>
    <xf numFmtId="0" fontId="24" fillId="28" borderId="183" applyNumberFormat="0" applyAlignment="0" applyProtection="0"/>
    <xf numFmtId="0" fontId="24" fillId="28" borderId="183" applyNumberFormat="0" applyAlignment="0" applyProtection="0"/>
    <xf numFmtId="0" fontId="25" fillId="60" borderId="184" applyNumberFormat="0" applyAlignment="0" applyProtection="0"/>
    <xf numFmtId="0" fontId="25" fillId="60" borderId="184" applyNumberFormat="0" applyAlignment="0" applyProtection="0"/>
    <xf numFmtId="0" fontId="25" fillId="60" borderId="184" applyNumberFormat="0" applyAlignment="0" applyProtection="0"/>
    <xf numFmtId="0" fontId="25" fillId="60" borderId="184" applyNumberFormat="0" applyAlignment="0" applyProtection="0"/>
    <xf numFmtId="0" fontId="25" fillId="60" borderId="184" applyNumberFormat="0" applyAlignment="0" applyProtection="0"/>
    <xf numFmtId="0" fontId="25" fillId="60" borderId="184" applyNumberFormat="0" applyAlignment="0" applyProtection="0"/>
    <xf numFmtId="0" fontId="25" fillId="60" borderId="184" applyNumberFormat="0" applyAlignment="0" applyProtection="0"/>
    <xf numFmtId="0" fontId="25" fillId="60" borderId="184" applyNumberFormat="0" applyAlignment="0" applyProtection="0"/>
    <xf numFmtId="4" fontId="45" fillId="0" borderId="228" applyNumberFormat="0" applyProtection="0">
      <alignment horizontal="right" vertical="center"/>
    </xf>
    <xf numFmtId="0" fontId="28" fillId="0" borderId="199" applyNumberFormat="0" applyFill="0" applyAlignment="0" applyProtection="0"/>
    <xf numFmtId="0" fontId="25" fillId="60" borderId="193" applyNumberFormat="0" applyAlignment="0" applyProtection="0"/>
    <xf numFmtId="0" fontId="43" fillId="54" borderId="184" applyNumberFormat="0" applyAlignment="0" applyProtection="0"/>
    <xf numFmtId="0" fontId="43" fillId="54" borderId="184" applyNumberFormat="0" applyAlignment="0" applyProtection="0"/>
    <xf numFmtId="0" fontId="43" fillId="54" borderId="184" applyNumberFormat="0" applyAlignment="0" applyProtection="0"/>
    <xf numFmtId="0" fontId="43" fillId="54" borderId="184" applyNumberFormat="0" applyAlignment="0" applyProtection="0"/>
    <xf numFmtId="0" fontId="43" fillId="54" borderId="184" applyNumberFormat="0" applyAlignment="0" applyProtection="0"/>
    <xf numFmtId="0" fontId="43" fillId="54" borderId="184" applyNumberFormat="0" applyAlignment="0" applyProtection="0"/>
    <xf numFmtId="0" fontId="43" fillId="54" borderId="184" applyNumberFormat="0" applyAlignment="0" applyProtection="0"/>
    <xf numFmtId="0" fontId="43" fillId="54" borderId="184" applyNumberFormat="0" applyAlignment="0" applyProtection="0"/>
    <xf numFmtId="0" fontId="42" fillId="19" borderId="183" applyNumberFormat="0" applyAlignment="0" applyProtection="0"/>
    <xf numFmtId="0" fontId="42" fillId="19" borderId="183" applyNumberFormat="0" applyAlignment="0" applyProtection="0"/>
    <xf numFmtId="0" fontId="42" fillId="19" borderId="183" applyNumberFormat="0" applyAlignment="0" applyProtection="0"/>
    <xf numFmtId="0" fontId="42" fillId="19" borderId="183" applyNumberFormat="0" applyAlignment="0" applyProtection="0"/>
    <xf numFmtId="0" fontId="42" fillId="19" borderId="183" applyNumberFormat="0" applyAlignment="0" applyProtection="0"/>
    <xf numFmtId="0" fontId="42" fillId="19" borderId="183" applyNumberFormat="0" applyAlignment="0" applyProtection="0"/>
    <xf numFmtId="0" fontId="42" fillId="19" borderId="183" applyNumberFormat="0" applyAlignment="0" applyProtection="0"/>
    <xf numFmtId="0" fontId="42" fillId="19" borderId="183" applyNumberFormat="0" applyAlignment="0" applyProtection="0"/>
    <xf numFmtId="0" fontId="42" fillId="19" borderId="183" applyNumberFormat="0" applyAlignment="0" applyProtection="0"/>
    <xf numFmtId="4" fontId="45" fillId="34" borderId="219" applyNumberFormat="0" applyProtection="0">
      <alignment horizontal="left" vertical="center" indent="1"/>
    </xf>
    <xf numFmtId="0" fontId="45" fillId="53" borderId="184" applyNumberFormat="0" applyFont="0" applyAlignment="0" applyProtection="0"/>
    <xf numFmtId="0" fontId="45" fillId="53" borderId="184" applyNumberFormat="0" applyFont="0" applyAlignment="0" applyProtection="0"/>
    <xf numFmtId="0" fontId="45" fillId="53" borderId="184" applyNumberFormat="0" applyFont="0" applyAlignment="0" applyProtection="0"/>
    <xf numFmtId="0" fontId="45" fillId="53" borderId="184" applyNumberFormat="0" applyFont="0" applyAlignment="0" applyProtection="0"/>
    <xf numFmtId="0" fontId="45" fillId="53" borderId="184" applyNumberFormat="0" applyFont="0" applyAlignment="0" applyProtection="0"/>
    <xf numFmtId="0" fontId="45" fillId="53" borderId="184" applyNumberFormat="0" applyFont="0" applyAlignment="0" applyProtection="0"/>
    <xf numFmtId="0" fontId="45" fillId="53" borderId="184" applyNumberFormat="0" applyFont="0" applyAlignment="0" applyProtection="0"/>
    <xf numFmtId="0" fontId="45" fillId="53" borderId="184"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 fillId="66" borderId="185" applyNumberFormat="0" applyFont="0" applyAlignment="0" applyProtection="0"/>
    <xf numFmtId="0" fontId="46" fillId="60" borderId="186" applyNumberFormat="0" applyAlignment="0" applyProtection="0"/>
    <xf numFmtId="0" fontId="46" fillId="60" borderId="186" applyNumberFormat="0" applyAlignment="0" applyProtection="0"/>
    <xf numFmtId="0" fontId="46" fillId="60" borderId="186" applyNumberFormat="0" applyAlignment="0" applyProtection="0"/>
    <xf numFmtId="0" fontId="46" fillId="60" borderId="186" applyNumberFormat="0" applyAlignment="0" applyProtection="0"/>
    <xf numFmtId="0" fontId="46" fillId="60" borderId="186" applyNumberFormat="0" applyAlignment="0" applyProtection="0"/>
    <xf numFmtId="0" fontId="46" fillId="60" borderId="186" applyNumberFormat="0" applyAlignment="0" applyProtection="0"/>
    <xf numFmtId="0" fontId="46" fillId="60" borderId="186" applyNumberFormat="0" applyAlignment="0" applyProtection="0"/>
    <xf numFmtId="0" fontId="46" fillId="60" borderId="186" applyNumberFormat="0" applyAlignment="0" applyProtection="0"/>
    <xf numFmtId="4" fontId="15" fillId="67" borderId="186"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8" fillId="67" borderId="186"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45" fillId="65" borderId="184" applyNumberFormat="0" applyProtection="0">
      <alignment vertical="center"/>
    </xf>
    <xf numFmtId="4" fontId="15" fillId="67" borderId="186"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45" fillId="67" borderId="184" applyNumberFormat="0" applyProtection="0">
      <alignment horizontal="left" vertical="center" indent="1"/>
    </xf>
    <xf numFmtId="4" fontId="15" fillId="67" borderId="186" applyNumberFormat="0" applyProtection="0">
      <alignment horizontal="left" vertical="center" indent="1"/>
    </xf>
    <xf numFmtId="0" fontId="50" fillId="65" borderId="187" applyNumberFormat="0" applyProtection="0">
      <alignment horizontal="left" vertical="top" indent="1"/>
    </xf>
    <xf numFmtId="0" fontId="50" fillId="65" borderId="187" applyNumberFormat="0" applyProtection="0">
      <alignment horizontal="left" vertical="top" indent="1"/>
    </xf>
    <xf numFmtId="0" fontId="50" fillId="65" borderId="187" applyNumberFormat="0" applyProtection="0">
      <alignment horizontal="left" vertical="top" indent="1"/>
    </xf>
    <xf numFmtId="0" fontId="50" fillId="65" borderId="187" applyNumberFormat="0" applyProtection="0">
      <alignment horizontal="left" vertical="top" indent="1"/>
    </xf>
    <xf numFmtId="0" fontId="50" fillId="65" borderId="187" applyNumberFormat="0" applyProtection="0">
      <alignment horizontal="left" vertical="top" indent="1"/>
    </xf>
    <xf numFmtId="0" fontId="50" fillId="65" borderId="187" applyNumberFormat="0" applyProtection="0">
      <alignment horizontal="left" vertical="top" indent="1"/>
    </xf>
    <xf numFmtId="0" fontId="50" fillId="65" borderId="187" applyNumberFormat="0" applyProtection="0">
      <alignment horizontal="left" vertical="top" indent="1"/>
    </xf>
    <xf numFmtId="0" fontId="50" fillId="65" borderId="187" applyNumberFormat="0" applyProtection="0">
      <alignment horizontal="left" vertical="top" indent="1"/>
    </xf>
    <xf numFmtId="0" fontId="50" fillId="65" borderId="187" applyNumberFormat="0" applyProtection="0">
      <alignment horizontal="left" vertical="top" indent="1"/>
    </xf>
    <xf numFmtId="0" fontId="50" fillId="65" borderId="187" applyNumberFormat="0" applyProtection="0">
      <alignment horizontal="left" vertical="top" indent="1"/>
    </xf>
    <xf numFmtId="4" fontId="45" fillId="69" borderId="184" applyNumberFormat="0" applyBorder="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15" fillId="70" borderId="186"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45" fillId="15" borderId="184" applyNumberFormat="0" applyProtection="0">
      <alignment horizontal="right" vertical="center"/>
    </xf>
    <xf numFmtId="4" fontId="15" fillId="72" borderId="186"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45" fillId="71" borderId="184" applyNumberFormat="0" applyProtection="0">
      <alignment horizontal="right" vertical="center"/>
    </xf>
    <xf numFmtId="4" fontId="15" fillId="73" borderId="186"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45" fillId="58" borderId="188" applyNumberFormat="0" applyProtection="0">
      <alignment horizontal="right" vertical="center"/>
    </xf>
    <xf numFmtId="4" fontId="15" fillId="74" borderId="186"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45" fillId="27" borderId="184" applyNumberFormat="0" applyProtection="0">
      <alignment horizontal="right" vertical="center"/>
    </xf>
    <xf numFmtId="4" fontId="15" fillId="75" borderId="186"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45" fillId="35" borderId="184" applyNumberFormat="0" applyProtection="0">
      <alignment horizontal="right" vertical="center"/>
    </xf>
    <xf numFmtId="4" fontId="15" fillId="76" borderId="186"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45" fillId="59" borderId="184" applyNumberFormat="0" applyProtection="0">
      <alignment horizontal="right" vertical="center"/>
    </xf>
    <xf numFmtId="4" fontId="15" fillId="77" borderId="186"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45" fillId="29" borderId="184" applyNumberFormat="0" applyProtection="0">
      <alignment horizontal="right" vertical="center"/>
    </xf>
    <xf numFmtId="4" fontId="15" fillId="78" borderId="186"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45" fillId="22" borderId="184" applyNumberFormat="0" applyProtection="0">
      <alignment horizontal="right" vertical="center"/>
    </xf>
    <xf numFmtId="4" fontId="15" fillId="79" borderId="186"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45" fillId="26" borderId="184" applyNumberFormat="0" applyProtection="0">
      <alignment horizontal="right" vertical="center"/>
    </xf>
    <xf numFmtId="4" fontId="10" fillId="81" borderId="186"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45" fillId="80" borderId="188" applyNumberFormat="0" applyProtection="0">
      <alignment horizontal="left" vertical="center" indent="1"/>
    </xf>
    <xf numFmtId="4" fontId="52" fillId="66" borderId="196" applyNumberFormat="0" applyProtection="0">
      <alignment vertical="center"/>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0" fontId="35" fillId="31" borderId="198" applyBorder="0"/>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4" fontId="4" fillId="31" borderId="188" applyNumberFormat="0" applyProtection="0">
      <alignment horizontal="left" vertical="center" indent="1"/>
    </xf>
    <xf numFmtId="0" fontId="4" fillId="84" borderId="186" applyNumberFormat="0" applyProtection="0">
      <alignment horizontal="left" vertical="center" indent="1"/>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45" fillId="21" borderId="184" applyNumberFormat="0" applyProtection="0">
      <alignment horizontal="right" vertical="center"/>
    </xf>
    <xf numFmtId="4" fontId="15" fillId="82" borderId="186"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45" fillId="20" borderId="188" applyNumberFormat="0" applyProtection="0">
      <alignment horizontal="left" vertical="center" indent="1"/>
    </xf>
    <xf numFmtId="4" fontId="15" fillId="86" borderId="186"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4" fontId="45" fillId="21" borderId="188" applyNumberFormat="0" applyProtection="0">
      <alignment horizontal="left" vertical="center" indent="1"/>
    </xf>
    <xf numFmtId="0" fontId="4" fillId="86" borderId="186"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5" fillId="28" borderId="184" applyNumberFormat="0" applyProtection="0">
      <alignment horizontal="left" vertical="center" indent="1"/>
    </xf>
    <xf numFmtId="0" fontId="4" fillId="86" borderId="186" applyNumberFormat="0" applyProtection="0">
      <alignment horizontal="left" vertical="center" indent="1"/>
    </xf>
    <xf numFmtId="0" fontId="45" fillId="31" borderId="187" applyNumberFormat="0" applyProtection="0">
      <alignment horizontal="left" vertical="top" indent="1"/>
    </xf>
    <xf numFmtId="0" fontId="45" fillId="31" borderId="187" applyNumberFormat="0" applyProtection="0">
      <alignment horizontal="left" vertical="top" indent="1"/>
    </xf>
    <xf numFmtId="0" fontId="45" fillId="31" borderId="187" applyNumberFormat="0" applyProtection="0">
      <alignment horizontal="left" vertical="top" indent="1"/>
    </xf>
    <xf numFmtId="0" fontId="45" fillId="31" borderId="187" applyNumberFormat="0" applyProtection="0">
      <alignment horizontal="left" vertical="top" indent="1"/>
    </xf>
    <xf numFmtId="0" fontId="45" fillId="31" borderId="187" applyNumberFormat="0" applyProtection="0">
      <alignment horizontal="left" vertical="top" indent="1"/>
    </xf>
    <xf numFmtId="0" fontId="45" fillId="31" borderId="187" applyNumberFormat="0" applyProtection="0">
      <alignment horizontal="left" vertical="top" indent="1"/>
    </xf>
    <xf numFmtId="0" fontId="45" fillId="31" borderId="187" applyNumberFormat="0" applyProtection="0">
      <alignment horizontal="left" vertical="top" indent="1"/>
    </xf>
    <xf numFmtId="0" fontId="45" fillId="31" borderId="187" applyNumberFormat="0" applyProtection="0">
      <alignment horizontal="left" vertical="top" indent="1"/>
    </xf>
    <xf numFmtId="0" fontId="45" fillId="31" borderId="187" applyNumberFormat="0" applyProtection="0">
      <alignment horizontal="left" vertical="top" indent="1"/>
    </xf>
    <xf numFmtId="0" fontId="45" fillId="31" borderId="187" applyNumberFormat="0" applyProtection="0">
      <alignment horizontal="left" vertical="top" indent="1"/>
    </xf>
    <xf numFmtId="0" fontId="4" fillId="89" borderId="186"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5" fillId="88" borderId="184" applyNumberFormat="0" applyProtection="0">
      <alignment horizontal="left" vertical="center" indent="1"/>
    </xf>
    <xf numFmtId="0" fontId="4" fillId="89" borderId="186" applyNumberFormat="0" applyProtection="0">
      <alignment horizontal="left" vertical="center" indent="1"/>
    </xf>
    <xf numFmtId="0" fontId="45" fillId="21" borderId="187" applyNumberFormat="0" applyProtection="0">
      <alignment horizontal="left" vertical="top" indent="1"/>
    </xf>
    <xf numFmtId="0" fontId="45" fillId="21" borderId="187" applyNumberFormat="0" applyProtection="0">
      <alignment horizontal="left" vertical="top" indent="1"/>
    </xf>
    <xf numFmtId="0" fontId="45" fillId="21" borderId="187" applyNumberFormat="0" applyProtection="0">
      <alignment horizontal="left" vertical="top" indent="1"/>
    </xf>
    <xf numFmtId="0" fontId="45" fillId="21" borderId="187" applyNumberFormat="0" applyProtection="0">
      <alignment horizontal="left" vertical="top" indent="1"/>
    </xf>
    <xf numFmtId="0" fontId="45" fillId="21" borderId="187" applyNumberFormat="0" applyProtection="0">
      <alignment horizontal="left" vertical="top" indent="1"/>
    </xf>
    <xf numFmtId="0" fontId="45" fillId="21" borderId="187" applyNumberFormat="0" applyProtection="0">
      <alignment horizontal="left" vertical="top" indent="1"/>
    </xf>
    <xf numFmtId="0" fontId="45" fillId="21" borderId="187" applyNumberFormat="0" applyProtection="0">
      <alignment horizontal="left" vertical="top" indent="1"/>
    </xf>
    <xf numFmtId="0" fontId="45" fillId="21" borderId="187" applyNumberFormat="0" applyProtection="0">
      <alignment horizontal="left" vertical="top" indent="1"/>
    </xf>
    <xf numFmtId="0" fontId="45" fillId="21" borderId="187" applyNumberFormat="0" applyProtection="0">
      <alignment horizontal="left" vertical="top" indent="1"/>
    </xf>
    <xf numFmtId="0" fontId="45" fillId="21" borderId="187" applyNumberFormat="0" applyProtection="0">
      <alignment horizontal="left" vertical="top" indent="1"/>
    </xf>
    <xf numFmtId="0" fontId="4" fillId="90" borderId="186"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5" fillId="24" borderId="184" applyNumberFormat="0" applyProtection="0">
      <alignment horizontal="left" vertical="center" indent="1"/>
    </xf>
    <xf numFmtId="0" fontId="4" fillId="90" borderId="186" applyNumberFormat="0" applyProtection="0">
      <alignment horizontal="left" vertical="center" indent="1"/>
    </xf>
    <xf numFmtId="0" fontId="45" fillId="24" borderId="187" applyNumberFormat="0" applyProtection="0">
      <alignment horizontal="left" vertical="top" indent="1"/>
    </xf>
    <xf numFmtId="0" fontId="45" fillId="24" borderId="187" applyNumberFormat="0" applyProtection="0">
      <alignment horizontal="left" vertical="top" indent="1"/>
    </xf>
    <xf numFmtId="0" fontId="45" fillId="24" borderId="187" applyNumberFormat="0" applyProtection="0">
      <alignment horizontal="left" vertical="top" indent="1"/>
    </xf>
    <xf numFmtId="0" fontId="45" fillId="24" borderId="187" applyNumberFormat="0" applyProtection="0">
      <alignment horizontal="left" vertical="top" indent="1"/>
    </xf>
    <xf numFmtId="0" fontId="45" fillId="24" borderId="187" applyNumberFormat="0" applyProtection="0">
      <alignment horizontal="left" vertical="top" indent="1"/>
    </xf>
    <xf numFmtId="0" fontId="45" fillId="24" borderId="187" applyNumberFormat="0" applyProtection="0">
      <alignment horizontal="left" vertical="top" indent="1"/>
    </xf>
    <xf numFmtId="0" fontId="45" fillId="24" borderId="187" applyNumberFormat="0" applyProtection="0">
      <alignment horizontal="left" vertical="top" indent="1"/>
    </xf>
    <xf numFmtId="0" fontId="45" fillId="24" borderId="187" applyNumberFormat="0" applyProtection="0">
      <alignment horizontal="left" vertical="top" indent="1"/>
    </xf>
    <xf numFmtId="0" fontId="45" fillId="24" borderId="187" applyNumberFormat="0" applyProtection="0">
      <alignment horizontal="left" vertical="top" indent="1"/>
    </xf>
    <xf numFmtId="0" fontId="45" fillId="24" borderId="187" applyNumberFormat="0" applyProtection="0">
      <alignment horizontal="left" vertical="top" indent="1"/>
    </xf>
    <xf numFmtId="0" fontId="4" fillId="84" borderId="186"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5" fillId="20" borderId="184" applyNumberFormat="0" applyProtection="0">
      <alignment horizontal="left" vertical="center" indent="1"/>
    </xf>
    <xf numFmtId="0" fontId="4" fillId="84" borderId="186" applyNumberFormat="0" applyProtection="0">
      <alignment horizontal="left" vertical="center" indent="1"/>
    </xf>
    <xf numFmtId="0" fontId="45" fillId="20" borderId="187" applyNumberFormat="0" applyProtection="0">
      <alignment horizontal="left" vertical="top" indent="1"/>
    </xf>
    <xf numFmtId="0" fontId="45" fillId="20" borderId="187" applyNumberFormat="0" applyProtection="0">
      <alignment horizontal="left" vertical="top" indent="1"/>
    </xf>
    <xf numFmtId="0" fontId="45" fillId="20" borderId="187" applyNumberFormat="0" applyProtection="0">
      <alignment horizontal="left" vertical="top" indent="1"/>
    </xf>
    <xf numFmtId="0" fontId="45" fillId="20" borderId="187" applyNumberFormat="0" applyProtection="0">
      <alignment horizontal="left" vertical="top" indent="1"/>
    </xf>
    <xf numFmtId="0" fontId="45" fillId="20" borderId="187" applyNumberFormat="0" applyProtection="0">
      <alignment horizontal="left" vertical="top" indent="1"/>
    </xf>
    <xf numFmtId="0" fontId="45" fillId="20" borderId="187" applyNumberFormat="0" applyProtection="0">
      <alignment horizontal="left" vertical="top" indent="1"/>
    </xf>
    <xf numFmtId="0" fontId="45" fillId="20" borderId="187" applyNumberFormat="0" applyProtection="0">
      <alignment horizontal="left" vertical="top" indent="1"/>
    </xf>
    <xf numFmtId="0" fontId="45" fillId="20" borderId="187" applyNumberFormat="0" applyProtection="0">
      <alignment horizontal="left" vertical="top" indent="1"/>
    </xf>
    <xf numFmtId="0" fontId="45" fillId="20" borderId="187" applyNumberFormat="0" applyProtection="0">
      <alignment horizontal="left" vertical="top" indent="1"/>
    </xf>
    <xf numFmtId="0" fontId="45" fillId="20" borderId="187" applyNumberFormat="0" applyProtection="0">
      <alignment horizontal="left" vertical="top" indent="1"/>
    </xf>
    <xf numFmtId="0" fontId="35" fillId="31" borderId="189" applyBorder="0"/>
    <xf numFmtId="0" fontId="35" fillId="31" borderId="189" applyBorder="0"/>
    <xf numFmtId="0" fontId="35" fillId="31" borderId="189" applyBorder="0"/>
    <xf numFmtId="0" fontId="35" fillId="31" borderId="189" applyBorder="0"/>
    <xf numFmtId="0" fontId="35" fillId="31" borderId="189" applyBorder="0"/>
    <xf numFmtId="0" fontId="35" fillId="31" borderId="189" applyBorder="0"/>
    <xf numFmtId="0" fontId="35" fillId="31" borderId="189" applyBorder="0"/>
    <xf numFmtId="0" fontId="35" fillId="31" borderId="189" applyBorder="0"/>
    <xf numFmtId="0" fontId="35" fillId="31" borderId="189" applyBorder="0"/>
    <xf numFmtId="4" fontId="15" fillId="68" borderId="186" applyNumberFormat="0" applyProtection="0">
      <alignment vertical="center"/>
    </xf>
    <xf numFmtId="4" fontId="52" fillId="66" borderId="187" applyNumberFormat="0" applyProtection="0">
      <alignment vertical="center"/>
    </xf>
    <xf numFmtId="4" fontId="52" fillId="66" borderId="187" applyNumberFormat="0" applyProtection="0">
      <alignment vertical="center"/>
    </xf>
    <xf numFmtId="4" fontId="52" fillId="66" borderId="187" applyNumberFormat="0" applyProtection="0">
      <alignment vertical="center"/>
    </xf>
    <xf numFmtId="4" fontId="52" fillId="66" borderId="187" applyNumberFormat="0" applyProtection="0">
      <alignment vertical="center"/>
    </xf>
    <xf numFmtId="4" fontId="52" fillId="66" borderId="187" applyNumberFormat="0" applyProtection="0">
      <alignment vertical="center"/>
    </xf>
    <xf numFmtId="4" fontId="52" fillId="66" borderId="187" applyNumberFormat="0" applyProtection="0">
      <alignment vertical="center"/>
    </xf>
    <xf numFmtId="4" fontId="52" fillId="66" borderId="187" applyNumberFormat="0" applyProtection="0">
      <alignment vertical="center"/>
    </xf>
    <xf numFmtId="4" fontId="52" fillId="66" borderId="187" applyNumberFormat="0" applyProtection="0">
      <alignment vertical="center"/>
    </xf>
    <xf numFmtId="4" fontId="52" fillId="66" borderId="187" applyNumberFormat="0" applyProtection="0">
      <alignment vertical="center"/>
    </xf>
    <xf numFmtId="4" fontId="52" fillId="66" borderId="187" applyNumberFormat="0" applyProtection="0">
      <alignment vertical="center"/>
    </xf>
    <xf numFmtId="4" fontId="48" fillId="68" borderId="186" applyNumberFormat="0" applyProtection="0">
      <alignment vertical="center"/>
    </xf>
    <xf numFmtId="0" fontId="45" fillId="24" borderId="193" applyNumberFormat="0" applyProtection="0">
      <alignment horizontal="left" vertical="center" indent="1"/>
    </xf>
    <xf numFmtId="0" fontId="45" fillId="21" borderId="196" applyNumberFormat="0" applyProtection="0">
      <alignment horizontal="left" vertical="top" indent="1"/>
    </xf>
    <xf numFmtId="0" fontId="45" fillId="88" borderId="193" applyNumberFormat="0" applyProtection="0">
      <alignment horizontal="left" vertical="center" indent="1"/>
    </xf>
    <xf numFmtId="0" fontId="45" fillId="31" borderId="196" applyNumberFormat="0" applyProtection="0">
      <alignment horizontal="left" vertical="top" indent="1"/>
    </xf>
    <xf numFmtId="0" fontId="45" fillId="28" borderId="193" applyNumberFormat="0" applyProtection="0">
      <alignment horizontal="left" vertical="center" indent="1"/>
    </xf>
    <xf numFmtId="4" fontId="45" fillId="21" borderId="197" applyNumberFormat="0" applyProtection="0">
      <alignment horizontal="left" vertical="center" indent="1"/>
    </xf>
    <xf numFmtId="4" fontId="45" fillId="21" borderId="193" applyNumberFormat="0" applyProtection="0">
      <alignment horizontal="right" vertical="center"/>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5" fillId="80" borderId="197" applyNumberFormat="0" applyProtection="0">
      <alignment horizontal="left" vertical="center" indent="1"/>
    </xf>
    <xf numFmtId="4" fontId="45" fillId="26" borderId="193" applyNumberFormat="0" applyProtection="0">
      <alignment horizontal="right" vertical="center"/>
    </xf>
    <xf numFmtId="4" fontId="45" fillId="22" borderId="193" applyNumberFormat="0" applyProtection="0">
      <alignment horizontal="right" vertical="center"/>
    </xf>
    <xf numFmtId="4" fontId="15" fillId="68" borderId="186" applyNumberFormat="0" applyProtection="0">
      <alignment horizontal="left" vertical="center" indent="1"/>
    </xf>
    <xf numFmtId="4" fontId="52" fillId="28" borderId="187" applyNumberFormat="0" applyProtection="0">
      <alignment horizontal="left" vertical="center" indent="1"/>
    </xf>
    <xf numFmtId="4" fontId="52" fillId="28" borderId="187" applyNumberFormat="0" applyProtection="0">
      <alignment horizontal="left" vertical="center" indent="1"/>
    </xf>
    <xf numFmtId="4" fontId="52" fillId="28" borderId="187" applyNumberFormat="0" applyProtection="0">
      <alignment horizontal="left" vertical="center" indent="1"/>
    </xf>
    <xf numFmtId="4" fontId="52" fillId="28" borderId="187" applyNumberFormat="0" applyProtection="0">
      <alignment horizontal="left" vertical="center" indent="1"/>
    </xf>
    <xf numFmtId="4" fontId="52" fillId="28" borderId="187" applyNumberFormat="0" applyProtection="0">
      <alignment horizontal="left" vertical="center" indent="1"/>
    </xf>
    <xf numFmtId="4" fontId="52" fillId="28" borderId="187" applyNumberFormat="0" applyProtection="0">
      <alignment horizontal="left" vertical="center" indent="1"/>
    </xf>
    <xf numFmtId="4" fontId="52" fillId="28" borderId="187" applyNumberFormat="0" applyProtection="0">
      <alignment horizontal="left" vertical="center" indent="1"/>
    </xf>
    <xf numFmtId="4" fontId="52" fillId="28" borderId="187" applyNumberFormat="0" applyProtection="0">
      <alignment horizontal="left" vertical="center" indent="1"/>
    </xf>
    <xf numFmtId="4" fontId="52" fillId="28" borderId="187" applyNumberFormat="0" applyProtection="0">
      <alignment horizontal="left" vertical="center" indent="1"/>
    </xf>
    <xf numFmtId="4" fontId="52" fillId="28" borderId="187" applyNumberFormat="0" applyProtection="0">
      <alignment horizontal="left" vertical="center" indent="1"/>
    </xf>
    <xf numFmtId="4" fontId="15" fillId="68" borderId="186" applyNumberFormat="0" applyProtection="0">
      <alignment horizontal="left" vertical="center" indent="1"/>
    </xf>
    <xf numFmtId="0" fontId="52" fillId="66" borderId="187" applyNumberFormat="0" applyProtection="0">
      <alignment horizontal="left" vertical="top" indent="1"/>
    </xf>
    <xf numFmtId="0" fontId="52" fillId="66" borderId="187" applyNumberFormat="0" applyProtection="0">
      <alignment horizontal="left" vertical="top" indent="1"/>
    </xf>
    <xf numFmtId="0" fontId="52" fillId="66" borderId="187" applyNumberFormat="0" applyProtection="0">
      <alignment horizontal="left" vertical="top" indent="1"/>
    </xf>
    <xf numFmtId="0" fontId="52" fillId="66" borderId="187" applyNumberFormat="0" applyProtection="0">
      <alignment horizontal="left" vertical="top" indent="1"/>
    </xf>
    <xf numFmtId="0" fontId="52" fillId="66" borderId="187" applyNumberFormat="0" applyProtection="0">
      <alignment horizontal="left" vertical="top" indent="1"/>
    </xf>
    <xf numFmtId="0" fontId="52" fillId="66" borderId="187" applyNumberFormat="0" applyProtection="0">
      <alignment horizontal="left" vertical="top" indent="1"/>
    </xf>
    <xf numFmtId="0" fontId="52" fillId="66" borderId="187" applyNumberFormat="0" applyProtection="0">
      <alignment horizontal="left" vertical="top" indent="1"/>
    </xf>
    <xf numFmtId="0" fontId="52" fillId="66" borderId="187" applyNumberFormat="0" applyProtection="0">
      <alignment horizontal="left" vertical="top" indent="1"/>
    </xf>
    <xf numFmtId="0" fontId="52" fillId="66" borderId="187" applyNumberFormat="0" applyProtection="0">
      <alignment horizontal="left" vertical="top" indent="1"/>
    </xf>
    <xf numFmtId="0" fontId="52" fillId="66" borderId="187" applyNumberFormat="0" applyProtection="0">
      <alignment horizontal="left" vertical="top" indent="1"/>
    </xf>
    <xf numFmtId="4" fontId="15" fillId="82" borderId="186"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5" fillId="0" borderId="184" applyNumberFormat="0" applyProtection="0">
      <alignment horizontal="right" vertical="center"/>
    </xf>
    <xf numFmtId="4" fontId="48" fillId="82" borderId="186"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4" fontId="45" fillId="91" borderId="184" applyNumberFormat="0" applyProtection="0">
      <alignment horizontal="right" vertical="center"/>
    </xf>
    <xf numFmtId="0" fontId="4" fillId="84" borderId="186"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4" fontId="45" fillId="34" borderId="184" applyNumberFormat="0" applyProtection="0">
      <alignment horizontal="left" vertical="center" indent="1"/>
    </xf>
    <xf numFmtId="0" fontId="4" fillId="84" borderId="186" applyNumberFormat="0" applyProtection="0">
      <alignment horizontal="left" vertical="center" indent="1"/>
    </xf>
    <xf numFmtId="0" fontId="52" fillId="21" borderId="187" applyNumberFormat="0" applyProtection="0">
      <alignment horizontal="left" vertical="top" indent="1"/>
    </xf>
    <xf numFmtId="0" fontId="52" fillId="21" borderId="187" applyNumberFormat="0" applyProtection="0">
      <alignment horizontal="left" vertical="top" indent="1"/>
    </xf>
    <xf numFmtId="0" fontId="52" fillId="21" borderId="187" applyNumberFormat="0" applyProtection="0">
      <alignment horizontal="left" vertical="top" indent="1"/>
    </xf>
    <xf numFmtId="0" fontId="52" fillId="21" borderId="187" applyNumberFormat="0" applyProtection="0">
      <alignment horizontal="left" vertical="top" indent="1"/>
    </xf>
    <xf numFmtId="0" fontId="52" fillId="21" borderId="187" applyNumberFormat="0" applyProtection="0">
      <alignment horizontal="left" vertical="top" indent="1"/>
    </xf>
    <xf numFmtId="0" fontId="52" fillId="21" borderId="187" applyNumberFormat="0" applyProtection="0">
      <alignment horizontal="left" vertical="top" indent="1"/>
    </xf>
    <xf numFmtId="0" fontId="52" fillId="21" borderId="187" applyNumberFormat="0" applyProtection="0">
      <alignment horizontal="left" vertical="top" indent="1"/>
    </xf>
    <xf numFmtId="0" fontId="52" fillId="21" borderId="187" applyNumberFormat="0" applyProtection="0">
      <alignment horizontal="left" vertical="top" indent="1"/>
    </xf>
    <xf numFmtId="0" fontId="52" fillId="21" borderId="187" applyNumberFormat="0" applyProtection="0">
      <alignment horizontal="left" vertical="top" indent="1"/>
    </xf>
    <xf numFmtId="0" fontId="52" fillId="21" borderId="187" applyNumberFormat="0" applyProtection="0">
      <alignment horizontal="left" vertical="top" indent="1"/>
    </xf>
    <xf numFmtId="4" fontId="45" fillId="35" borderId="193" applyNumberFormat="0" applyProtection="0">
      <alignment horizontal="right" vertical="center"/>
    </xf>
    <xf numFmtId="4" fontId="53" fillId="93" borderId="188" applyNumberFormat="0" applyProtection="0">
      <alignment horizontal="left" vertical="center" indent="1"/>
    </xf>
    <xf numFmtId="4" fontId="53" fillId="93" borderId="188" applyNumberFormat="0" applyProtection="0">
      <alignment horizontal="left" vertical="center" indent="1"/>
    </xf>
    <xf numFmtId="4" fontId="53" fillId="93" borderId="188" applyNumberFormat="0" applyProtection="0">
      <alignment horizontal="left" vertical="center" indent="1"/>
    </xf>
    <xf numFmtId="4" fontId="53" fillId="93" borderId="188" applyNumberFormat="0" applyProtection="0">
      <alignment horizontal="left" vertical="center" indent="1"/>
    </xf>
    <xf numFmtId="4" fontId="53" fillId="93" borderId="188" applyNumberFormat="0" applyProtection="0">
      <alignment horizontal="left" vertical="center" indent="1"/>
    </xf>
    <xf numFmtId="4" fontId="53" fillId="93" borderId="188" applyNumberFormat="0" applyProtection="0">
      <alignment horizontal="left" vertical="center" indent="1"/>
    </xf>
    <xf numFmtId="4" fontId="53" fillId="93" borderId="188" applyNumberFormat="0" applyProtection="0">
      <alignment horizontal="left" vertical="center" indent="1"/>
    </xf>
    <xf numFmtId="4" fontId="53" fillId="93" borderId="188" applyNumberFormat="0" applyProtection="0">
      <alignment horizontal="left" vertical="center" indent="1"/>
    </xf>
    <xf numFmtId="4" fontId="53" fillId="93" borderId="188" applyNumberFormat="0" applyProtection="0">
      <alignment horizontal="left" vertical="center" indent="1"/>
    </xf>
    <xf numFmtId="4" fontId="53" fillId="93" borderId="188" applyNumberFormat="0" applyProtection="0">
      <alignment horizontal="left" vertical="center" indent="1"/>
    </xf>
    <xf numFmtId="4" fontId="45" fillId="15" borderId="193" applyNumberFormat="0" applyProtection="0">
      <alignment horizontal="right" vertical="center"/>
    </xf>
    <xf numFmtId="4" fontId="45" fillId="34" borderId="193" applyNumberFormat="0" applyProtection="0">
      <alignment horizontal="left" vertical="center" indent="1"/>
    </xf>
    <xf numFmtId="0" fontId="50" fillId="65" borderId="196" applyNumberFormat="0" applyProtection="0">
      <alignment horizontal="left" vertical="top" indent="1"/>
    </xf>
    <xf numFmtId="4" fontId="45" fillId="67" borderId="193" applyNumberFormat="0" applyProtection="0">
      <alignment horizontal="left" vertical="center" indent="1"/>
    </xf>
    <xf numFmtId="4" fontId="45" fillId="65" borderId="193" applyNumberFormat="0" applyProtection="0">
      <alignment vertical="center"/>
    </xf>
    <xf numFmtId="4" fontId="45" fillId="65" borderId="193" applyNumberFormat="0" applyProtection="0">
      <alignment vertical="center"/>
    </xf>
    <xf numFmtId="0" fontId="4" fillId="66" borderId="194" applyNumberFormat="0" applyFont="0" applyAlignment="0" applyProtection="0"/>
    <xf numFmtId="4" fontId="4" fillId="31" borderId="241" applyNumberFormat="0" applyProtection="0">
      <alignment horizontal="left" vertical="center" indent="1"/>
    </xf>
    <xf numFmtId="4" fontId="4" fillId="31" borderId="205" applyNumberFormat="0" applyProtection="0">
      <alignment horizontal="left" vertical="center" indent="1"/>
    </xf>
    <xf numFmtId="4" fontId="56" fillId="82" borderId="186" applyNumberFormat="0" applyProtection="0">
      <alignment horizontal="right" vertical="center"/>
    </xf>
    <xf numFmtId="4" fontId="55" fillId="91" borderId="184" applyNumberFormat="0" applyProtection="0">
      <alignment horizontal="right" vertical="center"/>
    </xf>
    <xf numFmtId="4" fontId="55" fillId="91" borderId="184" applyNumberFormat="0" applyProtection="0">
      <alignment horizontal="right" vertical="center"/>
    </xf>
    <xf numFmtId="4" fontId="55" fillId="91" borderId="184" applyNumberFormat="0" applyProtection="0">
      <alignment horizontal="right" vertical="center"/>
    </xf>
    <xf numFmtId="4" fontId="55" fillId="91" borderId="184" applyNumberFormat="0" applyProtection="0">
      <alignment horizontal="right" vertical="center"/>
    </xf>
    <xf numFmtId="4" fontId="55" fillId="91" borderId="184" applyNumberFormat="0" applyProtection="0">
      <alignment horizontal="right" vertical="center"/>
    </xf>
    <xf numFmtId="4" fontId="55" fillId="91" borderId="184" applyNumberFormat="0" applyProtection="0">
      <alignment horizontal="right" vertical="center"/>
    </xf>
    <xf numFmtId="4" fontId="55" fillId="91" borderId="184" applyNumberFormat="0" applyProtection="0">
      <alignment horizontal="right" vertical="center"/>
    </xf>
    <xf numFmtId="4" fontId="55" fillId="91" borderId="184" applyNumberFormat="0" applyProtection="0">
      <alignment horizontal="right" vertical="center"/>
    </xf>
    <xf numFmtId="4" fontId="55" fillId="91" borderId="184" applyNumberFormat="0" applyProtection="0">
      <alignment horizontal="right" vertical="center"/>
    </xf>
    <xf numFmtId="4" fontId="55" fillId="91" borderId="184" applyNumberFormat="0" applyProtection="0">
      <alignment horizontal="right" vertical="center"/>
    </xf>
    <xf numFmtId="4" fontId="45" fillId="58" borderId="232" applyNumberFormat="0" applyProtection="0">
      <alignment horizontal="right" vertical="center"/>
    </xf>
    <xf numFmtId="0" fontId="28" fillId="0" borderId="191" applyNumberFormat="0" applyFill="0" applyAlignment="0" applyProtection="0"/>
    <xf numFmtId="0" fontId="28" fillId="0" borderId="191" applyNumberFormat="0" applyFill="0" applyAlignment="0" applyProtection="0"/>
    <xf numFmtId="0" fontId="28" fillId="0" borderId="191" applyNumberFormat="0" applyFill="0" applyAlignment="0" applyProtection="0"/>
    <xf numFmtId="0" fontId="28" fillId="0" borderId="191" applyNumberFormat="0" applyFill="0" applyAlignment="0" applyProtection="0"/>
    <xf numFmtId="0" fontId="28" fillId="0" borderId="191" applyNumberFormat="0" applyFill="0" applyAlignment="0" applyProtection="0"/>
    <xf numFmtId="0" fontId="28" fillId="0" borderId="191" applyNumberFormat="0" applyFill="0" applyAlignment="0" applyProtection="0"/>
    <xf numFmtId="0" fontId="28" fillId="0" borderId="191" applyNumberFormat="0" applyFill="0" applyAlignment="0" applyProtection="0"/>
    <xf numFmtId="0" fontId="28" fillId="0" borderId="191" applyNumberFormat="0" applyFill="0" applyAlignment="0" applyProtection="0"/>
    <xf numFmtId="0" fontId="28" fillId="0" borderId="191" applyNumberFormat="0" applyFill="0" applyAlignment="0" applyProtection="0"/>
    <xf numFmtId="0" fontId="28" fillId="0" borderId="191" applyNumberFormat="0" applyFill="0" applyAlignment="0" applyProtection="0"/>
    <xf numFmtId="0" fontId="28" fillId="0" borderId="190" applyNumberFormat="0" applyFill="0" applyAlignment="0" applyProtection="0"/>
    <xf numFmtId="0" fontId="28" fillId="0" borderId="190" applyNumberFormat="0" applyFill="0" applyAlignment="0" applyProtection="0"/>
    <xf numFmtId="0" fontId="28" fillId="0" borderId="190" applyNumberFormat="0" applyFill="0" applyAlignment="0" applyProtection="0"/>
    <xf numFmtId="0" fontId="28" fillId="0" borderId="190" applyNumberFormat="0" applyFill="0" applyAlignment="0" applyProtection="0"/>
    <xf numFmtId="0" fontId="28" fillId="0" borderId="190" applyNumberFormat="0" applyFill="0" applyAlignment="0" applyProtection="0"/>
    <xf numFmtId="0" fontId="28" fillId="0" borderId="190" applyNumberFormat="0" applyFill="0" applyAlignment="0" applyProtection="0"/>
    <xf numFmtId="0" fontId="28" fillId="0" borderId="190" applyNumberFormat="0" applyFill="0" applyAlignment="0" applyProtection="0"/>
    <xf numFmtId="0" fontId="28" fillId="0" borderId="190" applyNumberFormat="0" applyFill="0" applyAlignment="0" applyProtection="0"/>
    <xf numFmtId="0" fontId="28" fillId="0" borderId="190" applyNumberFormat="0" applyFill="0" applyAlignment="0" applyProtection="0"/>
    <xf numFmtId="0" fontId="46" fillId="28" borderId="186" applyNumberFormat="0" applyAlignment="0" applyProtection="0"/>
    <xf numFmtId="0" fontId="46" fillId="28" borderId="186" applyNumberFormat="0" applyAlignment="0" applyProtection="0"/>
    <xf numFmtId="0" fontId="46" fillId="28" borderId="186" applyNumberFormat="0" applyAlignment="0" applyProtection="0"/>
    <xf numFmtId="0" fontId="46" fillId="28" borderId="186" applyNumberFormat="0" applyAlignment="0" applyProtection="0"/>
    <xf numFmtId="0" fontId="46" fillId="28" borderId="186" applyNumberFormat="0" applyAlignment="0" applyProtection="0"/>
    <xf numFmtId="0" fontId="46" fillId="28" borderId="186" applyNumberFormat="0" applyAlignment="0" applyProtection="0"/>
    <xf numFmtId="0" fontId="46" fillId="28" borderId="186" applyNumberFormat="0" applyAlignment="0" applyProtection="0"/>
    <xf numFmtId="0" fontId="46" fillId="28" borderId="186" applyNumberFormat="0" applyAlignment="0" applyProtection="0"/>
    <xf numFmtId="0" fontId="46" fillId="28" borderId="186" applyNumberFormat="0" applyAlignment="0" applyProtection="0"/>
    <xf numFmtId="0" fontId="46" fillId="28" borderId="248" applyNumberFormat="0" applyAlignment="0" applyProtection="0"/>
    <xf numFmtId="4" fontId="4" fillId="31" borderId="205" applyNumberFormat="0" applyProtection="0">
      <alignment horizontal="left" vertical="center" indent="1"/>
    </xf>
    <xf numFmtId="4" fontId="45" fillId="20" borderId="205" applyNumberFormat="0" applyProtection="0">
      <alignment horizontal="left" vertical="center" indent="1"/>
    </xf>
    <xf numFmtId="0" fontId="24" fillId="28" borderId="200" applyNumberFormat="0" applyAlignment="0" applyProtection="0"/>
    <xf numFmtId="0" fontId="29" fillId="0" borderId="208" applyNumberFormat="0" applyFill="0" applyAlignment="0" applyProtection="0"/>
    <xf numFmtId="0" fontId="21" fillId="28" borderId="239" applyNumberFormat="0" applyAlignment="0" applyProtection="0"/>
    <xf numFmtId="0" fontId="42" fillId="19" borderId="209" applyNumberFormat="0" applyAlignment="0" applyProtection="0"/>
    <xf numFmtId="0" fontId="28" fillId="0" borderId="208" applyNumberFormat="0" applyFill="0" applyAlignment="0" applyProtection="0"/>
    <xf numFmtId="4" fontId="45" fillId="27" borderId="237" applyNumberFormat="0" applyProtection="0">
      <alignment horizontal="right" vertical="center"/>
    </xf>
    <xf numFmtId="0" fontId="4" fillId="66" borderId="220" applyNumberFormat="0" applyFont="0" applyAlignment="0" applyProtection="0"/>
    <xf numFmtId="4" fontId="45" fillId="58" borderId="250" applyNumberFormat="0" applyProtection="0">
      <alignment horizontal="right" vertical="center"/>
    </xf>
    <xf numFmtId="4" fontId="45" fillId="80" borderId="205" applyNumberFormat="0" applyProtection="0">
      <alignment horizontal="left" vertical="center" indent="1"/>
    </xf>
    <xf numFmtId="4" fontId="45" fillId="21" borderId="193" applyNumberFormat="0" applyProtection="0">
      <alignment horizontal="right" vertical="center"/>
    </xf>
    <xf numFmtId="4" fontId="45" fillId="91" borderId="210" applyNumberFormat="0" applyProtection="0">
      <alignment horizontal="right" vertical="center"/>
    </xf>
    <xf numFmtId="4" fontId="45" fillId="21" borderId="223" applyNumberFormat="0" applyProtection="0">
      <alignment horizontal="left" vertical="center" indent="1"/>
    </xf>
    <xf numFmtId="4" fontId="45" fillId="91" borderId="219" applyNumberFormat="0" applyProtection="0">
      <alignment horizontal="right" vertical="center"/>
    </xf>
    <xf numFmtId="0" fontId="42" fillId="19" borderId="218" applyNumberFormat="0" applyAlignment="0" applyProtection="0"/>
    <xf numFmtId="4" fontId="45" fillId="80" borderId="197" applyNumberFormat="0" applyProtection="0">
      <alignment horizontal="left" vertical="center" indent="1"/>
    </xf>
    <xf numFmtId="4" fontId="45" fillId="22" borderId="193" applyNumberFormat="0" applyProtection="0">
      <alignment horizontal="right" vertical="center"/>
    </xf>
    <xf numFmtId="4" fontId="45" fillId="29" borderId="193" applyNumberFormat="0" applyProtection="0">
      <alignment horizontal="right" vertical="center"/>
    </xf>
    <xf numFmtId="4" fontId="45" fillId="26" borderId="193" applyNumberFormat="0" applyProtection="0">
      <alignment horizontal="right" vertical="center"/>
    </xf>
    <xf numFmtId="0" fontId="4" fillId="66" borderId="211" applyNumberFormat="0" applyFont="0" applyAlignment="0" applyProtection="0"/>
    <xf numFmtId="4" fontId="4" fillId="31" borderId="197" applyNumberFormat="0" applyProtection="0">
      <alignment horizontal="left" vertical="center" indent="1"/>
    </xf>
    <xf numFmtId="0" fontId="46" fillId="28" borderId="203" applyNumberFormat="0" applyAlignment="0" applyProtection="0"/>
    <xf numFmtId="0" fontId="27" fillId="19" borderId="200" applyNumberFormat="0" applyAlignment="0" applyProtection="0"/>
    <xf numFmtId="0" fontId="4" fillId="66" borderId="211" applyNumberFormat="0" applyFont="0" applyAlignment="0" applyProtection="0"/>
    <xf numFmtId="0" fontId="42" fillId="19" borderId="200" applyNumberFormat="0" applyAlignment="0" applyProtection="0"/>
    <xf numFmtId="0" fontId="45" fillId="20" borderId="246" applyNumberFormat="0" applyProtection="0">
      <alignment horizontal="left" vertical="center" indent="1"/>
    </xf>
    <xf numFmtId="4" fontId="45" fillId="21" borderId="201" applyNumberFormat="0" applyProtection="0">
      <alignment horizontal="right" vertical="center"/>
    </xf>
    <xf numFmtId="4" fontId="55" fillId="91" borderId="237" applyNumberFormat="0" applyProtection="0">
      <alignment horizontal="right" vertical="center"/>
    </xf>
    <xf numFmtId="4" fontId="45" fillId="65" borderId="201" applyNumberFormat="0" applyProtection="0">
      <alignment vertical="center"/>
    </xf>
    <xf numFmtId="4" fontId="45" fillId="20" borderId="197" applyNumberFormat="0" applyProtection="0">
      <alignment horizontal="left" vertical="center" indent="1"/>
    </xf>
    <xf numFmtId="4" fontId="45" fillId="26" borderId="201" applyNumberFormat="0" applyProtection="0">
      <alignment horizontal="right" vertical="center"/>
    </xf>
    <xf numFmtId="4" fontId="45" fillId="58" borderId="241" applyNumberFormat="0" applyProtection="0">
      <alignment horizontal="right" vertical="center"/>
    </xf>
    <xf numFmtId="4" fontId="53" fillId="93" borderId="197" applyNumberFormat="0" applyProtection="0">
      <alignment horizontal="left" vertical="center" indent="1"/>
    </xf>
    <xf numFmtId="4" fontId="4" fillId="31" borderId="205" applyNumberFormat="0" applyProtection="0">
      <alignment horizontal="left" vertical="center" indent="1"/>
    </xf>
    <xf numFmtId="4" fontId="45" fillId="65" borderId="210" applyNumberFormat="0" applyProtection="0">
      <alignment vertical="center"/>
    </xf>
    <xf numFmtId="0" fontId="23" fillId="28" borderId="218" applyNumberFormat="0" applyAlignment="0" applyProtection="0"/>
    <xf numFmtId="0" fontId="4" fillId="66" borderId="194" applyNumberFormat="0" applyFont="0" applyAlignment="0" applyProtection="0"/>
    <xf numFmtId="0" fontId="21" fillId="28" borderId="221" applyNumberFormat="0" applyAlignment="0" applyProtection="0"/>
    <xf numFmtId="0" fontId="45" fillId="20" borderId="219" applyNumberFormat="0" applyProtection="0">
      <alignment horizontal="left" vertical="center" indent="1"/>
    </xf>
    <xf numFmtId="0" fontId="28" fillId="0" borderId="217" applyNumberFormat="0" applyFill="0" applyAlignment="0" applyProtection="0"/>
    <xf numFmtId="0" fontId="46" fillId="28" borderId="212" applyNumberFormat="0" applyAlignment="0" applyProtection="0"/>
    <xf numFmtId="4" fontId="4" fillId="31" borderId="232" applyNumberFormat="0" applyProtection="0">
      <alignment horizontal="left" vertical="center" indent="1"/>
    </xf>
    <xf numFmtId="4" fontId="45" fillId="91" borderId="201" applyNumberFormat="0" applyProtection="0">
      <alignment horizontal="right" vertical="center"/>
    </xf>
    <xf numFmtId="4" fontId="45" fillId="0" borderId="201" applyNumberFormat="0" applyProtection="0">
      <alignment horizontal="right" vertical="center"/>
    </xf>
    <xf numFmtId="0" fontId="24" fillId="28" borderId="192" applyNumberFormat="0" applyAlignment="0" applyProtection="0"/>
    <xf numFmtId="0" fontId="25" fillId="60" borderId="193" applyNumberFormat="0" applyAlignment="0" applyProtection="0"/>
    <xf numFmtId="0" fontId="21" fillId="28" borderId="212" applyNumberFormat="0" applyAlignment="0" applyProtection="0"/>
    <xf numFmtId="0" fontId="43" fillId="54" borderId="193" applyNumberFormat="0" applyAlignment="0" applyProtection="0"/>
    <xf numFmtId="0" fontId="42" fillId="19" borderId="192" applyNumberFormat="0" applyAlignment="0" applyProtection="0"/>
    <xf numFmtId="0" fontId="4" fillId="66" borderId="202" applyNumberFormat="0" applyFont="0" applyAlignment="0" applyProtection="0"/>
    <xf numFmtId="4" fontId="4" fillId="31" borderId="232" applyNumberFormat="0" applyProtection="0">
      <alignment horizontal="left" vertical="center" indent="1"/>
    </xf>
    <xf numFmtId="0" fontId="42" fillId="19" borderId="227" applyNumberFormat="0" applyAlignment="0" applyProtection="0"/>
    <xf numFmtId="4" fontId="4" fillId="31" borderId="241" applyNumberFormat="0" applyProtection="0">
      <alignment horizontal="left" vertical="center" indent="1"/>
    </xf>
    <xf numFmtId="0" fontId="45" fillId="20" borderId="237" applyNumberFormat="0" applyProtection="0">
      <alignment horizontal="left" vertical="center" indent="1"/>
    </xf>
    <xf numFmtId="4" fontId="45" fillId="65" borderId="219" applyNumberFormat="0" applyProtection="0">
      <alignment vertical="center"/>
    </xf>
    <xf numFmtId="0" fontId="25" fillId="60" borderId="201" applyNumberFormat="0" applyAlignment="0" applyProtection="0"/>
    <xf numFmtId="4" fontId="45" fillId="21" borderId="210" applyNumberFormat="0" applyProtection="0">
      <alignment horizontal="right" vertical="center"/>
    </xf>
    <xf numFmtId="0" fontId="45" fillId="53" borderId="193"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6" fillId="60" borderId="195" applyNumberFormat="0" applyAlignment="0" applyProtection="0"/>
    <xf numFmtId="4" fontId="45" fillId="58" borderId="223" applyNumberFormat="0" applyProtection="0">
      <alignment horizontal="righ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7" borderId="193" applyNumberFormat="0" applyProtection="0">
      <alignment horizontal="left" vertical="center" indent="1"/>
    </xf>
    <xf numFmtId="4" fontId="45" fillId="67" borderId="193" applyNumberFormat="0" applyProtection="0">
      <alignment horizontal="left" vertical="center" indent="1"/>
    </xf>
    <xf numFmtId="0" fontId="50" fillId="65" borderId="196" applyNumberFormat="0" applyProtection="0">
      <alignment horizontal="left" vertical="top"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15" borderId="193" applyNumberFormat="0" applyProtection="0">
      <alignment horizontal="right" vertical="center"/>
    </xf>
    <xf numFmtId="4" fontId="45" fillId="15"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5" fillId="21" borderId="193" applyNumberFormat="0" applyProtection="0">
      <alignment horizontal="right" vertical="center"/>
    </xf>
    <xf numFmtId="4" fontId="45" fillId="21" borderId="193" applyNumberFormat="0" applyProtection="0">
      <alignment horizontal="right" vertical="center"/>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31" borderId="196" applyNumberFormat="0" applyProtection="0">
      <alignment horizontal="left" vertical="top"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21" borderId="196" applyNumberFormat="0" applyProtection="0">
      <alignment horizontal="left" vertical="top"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6" applyNumberFormat="0" applyProtection="0">
      <alignment horizontal="left" vertical="top"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6" applyNumberFormat="0" applyProtection="0">
      <alignment horizontal="left" vertical="top" indent="1"/>
    </xf>
    <xf numFmtId="0" fontId="35" fillId="31" borderId="198" applyBorder="0"/>
    <xf numFmtId="4" fontId="52" fillId="66" borderId="196" applyNumberFormat="0" applyProtection="0">
      <alignment vertical="center"/>
    </xf>
    <xf numFmtId="4" fontId="53" fillId="93" borderId="205" applyNumberFormat="0" applyProtection="0">
      <alignment horizontal="left" vertical="center" indent="1"/>
    </xf>
    <xf numFmtId="0" fontId="45" fillId="20" borderId="213" applyNumberFormat="0" applyProtection="0">
      <alignment horizontal="left" vertical="top" indent="1"/>
    </xf>
    <xf numFmtId="4" fontId="52" fillId="28" borderId="196" applyNumberFormat="0" applyProtection="0">
      <alignment horizontal="left" vertical="center" indent="1"/>
    </xf>
    <xf numFmtId="0" fontId="52" fillId="66" borderId="196" applyNumberFormat="0" applyProtection="0">
      <alignment horizontal="left" vertical="top" indent="1"/>
    </xf>
    <xf numFmtId="4" fontId="45" fillId="0" borderId="193" applyNumberFormat="0" applyProtection="0">
      <alignment horizontal="right" vertical="center"/>
    </xf>
    <xf numFmtId="4" fontId="45" fillId="0"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0" fontId="52" fillId="21" borderId="196" applyNumberFormat="0" applyProtection="0">
      <alignment horizontal="left" vertical="top" indent="1"/>
    </xf>
    <xf numFmtId="4" fontId="53" fillId="93" borderId="197" applyNumberFormat="0" applyProtection="0">
      <alignment horizontal="left" vertical="center" indent="1"/>
    </xf>
    <xf numFmtId="4" fontId="45" fillId="21" borderId="205" applyNumberFormat="0" applyProtection="0">
      <alignment horizontal="left" vertical="center" indent="1"/>
    </xf>
    <xf numFmtId="4" fontId="45" fillId="22" borderId="201" applyNumberFormat="0" applyProtection="0">
      <alignment horizontal="right" vertical="center"/>
    </xf>
    <xf numFmtId="4" fontId="55" fillId="91" borderId="193" applyNumberFormat="0" applyProtection="0">
      <alignment horizontal="right" vertical="center"/>
    </xf>
    <xf numFmtId="4" fontId="45" fillId="65" borderId="201" applyNumberFormat="0" applyProtection="0">
      <alignment vertical="center"/>
    </xf>
    <xf numFmtId="4" fontId="45" fillId="65" borderId="201" applyNumberFormat="0" applyProtection="0">
      <alignment vertical="center"/>
    </xf>
    <xf numFmtId="0" fontId="52" fillId="21" borderId="231" applyNumberFormat="0" applyProtection="0">
      <alignment horizontal="left" vertical="top" indent="1"/>
    </xf>
    <xf numFmtId="0" fontId="4" fillId="66" borderId="202" applyNumberFormat="0" applyFont="0" applyAlignment="0" applyProtection="0"/>
    <xf numFmtId="0" fontId="28" fillId="0" borderId="216" applyNumberFormat="0" applyFill="0" applyAlignment="0" applyProtection="0"/>
    <xf numFmtId="4" fontId="45" fillId="59" borderId="228" applyNumberFormat="0" applyProtection="0">
      <alignment horizontal="right" vertical="center"/>
    </xf>
    <xf numFmtId="0" fontId="45" fillId="20" borderId="246" applyNumberFormat="0" applyProtection="0">
      <alignment horizontal="left" vertical="center" indent="1"/>
    </xf>
    <xf numFmtId="4" fontId="4" fillId="31" borderId="250" applyNumberFormat="0" applyProtection="0">
      <alignment horizontal="left" vertical="center" indent="1"/>
    </xf>
    <xf numFmtId="0" fontId="42" fillId="19" borderId="236" applyNumberFormat="0" applyAlignment="0" applyProtection="0"/>
    <xf numFmtId="4" fontId="45" fillId="29" borderId="219" applyNumberFormat="0" applyProtection="0">
      <alignment horizontal="right" vertical="center"/>
    </xf>
    <xf numFmtId="4" fontId="45" fillId="65" borderId="219" applyNumberFormat="0" applyProtection="0">
      <alignment vertical="center"/>
    </xf>
    <xf numFmtId="0" fontId="25" fillId="60" borderId="201" applyNumberFormat="0" applyAlignment="0" applyProtection="0"/>
    <xf numFmtId="4" fontId="45" fillId="15" borderId="219" applyNumberFormat="0" applyProtection="0">
      <alignment horizontal="right" vertical="center"/>
    </xf>
    <xf numFmtId="0" fontId="28" fillId="0" borderId="217" applyNumberFormat="0" applyFill="0" applyAlignment="0" applyProtection="0"/>
    <xf numFmtId="0" fontId="42" fillId="19" borderId="236" applyNumberFormat="0" applyAlignment="0" applyProtection="0"/>
    <xf numFmtId="4" fontId="45" fillId="59" borderId="219" applyNumberFormat="0" applyProtection="0">
      <alignment horizontal="right" vertical="center"/>
    </xf>
    <xf numFmtId="0" fontId="28" fillId="0" borderId="199" applyNumberFormat="0" applyFill="0" applyAlignment="0" applyProtection="0"/>
    <xf numFmtId="0" fontId="46" fillId="28" borderId="195" applyNumberFormat="0" applyAlignment="0" applyProtection="0"/>
    <xf numFmtId="0" fontId="4" fillId="66" borderId="220" applyNumberFormat="0" applyFont="0" applyAlignment="0" applyProtection="0"/>
    <xf numFmtId="0" fontId="45" fillId="28" borderId="210" applyNumberFormat="0" applyProtection="0">
      <alignment horizontal="left" vertical="center" indent="1"/>
    </xf>
    <xf numFmtId="4" fontId="4" fillId="31" borderId="205" applyNumberFormat="0" applyProtection="0">
      <alignment horizontal="left" vertical="center" indent="1"/>
    </xf>
    <xf numFmtId="4" fontId="45" fillId="35" borderId="237" applyNumberFormat="0" applyProtection="0">
      <alignment horizontal="right" vertical="center"/>
    </xf>
    <xf numFmtId="0" fontId="28" fillId="0" borderId="208" applyNumberFormat="0" applyFill="0" applyAlignment="0" applyProtection="0"/>
    <xf numFmtId="4" fontId="45" fillId="58" borderId="214" applyNumberFormat="0" applyProtection="0">
      <alignment horizontal="right" vertical="center"/>
    </xf>
    <xf numFmtId="0" fontId="24" fillId="28" borderId="192" applyNumberFormat="0" applyAlignment="0" applyProtection="0"/>
    <xf numFmtId="0" fontId="24" fillId="28" borderId="192" applyNumberFormat="0" applyAlignment="0" applyProtection="0"/>
    <xf numFmtId="0" fontId="24" fillId="28" borderId="192" applyNumberFormat="0" applyAlignment="0" applyProtection="0"/>
    <xf numFmtId="0" fontId="24" fillId="28" borderId="192" applyNumberFormat="0" applyAlignment="0" applyProtection="0"/>
    <xf numFmtId="0" fontId="24" fillId="28" borderId="192" applyNumberFormat="0" applyAlignment="0" applyProtection="0"/>
    <xf numFmtId="0" fontId="24" fillId="28" borderId="192" applyNumberFormat="0" applyAlignment="0" applyProtection="0"/>
    <xf numFmtId="0" fontId="24" fillId="28" borderId="192" applyNumberFormat="0" applyAlignment="0" applyProtection="0"/>
    <xf numFmtId="0" fontId="24" fillId="28" borderId="192" applyNumberFormat="0" applyAlignment="0" applyProtection="0"/>
    <xf numFmtId="0" fontId="24" fillId="28" borderId="192" applyNumberFormat="0" applyAlignment="0" applyProtection="0"/>
    <xf numFmtId="0" fontId="25" fillId="60" borderId="193" applyNumberFormat="0" applyAlignment="0" applyProtection="0"/>
    <xf numFmtId="0" fontId="25" fillId="60" borderId="193" applyNumberFormat="0" applyAlignment="0" applyProtection="0"/>
    <xf numFmtId="0" fontId="25" fillId="60" borderId="193" applyNumberFormat="0" applyAlignment="0" applyProtection="0"/>
    <xf numFmtId="0" fontId="25" fillId="60" borderId="193" applyNumberFormat="0" applyAlignment="0" applyProtection="0"/>
    <xf numFmtId="0" fontId="25" fillId="60" borderId="193" applyNumberFormat="0" applyAlignment="0" applyProtection="0"/>
    <xf numFmtId="0" fontId="25" fillId="60" borderId="193" applyNumberFormat="0" applyAlignment="0" applyProtection="0"/>
    <xf numFmtId="0" fontId="25" fillId="60" borderId="193" applyNumberFormat="0" applyAlignment="0" applyProtection="0"/>
    <xf numFmtId="0" fontId="25" fillId="60" borderId="193" applyNumberFormat="0" applyAlignment="0" applyProtection="0"/>
    <xf numFmtId="4" fontId="45" fillId="71" borderId="210" applyNumberFormat="0" applyProtection="0">
      <alignment horizontal="right" vertical="center"/>
    </xf>
    <xf numFmtId="4" fontId="45" fillId="65" borderId="210" applyNumberFormat="0" applyProtection="0">
      <alignment vertical="center"/>
    </xf>
    <xf numFmtId="0" fontId="4" fillId="66" borderId="220" applyNumberFormat="0" applyFont="0" applyAlignment="0" applyProtection="0"/>
    <xf numFmtId="0" fontId="43" fillId="54" borderId="193" applyNumberFormat="0" applyAlignment="0" applyProtection="0"/>
    <xf numFmtId="0" fontId="43" fillId="54" borderId="193" applyNumberFormat="0" applyAlignment="0" applyProtection="0"/>
    <xf numFmtId="0" fontId="43" fillId="54" borderId="193" applyNumberFormat="0" applyAlignment="0" applyProtection="0"/>
    <xf numFmtId="0" fontId="43" fillId="54" borderId="193" applyNumberFormat="0" applyAlignment="0" applyProtection="0"/>
    <xf numFmtId="0" fontId="43" fillId="54" borderId="193" applyNumberFormat="0" applyAlignment="0" applyProtection="0"/>
    <xf numFmtId="0" fontId="43" fillId="54" borderId="193" applyNumberFormat="0" applyAlignment="0" applyProtection="0"/>
    <xf numFmtId="0" fontId="43" fillId="54" borderId="193" applyNumberFormat="0" applyAlignment="0" applyProtection="0"/>
    <xf numFmtId="0" fontId="43" fillId="54" borderId="193" applyNumberFormat="0" applyAlignment="0" applyProtection="0"/>
    <xf numFmtId="0" fontId="42" fillId="19" borderId="192" applyNumberFormat="0" applyAlignment="0" applyProtection="0"/>
    <xf numFmtId="0" fontId="42" fillId="19" borderId="192" applyNumberFormat="0" applyAlignment="0" applyProtection="0"/>
    <xf numFmtId="0" fontId="42" fillId="19" borderId="192" applyNumberFormat="0" applyAlignment="0" applyProtection="0"/>
    <xf numFmtId="0" fontId="42" fillId="19" borderId="192" applyNumberFormat="0" applyAlignment="0" applyProtection="0"/>
    <xf numFmtId="0" fontId="42" fillId="19" borderId="192" applyNumberFormat="0" applyAlignment="0" applyProtection="0"/>
    <xf numFmtId="0" fontId="42" fillId="19" borderId="192" applyNumberFormat="0" applyAlignment="0" applyProtection="0"/>
    <xf numFmtId="0" fontId="42" fillId="19" borderId="192" applyNumberFormat="0" applyAlignment="0" applyProtection="0"/>
    <xf numFmtId="0" fontId="42" fillId="19" borderId="192" applyNumberFormat="0" applyAlignment="0" applyProtection="0"/>
    <xf numFmtId="0" fontId="42" fillId="19" borderId="192" applyNumberFormat="0" applyAlignment="0" applyProtection="0"/>
    <xf numFmtId="0" fontId="42" fillId="19" borderId="200" applyNumberFormat="0" applyAlignment="0" applyProtection="0"/>
    <xf numFmtId="0" fontId="45" fillId="53" borderId="193" applyNumberFormat="0" applyFont="0" applyAlignment="0" applyProtection="0"/>
    <xf numFmtId="0" fontId="45" fillId="53" borderId="193" applyNumberFormat="0" applyFont="0" applyAlignment="0" applyProtection="0"/>
    <xf numFmtId="0" fontId="45" fillId="53" borderId="193" applyNumberFormat="0" applyFont="0" applyAlignment="0" applyProtection="0"/>
    <xf numFmtId="0" fontId="45" fillId="53" borderId="193" applyNumberFormat="0" applyFont="0" applyAlignment="0" applyProtection="0"/>
    <xf numFmtId="0" fontId="45" fillId="53" borderId="193" applyNumberFormat="0" applyFont="0" applyAlignment="0" applyProtection="0"/>
    <xf numFmtId="0" fontId="45" fillId="53" borderId="193" applyNumberFormat="0" applyFont="0" applyAlignment="0" applyProtection="0"/>
    <xf numFmtId="0" fontId="45" fillId="53" borderId="193" applyNumberFormat="0" applyFont="0" applyAlignment="0" applyProtection="0"/>
    <xf numFmtId="0" fontId="45" fillId="53" borderId="193"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 fillId="66" borderId="194" applyNumberFormat="0" applyFont="0" applyAlignment="0" applyProtection="0"/>
    <xf numFmtId="0" fontId="46" fillId="60" borderId="195" applyNumberFormat="0" applyAlignment="0" applyProtection="0"/>
    <xf numFmtId="0" fontId="46" fillId="60" borderId="195" applyNumberFormat="0" applyAlignment="0" applyProtection="0"/>
    <xf numFmtId="0" fontId="46" fillId="60" borderId="195" applyNumberFormat="0" applyAlignment="0" applyProtection="0"/>
    <xf numFmtId="0" fontId="46" fillId="60" borderId="195" applyNumberFormat="0" applyAlignment="0" applyProtection="0"/>
    <xf numFmtId="0" fontId="46" fillId="60" borderId="195" applyNumberFormat="0" applyAlignment="0" applyProtection="0"/>
    <xf numFmtId="0" fontId="46" fillId="60" borderId="195" applyNumberFormat="0" applyAlignment="0" applyProtection="0"/>
    <xf numFmtId="0" fontId="46" fillId="60" borderId="195" applyNumberFormat="0" applyAlignment="0" applyProtection="0"/>
    <xf numFmtId="0" fontId="46" fillId="60" borderId="195" applyNumberFormat="0" applyAlignment="0" applyProtection="0"/>
    <xf numFmtId="4" fontId="15" fillId="67" borderId="195"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8" fillId="67" borderId="195"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45" fillId="65" borderId="193" applyNumberFormat="0" applyProtection="0">
      <alignment vertical="center"/>
    </xf>
    <xf numFmtId="4" fontId="15" fillId="67" borderId="195"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45" fillId="67" borderId="193" applyNumberFormat="0" applyProtection="0">
      <alignment horizontal="left" vertical="center" indent="1"/>
    </xf>
    <xf numFmtId="4" fontId="15" fillId="67" borderId="195" applyNumberFormat="0" applyProtection="0">
      <alignment horizontal="left" vertical="center" indent="1"/>
    </xf>
    <xf numFmtId="0" fontId="50" fillId="65" borderId="196" applyNumberFormat="0" applyProtection="0">
      <alignment horizontal="left" vertical="top" indent="1"/>
    </xf>
    <xf numFmtId="0" fontId="50" fillId="65" borderId="196" applyNumberFormat="0" applyProtection="0">
      <alignment horizontal="left" vertical="top" indent="1"/>
    </xf>
    <xf numFmtId="0" fontId="50" fillId="65" borderId="196" applyNumberFormat="0" applyProtection="0">
      <alignment horizontal="left" vertical="top" indent="1"/>
    </xf>
    <xf numFmtId="0" fontId="50" fillId="65" borderId="196" applyNumberFormat="0" applyProtection="0">
      <alignment horizontal="left" vertical="top" indent="1"/>
    </xf>
    <xf numFmtId="0" fontId="50" fillId="65" borderId="196" applyNumberFormat="0" applyProtection="0">
      <alignment horizontal="left" vertical="top" indent="1"/>
    </xf>
    <xf numFmtId="0" fontId="50" fillId="65" borderId="196" applyNumberFormat="0" applyProtection="0">
      <alignment horizontal="left" vertical="top" indent="1"/>
    </xf>
    <xf numFmtId="0" fontId="50" fillId="65" borderId="196" applyNumberFormat="0" applyProtection="0">
      <alignment horizontal="left" vertical="top" indent="1"/>
    </xf>
    <xf numFmtId="0" fontId="50" fillId="65" borderId="196" applyNumberFormat="0" applyProtection="0">
      <alignment horizontal="left" vertical="top" indent="1"/>
    </xf>
    <xf numFmtId="0" fontId="50" fillId="65" borderId="196" applyNumberFormat="0" applyProtection="0">
      <alignment horizontal="left" vertical="top" indent="1"/>
    </xf>
    <xf numFmtId="0" fontId="50" fillId="65" borderId="196" applyNumberFormat="0" applyProtection="0">
      <alignment horizontal="left" vertical="top" indent="1"/>
    </xf>
    <xf numFmtId="4" fontId="45" fillId="69" borderId="193" applyNumberFormat="0" applyBorder="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15" fillId="70" borderId="195"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45" fillId="15" borderId="193" applyNumberFormat="0" applyProtection="0">
      <alignment horizontal="right" vertical="center"/>
    </xf>
    <xf numFmtId="4" fontId="15" fillId="72" borderId="195"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45" fillId="71" borderId="193" applyNumberFormat="0" applyProtection="0">
      <alignment horizontal="right" vertical="center"/>
    </xf>
    <xf numFmtId="4" fontId="15" fillId="73" borderId="195"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45" fillId="58" borderId="197" applyNumberFormat="0" applyProtection="0">
      <alignment horizontal="right" vertical="center"/>
    </xf>
    <xf numFmtId="4" fontId="15" fillId="74" borderId="195"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45" fillId="27" borderId="193" applyNumberFormat="0" applyProtection="0">
      <alignment horizontal="right" vertical="center"/>
    </xf>
    <xf numFmtId="4" fontId="15" fillId="75" borderId="195"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45" fillId="35" borderId="193" applyNumberFormat="0" applyProtection="0">
      <alignment horizontal="right" vertical="center"/>
    </xf>
    <xf numFmtId="4" fontId="15" fillId="76" borderId="195"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45" fillId="59" borderId="193" applyNumberFormat="0" applyProtection="0">
      <alignment horizontal="right" vertical="center"/>
    </xf>
    <xf numFmtId="4" fontId="15" fillId="77" borderId="195"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45" fillId="29" borderId="193" applyNumberFormat="0" applyProtection="0">
      <alignment horizontal="right" vertical="center"/>
    </xf>
    <xf numFmtId="4" fontId="15" fillId="78" borderId="195"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45" fillId="22" borderId="193" applyNumberFormat="0" applyProtection="0">
      <alignment horizontal="right" vertical="center"/>
    </xf>
    <xf numFmtId="4" fontId="15" fillId="79" borderId="195"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45" fillId="26" borderId="193" applyNumberFormat="0" applyProtection="0">
      <alignment horizontal="right" vertical="center"/>
    </xf>
    <xf numFmtId="4" fontId="10" fillId="81" borderId="195"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4" fontId="45" fillId="80" borderId="197" applyNumberFormat="0" applyProtection="0">
      <alignment horizontal="left" vertical="center" indent="1"/>
    </xf>
    <xf numFmtId="0" fontId="28" fillId="0" borderId="207" applyNumberFormat="0" applyFill="0" applyAlignment="0" applyProtection="0"/>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5" fillId="58" borderId="250" applyNumberFormat="0" applyProtection="0">
      <alignment horizontal="right" vertical="center"/>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4" fontId="4" fillId="31" borderId="197" applyNumberFormat="0" applyProtection="0">
      <alignment horizontal="left" vertical="center" indent="1"/>
    </xf>
    <xf numFmtId="0" fontId="4" fillId="84" borderId="195" applyNumberFormat="0" applyProtection="0">
      <alignment horizontal="left" vertical="center" indent="1"/>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45" fillId="21" borderId="193" applyNumberFormat="0" applyProtection="0">
      <alignment horizontal="right" vertical="center"/>
    </xf>
    <xf numFmtId="4" fontId="15" fillId="82" borderId="195"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45" fillId="20" borderId="197" applyNumberFormat="0" applyProtection="0">
      <alignment horizontal="left" vertical="center" indent="1"/>
    </xf>
    <xf numFmtId="4" fontId="15" fillId="86" borderId="195"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4" fontId="45" fillId="21" borderId="197" applyNumberFormat="0" applyProtection="0">
      <alignment horizontal="left" vertical="center" indent="1"/>
    </xf>
    <xf numFmtId="0" fontId="4" fillId="86" borderId="195"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5" fillId="28" borderId="193" applyNumberFormat="0" applyProtection="0">
      <alignment horizontal="left" vertical="center" indent="1"/>
    </xf>
    <xf numFmtId="0" fontId="4" fillId="86" borderId="195" applyNumberFormat="0" applyProtection="0">
      <alignment horizontal="left" vertical="center" indent="1"/>
    </xf>
    <xf numFmtId="0" fontId="45" fillId="31" borderId="196" applyNumberFormat="0" applyProtection="0">
      <alignment horizontal="left" vertical="top" indent="1"/>
    </xf>
    <xf numFmtId="0" fontId="45" fillId="31" borderId="196" applyNumberFormat="0" applyProtection="0">
      <alignment horizontal="left" vertical="top" indent="1"/>
    </xf>
    <xf numFmtId="0" fontId="45" fillId="31" borderId="196" applyNumberFormat="0" applyProtection="0">
      <alignment horizontal="left" vertical="top" indent="1"/>
    </xf>
    <xf numFmtId="0" fontId="45" fillId="31" borderId="196" applyNumberFormat="0" applyProtection="0">
      <alignment horizontal="left" vertical="top" indent="1"/>
    </xf>
    <xf numFmtId="0" fontId="45" fillId="31" borderId="196" applyNumberFormat="0" applyProtection="0">
      <alignment horizontal="left" vertical="top" indent="1"/>
    </xf>
    <xf numFmtId="0" fontId="45" fillId="31" borderId="196" applyNumberFormat="0" applyProtection="0">
      <alignment horizontal="left" vertical="top" indent="1"/>
    </xf>
    <xf numFmtId="0" fontId="45" fillId="31" borderId="196" applyNumberFormat="0" applyProtection="0">
      <alignment horizontal="left" vertical="top" indent="1"/>
    </xf>
    <xf numFmtId="0" fontId="45" fillId="31" borderId="196" applyNumberFormat="0" applyProtection="0">
      <alignment horizontal="left" vertical="top" indent="1"/>
    </xf>
    <xf numFmtId="0" fontId="45" fillId="31" borderId="196" applyNumberFormat="0" applyProtection="0">
      <alignment horizontal="left" vertical="top" indent="1"/>
    </xf>
    <xf numFmtId="0" fontId="45" fillId="31" borderId="196" applyNumberFormat="0" applyProtection="0">
      <alignment horizontal="left" vertical="top" indent="1"/>
    </xf>
    <xf numFmtId="0" fontId="4" fillId="89" borderId="195"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5" fillId="88" borderId="193" applyNumberFormat="0" applyProtection="0">
      <alignment horizontal="left" vertical="center" indent="1"/>
    </xf>
    <xf numFmtId="0" fontId="4" fillId="89" borderId="195" applyNumberFormat="0" applyProtection="0">
      <alignment horizontal="left" vertical="center" indent="1"/>
    </xf>
    <xf numFmtId="0" fontId="45" fillId="21" borderId="196" applyNumberFormat="0" applyProtection="0">
      <alignment horizontal="left" vertical="top" indent="1"/>
    </xf>
    <xf numFmtId="0" fontId="45" fillId="21" borderId="196" applyNumberFormat="0" applyProtection="0">
      <alignment horizontal="left" vertical="top" indent="1"/>
    </xf>
    <xf numFmtId="0" fontId="45" fillId="21" borderId="196" applyNumberFormat="0" applyProtection="0">
      <alignment horizontal="left" vertical="top" indent="1"/>
    </xf>
    <xf numFmtId="0" fontId="45" fillId="21" borderId="196" applyNumberFormat="0" applyProtection="0">
      <alignment horizontal="left" vertical="top" indent="1"/>
    </xf>
    <xf numFmtId="0" fontId="45" fillId="21" borderId="196" applyNumberFormat="0" applyProtection="0">
      <alignment horizontal="left" vertical="top" indent="1"/>
    </xf>
    <xf numFmtId="0" fontId="45" fillId="21" borderId="196" applyNumberFormat="0" applyProtection="0">
      <alignment horizontal="left" vertical="top" indent="1"/>
    </xf>
    <xf numFmtId="0" fontId="45" fillId="21" borderId="196" applyNumberFormat="0" applyProtection="0">
      <alignment horizontal="left" vertical="top" indent="1"/>
    </xf>
    <xf numFmtId="0" fontId="45" fillId="21" borderId="196" applyNumberFormat="0" applyProtection="0">
      <alignment horizontal="left" vertical="top" indent="1"/>
    </xf>
    <xf numFmtId="0" fontId="45" fillId="21" borderId="196" applyNumberFormat="0" applyProtection="0">
      <alignment horizontal="left" vertical="top" indent="1"/>
    </xf>
    <xf numFmtId="0" fontId="45" fillId="21" borderId="196" applyNumberFormat="0" applyProtection="0">
      <alignment horizontal="left" vertical="top" indent="1"/>
    </xf>
    <xf numFmtId="0" fontId="4" fillId="90" borderId="195"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5" fillId="24" borderId="193" applyNumberFormat="0" applyProtection="0">
      <alignment horizontal="left" vertical="center" indent="1"/>
    </xf>
    <xf numFmtId="0" fontId="4" fillId="90" borderId="195" applyNumberFormat="0" applyProtection="0">
      <alignment horizontal="left" vertical="center" indent="1"/>
    </xf>
    <xf numFmtId="0" fontId="45" fillId="24" borderId="196" applyNumberFormat="0" applyProtection="0">
      <alignment horizontal="left" vertical="top" indent="1"/>
    </xf>
    <xf numFmtId="0" fontId="45" fillId="24" borderId="196" applyNumberFormat="0" applyProtection="0">
      <alignment horizontal="left" vertical="top" indent="1"/>
    </xf>
    <xf numFmtId="0" fontId="45" fillId="24" borderId="196" applyNumberFormat="0" applyProtection="0">
      <alignment horizontal="left" vertical="top" indent="1"/>
    </xf>
    <xf numFmtId="0" fontId="45" fillId="24" borderId="196" applyNumberFormat="0" applyProtection="0">
      <alignment horizontal="left" vertical="top" indent="1"/>
    </xf>
    <xf numFmtId="0" fontId="45" fillId="24" borderId="196" applyNumberFormat="0" applyProtection="0">
      <alignment horizontal="left" vertical="top" indent="1"/>
    </xf>
    <xf numFmtId="0" fontId="45" fillId="24" borderId="196" applyNumberFormat="0" applyProtection="0">
      <alignment horizontal="left" vertical="top" indent="1"/>
    </xf>
    <xf numFmtId="0" fontId="45" fillId="24" borderId="196" applyNumberFormat="0" applyProtection="0">
      <alignment horizontal="left" vertical="top" indent="1"/>
    </xf>
    <xf numFmtId="0" fontId="45" fillId="24" borderId="196" applyNumberFormat="0" applyProtection="0">
      <alignment horizontal="left" vertical="top" indent="1"/>
    </xf>
    <xf numFmtId="0" fontId="45" fillId="24" borderId="196" applyNumberFormat="0" applyProtection="0">
      <alignment horizontal="left" vertical="top" indent="1"/>
    </xf>
    <xf numFmtId="0" fontId="45" fillId="24" borderId="196" applyNumberFormat="0" applyProtection="0">
      <alignment horizontal="left" vertical="top" indent="1"/>
    </xf>
    <xf numFmtId="0" fontId="4" fillId="84" borderId="195"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5" fillId="20" borderId="193" applyNumberFormat="0" applyProtection="0">
      <alignment horizontal="left" vertical="center" indent="1"/>
    </xf>
    <xf numFmtId="0" fontId="4" fillId="84" borderId="195" applyNumberFormat="0" applyProtection="0">
      <alignment horizontal="left" vertical="center" indent="1"/>
    </xf>
    <xf numFmtId="0" fontId="45" fillId="20" borderId="196" applyNumberFormat="0" applyProtection="0">
      <alignment horizontal="left" vertical="top" indent="1"/>
    </xf>
    <xf numFmtId="0" fontId="45" fillId="20" borderId="196" applyNumberFormat="0" applyProtection="0">
      <alignment horizontal="left" vertical="top" indent="1"/>
    </xf>
    <xf numFmtId="0" fontId="45" fillId="20" borderId="196" applyNumberFormat="0" applyProtection="0">
      <alignment horizontal="left" vertical="top" indent="1"/>
    </xf>
    <xf numFmtId="0" fontId="45" fillId="20" borderId="196" applyNumberFormat="0" applyProtection="0">
      <alignment horizontal="left" vertical="top" indent="1"/>
    </xf>
    <xf numFmtId="0" fontId="45" fillId="20" borderId="196" applyNumberFormat="0" applyProtection="0">
      <alignment horizontal="left" vertical="top" indent="1"/>
    </xf>
    <xf numFmtId="0" fontId="45" fillId="20" borderId="196" applyNumberFormat="0" applyProtection="0">
      <alignment horizontal="left" vertical="top" indent="1"/>
    </xf>
    <xf numFmtId="0" fontId="45" fillId="20" borderId="196" applyNumberFormat="0" applyProtection="0">
      <alignment horizontal="left" vertical="top" indent="1"/>
    </xf>
    <xf numFmtId="0" fontId="45" fillId="20" borderId="196" applyNumberFormat="0" applyProtection="0">
      <alignment horizontal="left" vertical="top" indent="1"/>
    </xf>
    <xf numFmtId="0" fontId="45" fillId="20" borderId="196" applyNumberFormat="0" applyProtection="0">
      <alignment horizontal="left" vertical="top" indent="1"/>
    </xf>
    <xf numFmtId="0" fontId="45" fillId="20" borderId="196" applyNumberFormat="0" applyProtection="0">
      <alignment horizontal="left" vertical="top" indent="1"/>
    </xf>
    <xf numFmtId="0" fontId="35" fillId="31" borderId="198" applyBorder="0"/>
    <xf numFmtId="0" fontId="35" fillId="31" borderId="198" applyBorder="0"/>
    <xf numFmtId="0" fontId="35" fillId="31" borderId="198" applyBorder="0"/>
    <xf numFmtId="0" fontId="35" fillId="31" borderId="198" applyBorder="0"/>
    <xf numFmtId="0" fontId="35" fillId="31" borderId="198" applyBorder="0"/>
    <xf numFmtId="0" fontId="35" fillId="31" borderId="198" applyBorder="0"/>
    <xf numFmtId="0" fontId="35" fillId="31" borderId="198" applyBorder="0"/>
    <xf numFmtId="0" fontId="35" fillId="31" borderId="198" applyBorder="0"/>
    <xf numFmtId="0" fontId="35" fillId="31" borderId="198" applyBorder="0"/>
    <xf numFmtId="4" fontId="15" fillId="68" borderId="195" applyNumberFormat="0" applyProtection="0">
      <alignment vertical="center"/>
    </xf>
    <xf numFmtId="4" fontId="52" fillId="66" borderId="196" applyNumberFormat="0" applyProtection="0">
      <alignment vertical="center"/>
    </xf>
    <xf numFmtId="4" fontId="52" fillId="66" borderId="196" applyNumberFormat="0" applyProtection="0">
      <alignment vertical="center"/>
    </xf>
    <xf numFmtId="4" fontId="52" fillId="66" borderId="196" applyNumberFormat="0" applyProtection="0">
      <alignment vertical="center"/>
    </xf>
    <xf numFmtId="4" fontId="52" fillId="66" borderId="196" applyNumberFormat="0" applyProtection="0">
      <alignment vertical="center"/>
    </xf>
    <xf numFmtId="4" fontId="52" fillId="66" borderId="196" applyNumberFormat="0" applyProtection="0">
      <alignment vertical="center"/>
    </xf>
    <xf numFmtId="4" fontId="52" fillId="66" borderId="196" applyNumberFormat="0" applyProtection="0">
      <alignment vertical="center"/>
    </xf>
    <xf numFmtId="4" fontId="52" fillId="66" borderId="196" applyNumberFormat="0" applyProtection="0">
      <alignment vertical="center"/>
    </xf>
    <xf numFmtId="4" fontId="52" fillId="66" borderId="196" applyNumberFormat="0" applyProtection="0">
      <alignment vertical="center"/>
    </xf>
    <xf numFmtId="4" fontId="52" fillId="66" borderId="196" applyNumberFormat="0" applyProtection="0">
      <alignment vertical="center"/>
    </xf>
    <xf numFmtId="4" fontId="52" fillId="66" borderId="196" applyNumberFormat="0" applyProtection="0">
      <alignment vertical="center"/>
    </xf>
    <xf numFmtId="4" fontId="48" fillId="68" borderId="195" applyNumberFormat="0" applyProtection="0">
      <alignment vertical="center"/>
    </xf>
    <xf numFmtId="0" fontId="52" fillId="21" borderId="204" applyNumberFormat="0" applyProtection="0">
      <alignment horizontal="left" vertical="top" indent="1"/>
    </xf>
    <xf numFmtId="4" fontId="45" fillId="34" borderId="201" applyNumberFormat="0" applyProtection="0">
      <alignment horizontal="left" vertical="center" indent="1"/>
    </xf>
    <xf numFmtId="4" fontId="45" fillId="91" borderId="201" applyNumberFormat="0" applyProtection="0">
      <alignment horizontal="right" vertical="center"/>
    </xf>
    <xf numFmtId="4" fontId="45" fillId="0" borderId="201" applyNumberFormat="0" applyProtection="0">
      <alignment horizontal="right" vertical="center"/>
    </xf>
    <xf numFmtId="0" fontId="52" fillId="66" borderId="204" applyNumberFormat="0" applyProtection="0">
      <alignment horizontal="left" vertical="top" indent="1"/>
    </xf>
    <xf numFmtId="4" fontId="52" fillId="28" borderId="204" applyNumberFormat="0" applyProtection="0">
      <alignment horizontal="left" vertical="center" indent="1"/>
    </xf>
    <xf numFmtId="4" fontId="52" fillId="66" borderId="204" applyNumberFormat="0" applyProtection="0">
      <alignment vertical="center"/>
    </xf>
    <xf numFmtId="0" fontId="35" fillId="31" borderId="206" applyBorder="0"/>
    <xf numFmtId="0" fontId="45" fillId="20" borderId="204" applyNumberFormat="0" applyProtection="0">
      <alignment horizontal="left" vertical="top" indent="1"/>
    </xf>
    <xf numFmtId="0" fontId="45" fillId="20" borderId="201" applyNumberFormat="0" applyProtection="0">
      <alignment horizontal="left" vertical="center" indent="1"/>
    </xf>
    <xf numFmtId="0" fontId="45" fillId="24" borderId="204" applyNumberFormat="0" applyProtection="0">
      <alignment horizontal="left" vertical="top" indent="1"/>
    </xf>
    <xf numFmtId="4" fontId="15" fillId="68" borderId="195" applyNumberFormat="0" applyProtection="0">
      <alignment horizontal="left" vertical="center" indent="1"/>
    </xf>
    <xf numFmtId="4" fontId="52" fillId="28" borderId="196" applyNumberFormat="0" applyProtection="0">
      <alignment horizontal="left" vertical="center" indent="1"/>
    </xf>
    <xf numFmtId="4" fontId="52" fillId="28" borderId="196" applyNumberFormat="0" applyProtection="0">
      <alignment horizontal="left" vertical="center" indent="1"/>
    </xf>
    <xf numFmtId="4" fontId="52" fillId="28" borderId="196" applyNumberFormat="0" applyProtection="0">
      <alignment horizontal="left" vertical="center" indent="1"/>
    </xf>
    <xf numFmtId="4" fontId="52" fillId="28" borderId="196" applyNumberFormat="0" applyProtection="0">
      <alignment horizontal="left" vertical="center" indent="1"/>
    </xf>
    <xf numFmtId="4" fontId="52" fillId="28" borderId="196" applyNumberFormat="0" applyProtection="0">
      <alignment horizontal="left" vertical="center" indent="1"/>
    </xf>
    <xf numFmtId="4" fontId="52" fillId="28" borderId="196" applyNumberFormat="0" applyProtection="0">
      <alignment horizontal="left" vertical="center" indent="1"/>
    </xf>
    <xf numFmtId="4" fontId="52" fillId="28" borderId="196" applyNumberFormat="0" applyProtection="0">
      <alignment horizontal="left" vertical="center" indent="1"/>
    </xf>
    <xf numFmtId="4" fontId="52" fillId="28" borderId="196" applyNumberFormat="0" applyProtection="0">
      <alignment horizontal="left" vertical="center" indent="1"/>
    </xf>
    <xf numFmtId="4" fontId="52" fillId="28" borderId="196" applyNumberFormat="0" applyProtection="0">
      <alignment horizontal="left" vertical="center" indent="1"/>
    </xf>
    <xf numFmtId="4" fontId="52" fillId="28" borderId="196" applyNumberFormat="0" applyProtection="0">
      <alignment horizontal="left" vertical="center" indent="1"/>
    </xf>
    <xf numFmtId="4" fontId="15" fillId="68" borderId="195" applyNumberFormat="0" applyProtection="0">
      <alignment horizontal="left" vertical="center" indent="1"/>
    </xf>
    <xf numFmtId="0" fontId="52" fillId="66" borderId="196" applyNumberFormat="0" applyProtection="0">
      <alignment horizontal="left" vertical="top" indent="1"/>
    </xf>
    <xf numFmtId="0" fontId="52" fillId="66" borderId="196" applyNumberFormat="0" applyProtection="0">
      <alignment horizontal="left" vertical="top" indent="1"/>
    </xf>
    <xf numFmtId="0" fontId="52" fillId="66" borderId="196" applyNumberFormat="0" applyProtection="0">
      <alignment horizontal="left" vertical="top" indent="1"/>
    </xf>
    <xf numFmtId="0" fontId="52" fillId="66" borderId="196" applyNumberFormat="0" applyProtection="0">
      <alignment horizontal="left" vertical="top" indent="1"/>
    </xf>
    <xf numFmtId="0" fontId="52" fillId="66" borderId="196" applyNumberFormat="0" applyProtection="0">
      <alignment horizontal="left" vertical="top" indent="1"/>
    </xf>
    <xf numFmtId="0" fontId="52" fillId="66" borderId="196" applyNumberFormat="0" applyProtection="0">
      <alignment horizontal="left" vertical="top" indent="1"/>
    </xf>
    <xf numFmtId="0" fontId="52" fillId="66" borderId="196" applyNumberFormat="0" applyProtection="0">
      <alignment horizontal="left" vertical="top" indent="1"/>
    </xf>
    <xf numFmtId="0" fontId="52" fillId="66" borderId="196" applyNumberFormat="0" applyProtection="0">
      <alignment horizontal="left" vertical="top" indent="1"/>
    </xf>
    <xf numFmtId="0" fontId="52" fillId="66" borderId="196" applyNumberFormat="0" applyProtection="0">
      <alignment horizontal="left" vertical="top" indent="1"/>
    </xf>
    <xf numFmtId="0" fontId="52" fillId="66" borderId="196" applyNumberFormat="0" applyProtection="0">
      <alignment horizontal="left" vertical="top" indent="1"/>
    </xf>
    <xf numFmtId="4" fontId="15" fillId="82" borderId="195"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5" fillId="0" borderId="193" applyNumberFormat="0" applyProtection="0">
      <alignment horizontal="right" vertical="center"/>
    </xf>
    <xf numFmtId="4" fontId="48" fillId="82" borderId="195"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4" fontId="45" fillId="91" borderId="193" applyNumberFormat="0" applyProtection="0">
      <alignment horizontal="right" vertical="center"/>
    </xf>
    <xf numFmtId="0" fontId="4" fillId="84" borderId="195"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4" fontId="45" fillId="34" borderId="193" applyNumberFormat="0" applyProtection="0">
      <alignment horizontal="left" vertical="center" indent="1"/>
    </xf>
    <xf numFmtId="0" fontId="4" fillId="84" borderId="195" applyNumberFormat="0" applyProtection="0">
      <alignment horizontal="left" vertical="center" indent="1"/>
    </xf>
    <xf numFmtId="0" fontId="52" fillId="21" borderId="196" applyNumberFormat="0" applyProtection="0">
      <alignment horizontal="left" vertical="top" indent="1"/>
    </xf>
    <xf numFmtId="0" fontId="52" fillId="21" borderId="196" applyNumberFormat="0" applyProtection="0">
      <alignment horizontal="left" vertical="top" indent="1"/>
    </xf>
    <xf numFmtId="0" fontId="52" fillId="21" borderId="196" applyNumberFormat="0" applyProtection="0">
      <alignment horizontal="left" vertical="top" indent="1"/>
    </xf>
    <xf numFmtId="0" fontId="52" fillId="21" borderId="196" applyNumberFormat="0" applyProtection="0">
      <alignment horizontal="left" vertical="top" indent="1"/>
    </xf>
    <xf numFmtId="0" fontId="52" fillId="21" borderId="196" applyNumberFormat="0" applyProtection="0">
      <alignment horizontal="left" vertical="top" indent="1"/>
    </xf>
    <xf numFmtId="0" fontId="52" fillId="21" borderId="196" applyNumberFormat="0" applyProtection="0">
      <alignment horizontal="left" vertical="top" indent="1"/>
    </xf>
    <xf numFmtId="0" fontId="52" fillId="21" borderId="196" applyNumberFormat="0" applyProtection="0">
      <alignment horizontal="left" vertical="top" indent="1"/>
    </xf>
    <xf numFmtId="0" fontId="52" fillId="21" borderId="196" applyNumberFormat="0" applyProtection="0">
      <alignment horizontal="left" vertical="top" indent="1"/>
    </xf>
    <xf numFmtId="0" fontId="52" fillId="21" borderId="196" applyNumberFormat="0" applyProtection="0">
      <alignment horizontal="left" vertical="top" indent="1"/>
    </xf>
    <xf numFmtId="0" fontId="52" fillId="21" borderId="196" applyNumberFormat="0" applyProtection="0">
      <alignment horizontal="left" vertical="top" indent="1"/>
    </xf>
    <xf numFmtId="0" fontId="45" fillId="88" borderId="201" applyNumberFormat="0" applyProtection="0">
      <alignment horizontal="left" vertical="center" indent="1"/>
    </xf>
    <xf numFmtId="4" fontId="53" fillId="93" borderId="197" applyNumberFormat="0" applyProtection="0">
      <alignment horizontal="left" vertical="center" indent="1"/>
    </xf>
    <xf numFmtId="4" fontId="53" fillId="93" borderId="197" applyNumberFormat="0" applyProtection="0">
      <alignment horizontal="left" vertical="center" indent="1"/>
    </xf>
    <xf numFmtId="4" fontId="53" fillId="93" borderId="197" applyNumberFormat="0" applyProtection="0">
      <alignment horizontal="left" vertical="center" indent="1"/>
    </xf>
    <xf numFmtId="4" fontId="53" fillId="93" borderId="197" applyNumberFormat="0" applyProtection="0">
      <alignment horizontal="left" vertical="center" indent="1"/>
    </xf>
    <xf numFmtId="4" fontId="53" fillId="93" borderId="197" applyNumberFormat="0" applyProtection="0">
      <alignment horizontal="left" vertical="center" indent="1"/>
    </xf>
    <xf numFmtId="4" fontId="53" fillId="93" borderId="197" applyNumberFormat="0" applyProtection="0">
      <alignment horizontal="left" vertical="center" indent="1"/>
    </xf>
    <xf numFmtId="4" fontId="53" fillId="93" borderId="197" applyNumberFormat="0" applyProtection="0">
      <alignment horizontal="left" vertical="center" indent="1"/>
    </xf>
    <xf numFmtId="4" fontId="53" fillId="93" borderId="197" applyNumberFormat="0" applyProtection="0">
      <alignment horizontal="left" vertical="center" indent="1"/>
    </xf>
    <xf numFmtId="4" fontId="53" fillId="93" borderId="197" applyNumberFormat="0" applyProtection="0">
      <alignment horizontal="left" vertical="center" indent="1"/>
    </xf>
    <xf numFmtId="4" fontId="53" fillId="93" borderId="197" applyNumberFormat="0" applyProtection="0">
      <alignment horizontal="left" vertical="center" indent="1"/>
    </xf>
    <xf numFmtId="4" fontId="45" fillId="20" borderId="205" applyNumberFormat="0" applyProtection="0">
      <alignment horizontal="left" vertical="center" indent="1"/>
    </xf>
    <xf numFmtId="4" fontId="45" fillId="21" borderId="201" applyNumberFormat="0" applyProtection="0">
      <alignment horizontal="right" vertical="center"/>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5" fillId="80" borderId="205" applyNumberFormat="0" applyProtection="0">
      <alignment horizontal="left" vertical="center" indent="1"/>
    </xf>
    <xf numFmtId="4" fontId="45" fillId="26" borderId="201" applyNumberFormat="0" applyProtection="0">
      <alignment horizontal="right" vertical="center"/>
    </xf>
    <xf numFmtId="4" fontId="45" fillId="29" borderId="201" applyNumberFormat="0" applyProtection="0">
      <alignment horizontal="right" vertical="center"/>
    </xf>
    <xf numFmtId="4" fontId="45" fillId="59" borderId="201" applyNumberFormat="0" applyProtection="0">
      <alignment horizontal="right" vertical="center"/>
    </xf>
    <xf numFmtId="4" fontId="45" fillId="35" borderId="201" applyNumberFormat="0" applyProtection="0">
      <alignment horizontal="right" vertical="center"/>
    </xf>
    <xf numFmtId="4" fontId="45" fillId="27" borderId="201" applyNumberFormat="0" applyProtection="0">
      <alignment horizontal="right" vertical="center"/>
    </xf>
    <xf numFmtId="4" fontId="45" fillId="58" borderId="205" applyNumberFormat="0" applyProtection="0">
      <alignment horizontal="right" vertical="center"/>
    </xf>
    <xf numFmtId="4" fontId="45" fillId="71" borderId="201" applyNumberFormat="0" applyProtection="0">
      <alignment horizontal="right" vertical="center"/>
    </xf>
    <xf numFmtId="4" fontId="56" fillId="82" borderId="195" applyNumberFormat="0" applyProtection="0">
      <alignment horizontal="right" vertical="center"/>
    </xf>
    <xf numFmtId="4" fontId="55" fillId="91" borderId="193" applyNumberFormat="0" applyProtection="0">
      <alignment horizontal="right" vertical="center"/>
    </xf>
    <xf numFmtId="4" fontId="55" fillId="91" borderId="193" applyNumberFormat="0" applyProtection="0">
      <alignment horizontal="right" vertical="center"/>
    </xf>
    <xf numFmtId="4" fontId="55" fillId="91" borderId="193" applyNumberFormat="0" applyProtection="0">
      <alignment horizontal="right" vertical="center"/>
    </xf>
    <xf numFmtId="4" fontId="55" fillId="91" borderId="193" applyNumberFormat="0" applyProtection="0">
      <alignment horizontal="right" vertical="center"/>
    </xf>
    <xf numFmtId="4" fontId="55" fillId="91" borderId="193" applyNumberFormat="0" applyProtection="0">
      <alignment horizontal="right" vertical="center"/>
    </xf>
    <xf numFmtId="4" fontId="55" fillId="91" borderId="193" applyNumberFormat="0" applyProtection="0">
      <alignment horizontal="right" vertical="center"/>
    </xf>
    <xf numFmtId="4" fontId="55" fillId="91" borderId="193" applyNumberFormat="0" applyProtection="0">
      <alignment horizontal="right" vertical="center"/>
    </xf>
    <xf numFmtId="4" fontId="55" fillId="91" borderId="193" applyNumberFormat="0" applyProtection="0">
      <alignment horizontal="right" vertical="center"/>
    </xf>
    <xf numFmtId="4" fontId="55" fillId="91" borderId="193" applyNumberFormat="0" applyProtection="0">
      <alignment horizontal="right" vertical="center"/>
    </xf>
    <xf numFmtId="4" fontId="55" fillId="91" borderId="193" applyNumberFormat="0" applyProtection="0">
      <alignment horizontal="right" vertical="center"/>
    </xf>
    <xf numFmtId="4" fontId="45" fillId="21" borderId="241" applyNumberFormat="0" applyProtection="0">
      <alignment horizontal="left" vertical="center" indent="1"/>
    </xf>
    <xf numFmtId="4" fontId="45" fillId="35" borderId="219" applyNumberFormat="0" applyProtection="0">
      <alignment horizontal="right" vertical="center"/>
    </xf>
    <xf numFmtId="4" fontId="45" fillId="27" borderId="219" applyNumberFormat="0" applyProtection="0">
      <alignment horizontal="right" vertical="center"/>
    </xf>
    <xf numFmtId="4" fontId="45" fillId="80" borderId="232" applyNumberFormat="0" applyProtection="0">
      <alignment horizontal="left" vertical="center" indent="1"/>
    </xf>
    <xf numFmtId="4" fontId="45" fillId="58" borderId="223" applyNumberFormat="0" applyProtection="0">
      <alignment horizontal="right" vertical="center"/>
    </xf>
    <xf numFmtId="4" fontId="45" fillId="71" borderId="219" applyNumberFormat="0" applyProtection="0">
      <alignment horizontal="right" vertical="center"/>
    </xf>
    <xf numFmtId="4" fontId="45" fillId="15" borderId="219" applyNumberFormat="0" applyProtection="0">
      <alignment horizontal="right" vertical="center"/>
    </xf>
    <xf numFmtId="0" fontId="24" fillId="28" borderId="209" applyNumberFormat="0" applyAlignment="0" applyProtection="0"/>
    <xf numFmtId="4" fontId="45" fillId="35" borderId="228" applyNumberFormat="0" applyProtection="0">
      <alignment horizontal="right" vertical="center"/>
    </xf>
    <xf numFmtId="4" fontId="4" fillId="31" borderId="223" applyNumberFormat="0" applyProtection="0">
      <alignment horizontal="left" vertical="center" indent="1"/>
    </xf>
    <xf numFmtId="4" fontId="45" fillId="58" borderId="241" applyNumberFormat="0" applyProtection="0">
      <alignment horizontal="right" vertical="center"/>
    </xf>
    <xf numFmtId="0" fontId="28" fillId="0" borderId="199" applyNumberFormat="0" applyFill="0" applyAlignment="0" applyProtection="0"/>
    <xf numFmtId="0" fontId="28" fillId="0" borderId="199" applyNumberFormat="0" applyFill="0" applyAlignment="0" applyProtection="0"/>
    <xf numFmtId="0" fontId="28" fillId="0" borderId="199" applyNumberFormat="0" applyFill="0" applyAlignment="0" applyProtection="0"/>
    <xf numFmtId="0" fontId="28" fillId="0" borderId="199" applyNumberFormat="0" applyFill="0" applyAlignment="0" applyProtection="0"/>
    <xf numFmtId="0" fontId="28" fillId="0" borderId="199" applyNumberFormat="0" applyFill="0" applyAlignment="0" applyProtection="0"/>
    <xf numFmtId="0" fontId="28" fillId="0" borderId="199" applyNumberFormat="0" applyFill="0" applyAlignment="0" applyProtection="0"/>
    <xf numFmtId="0" fontId="28" fillId="0" borderId="199" applyNumberFormat="0" applyFill="0" applyAlignment="0" applyProtection="0"/>
    <xf numFmtId="0" fontId="28" fillId="0" borderId="199" applyNumberFormat="0" applyFill="0" applyAlignment="0" applyProtection="0"/>
    <xf numFmtId="0" fontId="28" fillId="0" borderId="199" applyNumberFormat="0" applyFill="0" applyAlignment="0" applyProtection="0"/>
    <xf numFmtId="0" fontId="46" fillId="28" borderId="195" applyNumberFormat="0" applyAlignment="0" applyProtection="0"/>
    <xf numFmtId="0" fontId="46" fillId="28" borderId="195" applyNumberFormat="0" applyAlignment="0" applyProtection="0"/>
    <xf numFmtId="0" fontId="46" fillId="28" borderId="195" applyNumberFormat="0" applyAlignment="0" applyProtection="0"/>
    <xf numFmtId="0" fontId="46" fillId="28" borderId="195" applyNumberFormat="0" applyAlignment="0" applyProtection="0"/>
    <xf numFmtId="0" fontId="46" fillId="28" borderId="195" applyNumberFormat="0" applyAlignment="0" applyProtection="0"/>
    <xf numFmtId="0" fontId="46" fillId="28" borderId="195" applyNumberFormat="0" applyAlignment="0" applyProtection="0"/>
    <xf numFmtId="0" fontId="46" fillId="28" borderId="195" applyNumberFormat="0" applyAlignment="0" applyProtection="0"/>
    <xf numFmtId="0" fontId="46" fillId="28" borderId="195" applyNumberFormat="0" applyAlignment="0" applyProtection="0"/>
    <xf numFmtId="0" fontId="46" fillId="28" borderId="195" applyNumberFormat="0" applyAlignment="0" applyProtection="0"/>
    <xf numFmtId="0" fontId="4" fillId="66" borderId="229" applyNumberFormat="0" applyFont="0" applyAlignment="0" applyProtection="0"/>
    <xf numFmtId="0" fontId="52" fillId="66" borderId="240" applyNumberFormat="0" applyProtection="0">
      <alignment horizontal="left" vertical="top" indent="1"/>
    </xf>
    <xf numFmtId="0" fontId="4" fillId="66" borderId="229" applyNumberFormat="0" applyFont="0" applyAlignment="0" applyProtection="0"/>
    <xf numFmtId="4" fontId="45" fillId="29" borderId="219" applyNumberFormat="0" applyProtection="0">
      <alignment horizontal="right" vertical="center"/>
    </xf>
    <xf numFmtId="4" fontId="45" fillId="80" borderId="223" applyNumberFormat="0" applyProtection="0">
      <alignment horizontal="left" vertical="center" indent="1"/>
    </xf>
    <xf numFmtId="0" fontId="4" fillId="66" borderId="202" applyNumberFormat="0" applyFont="0" applyAlignment="0" applyProtection="0"/>
    <xf numFmtId="4" fontId="45" fillId="80" borderId="214" applyNumberFormat="0" applyProtection="0">
      <alignment horizontal="left" vertical="center" indent="1"/>
    </xf>
    <xf numFmtId="4" fontId="45" fillId="26" borderId="228" applyNumberFormat="0" applyProtection="0">
      <alignment horizontal="right" vertical="center"/>
    </xf>
    <xf numFmtId="4" fontId="45" fillId="34" borderId="246" applyNumberFormat="0" applyProtection="0">
      <alignment horizontal="left" vertical="center" indent="1"/>
    </xf>
    <xf numFmtId="0" fontId="28" fillId="0" borderId="226" applyNumberFormat="0" applyFill="0" applyAlignment="0" applyProtection="0"/>
    <xf numFmtId="4" fontId="45" fillId="91" borderId="201" applyNumberFormat="0" applyProtection="0">
      <alignment horizontal="right" vertical="center"/>
    </xf>
    <xf numFmtId="4" fontId="45" fillId="0" borderId="201" applyNumberFormat="0" applyProtection="0">
      <alignment horizontal="right" vertical="center"/>
    </xf>
    <xf numFmtId="0" fontId="42" fillId="19" borderId="245" applyNumberFormat="0" applyAlignment="0" applyProtection="0"/>
    <xf numFmtId="4" fontId="55" fillId="91" borderId="228" applyNumberFormat="0" applyProtection="0">
      <alignment horizontal="right" vertical="center"/>
    </xf>
    <xf numFmtId="0" fontId="45" fillId="20" borderId="219" applyNumberFormat="0" applyProtection="0">
      <alignment horizontal="left" vertical="center" indent="1"/>
    </xf>
    <xf numFmtId="4" fontId="45" fillId="0" borderId="210" applyNumberFormat="0" applyProtection="0">
      <alignment horizontal="right" vertical="center"/>
    </xf>
    <xf numFmtId="4" fontId="45" fillId="91" borderId="246" applyNumberFormat="0" applyProtection="0">
      <alignment horizontal="right" vertical="center"/>
    </xf>
    <xf numFmtId="4" fontId="45" fillId="0" borderId="228" applyNumberFormat="0" applyProtection="0">
      <alignment horizontal="right" vertical="center"/>
    </xf>
    <xf numFmtId="4" fontId="45" fillId="27" borderId="228" applyNumberFormat="0" applyProtection="0">
      <alignment horizontal="right" vertical="center"/>
    </xf>
    <xf numFmtId="0" fontId="4" fillId="66" borderId="211" applyNumberFormat="0" applyFont="0" applyAlignment="0" applyProtection="0"/>
    <xf numFmtId="0" fontId="16" fillId="66" borderId="202" applyNumberFormat="0" applyFont="0" applyAlignment="0" applyProtection="0"/>
    <xf numFmtId="4" fontId="45" fillId="21" borderId="214" applyNumberFormat="0" applyProtection="0">
      <alignment horizontal="left" vertical="center" indent="1"/>
    </xf>
    <xf numFmtId="4" fontId="45" fillId="20" borderId="214" applyNumberFormat="0" applyProtection="0">
      <alignment horizontal="left" vertical="center" indent="1"/>
    </xf>
    <xf numFmtId="0" fontId="24" fillId="28" borderId="200" applyNumberFormat="0" applyAlignment="0" applyProtection="0"/>
    <xf numFmtId="0" fontId="25" fillId="60" borderId="201" applyNumberFormat="0" applyAlignment="0" applyProtection="0"/>
    <xf numFmtId="4" fontId="45" fillId="65" borderId="228" applyNumberFormat="0" applyProtection="0">
      <alignment vertical="center"/>
    </xf>
    <xf numFmtId="0" fontId="43" fillId="54" borderId="201" applyNumberFormat="0" applyAlignment="0" applyProtection="0"/>
    <xf numFmtId="0" fontId="42" fillId="19" borderId="200" applyNumberFormat="0" applyAlignment="0" applyProtection="0"/>
    <xf numFmtId="0" fontId="45" fillId="28" borderId="219" applyNumberFormat="0" applyProtection="0">
      <alignment horizontal="left" vertical="center" indent="1"/>
    </xf>
    <xf numFmtId="4" fontId="45" fillId="29" borderId="246" applyNumberFormat="0" applyProtection="0">
      <alignment horizontal="right" vertical="center"/>
    </xf>
    <xf numFmtId="4" fontId="4" fillId="31" borderId="250" applyNumberFormat="0" applyProtection="0">
      <alignment horizontal="left" vertical="center" indent="1"/>
    </xf>
    <xf numFmtId="0" fontId="23" fillId="28" borderId="227" applyNumberFormat="0" applyAlignment="0" applyProtection="0"/>
    <xf numFmtId="4" fontId="45" fillId="71" borderId="228" applyNumberFormat="0" applyProtection="0">
      <alignment horizontal="right" vertical="center"/>
    </xf>
    <xf numFmtId="4" fontId="45" fillId="21" borderId="219" applyNumberFormat="0" applyProtection="0">
      <alignment horizontal="right" vertical="center"/>
    </xf>
    <xf numFmtId="0" fontId="45" fillId="20" borderId="231" applyNumberFormat="0" applyProtection="0">
      <alignment horizontal="left" vertical="top" indent="1"/>
    </xf>
    <xf numFmtId="4" fontId="45" fillId="34" borderId="210" applyNumberFormat="0" applyProtection="0">
      <alignment horizontal="left" vertical="center" indent="1"/>
    </xf>
    <xf numFmtId="0" fontId="45" fillId="53" borderId="201"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6" fillId="60" borderId="203" applyNumberFormat="0" applyAlignment="0" applyProtection="0"/>
    <xf numFmtId="4" fontId="45" fillId="91" borderId="210" applyNumberFormat="0" applyProtection="0">
      <alignment horizontal="right" vertical="center"/>
    </xf>
    <xf numFmtId="4" fontId="52" fillId="28" borderId="213" applyNumberFormat="0" applyProtection="0">
      <alignment horizontal="left" vertical="center" indent="1"/>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7" borderId="201" applyNumberFormat="0" applyProtection="0">
      <alignment horizontal="left" vertical="center" indent="1"/>
    </xf>
    <xf numFmtId="4" fontId="45" fillId="67" borderId="201" applyNumberFormat="0" applyProtection="0">
      <alignment horizontal="left" vertical="center" indent="1"/>
    </xf>
    <xf numFmtId="0" fontId="50" fillId="65" borderId="204" applyNumberFormat="0" applyProtection="0">
      <alignment horizontal="left" vertical="top"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15" borderId="201" applyNumberFormat="0" applyProtection="0">
      <alignment horizontal="right" vertical="center"/>
    </xf>
    <xf numFmtId="4" fontId="45" fillId="15"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5" fillId="21" borderId="201" applyNumberFormat="0" applyProtection="0">
      <alignment horizontal="right" vertical="center"/>
    </xf>
    <xf numFmtId="4" fontId="45" fillId="21" borderId="201" applyNumberFormat="0" applyProtection="0">
      <alignment horizontal="right" vertical="center"/>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31" borderId="204" applyNumberFormat="0" applyProtection="0">
      <alignment horizontal="left" vertical="top"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21" borderId="204" applyNumberFormat="0" applyProtection="0">
      <alignment horizontal="left" vertical="top"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4" applyNumberFormat="0" applyProtection="0">
      <alignment horizontal="left" vertical="top"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4" applyNumberFormat="0" applyProtection="0">
      <alignment horizontal="left" vertical="top" indent="1"/>
    </xf>
    <xf numFmtId="0" fontId="35" fillId="31" borderId="206" applyBorder="0"/>
    <xf numFmtId="4" fontId="52" fillId="66" borderId="204" applyNumberFormat="0" applyProtection="0">
      <alignment vertical="center"/>
    </xf>
    <xf numFmtId="0" fontId="45" fillId="24" borderId="213" applyNumberFormat="0" applyProtection="0">
      <alignment horizontal="left" vertical="top" indent="1"/>
    </xf>
    <xf numFmtId="4" fontId="45" fillId="20" borderId="214" applyNumberFormat="0" applyProtection="0">
      <alignment horizontal="left" vertical="center" indent="1"/>
    </xf>
    <xf numFmtId="4" fontId="52" fillId="28" borderId="204" applyNumberFormat="0" applyProtection="0">
      <alignment horizontal="left" vertical="center" indent="1"/>
    </xf>
    <xf numFmtId="0" fontId="52" fillId="66" borderId="204" applyNumberFormat="0" applyProtection="0">
      <alignment horizontal="left" vertical="top" indent="1"/>
    </xf>
    <xf numFmtId="4" fontId="45" fillId="0" borderId="201" applyNumberFormat="0" applyProtection="0">
      <alignment horizontal="right" vertical="center"/>
    </xf>
    <xf numFmtId="4" fontId="45" fillId="0"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0" fontId="52" fillId="21" borderId="204" applyNumberFormat="0" applyProtection="0">
      <alignment horizontal="left" vertical="top" indent="1"/>
    </xf>
    <xf numFmtId="4" fontId="53" fillId="93" borderId="205" applyNumberFormat="0" applyProtection="0">
      <alignment horizontal="left" vertical="center" indent="1"/>
    </xf>
    <xf numFmtId="4" fontId="45" fillId="71" borderId="210" applyNumberFormat="0" applyProtection="0">
      <alignment horizontal="right" vertical="center"/>
    </xf>
    <xf numFmtId="0" fontId="52" fillId="21" borderId="240" applyNumberFormat="0" applyProtection="0">
      <alignment horizontal="left" vertical="top" indent="1"/>
    </xf>
    <xf numFmtId="4" fontId="55" fillId="91" borderId="201" applyNumberFormat="0" applyProtection="0">
      <alignment horizontal="right" vertical="center"/>
    </xf>
    <xf numFmtId="4" fontId="45" fillId="29" borderId="228" applyNumberFormat="0" applyProtection="0">
      <alignment horizontal="right" vertical="center"/>
    </xf>
    <xf numFmtId="4" fontId="45" fillId="65" borderId="228" applyNumberFormat="0" applyProtection="0">
      <alignment vertical="center"/>
    </xf>
    <xf numFmtId="0" fontId="25" fillId="60" borderId="210" applyNumberFormat="0" applyAlignment="0" applyProtection="0"/>
    <xf numFmtId="4" fontId="45" fillId="15" borderId="228" applyNumberFormat="0" applyProtection="0">
      <alignment horizontal="right" vertical="center"/>
    </xf>
    <xf numFmtId="4" fontId="45" fillId="34" borderId="228" applyNumberFormat="0" applyProtection="0">
      <alignment horizontal="left" vertical="center" indent="1"/>
    </xf>
    <xf numFmtId="4" fontId="45" fillId="91" borderId="219" applyNumberFormat="0" applyProtection="0">
      <alignment horizontal="right" vertical="center"/>
    </xf>
    <xf numFmtId="4" fontId="45" fillId="21" borderId="250" applyNumberFormat="0" applyProtection="0">
      <alignment horizontal="left" vertical="center" indent="1"/>
    </xf>
    <xf numFmtId="0" fontId="42" fillId="19" borderId="245" applyNumberFormat="0" applyAlignment="0" applyProtection="0"/>
    <xf numFmtId="0" fontId="16" fillId="66" borderId="229" applyNumberFormat="0" applyFont="0" applyAlignment="0" applyProtection="0"/>
    <xf numFmtId="4" fontId="45" fillId="35" borderId="228" applyNumberFormat="0" applyProtection="0">
      <alignment horizontal="right" vertical="center"/>
    </xf>
    <xf numFmtId="4" fontId="45" fillId="80" borderId="241" applyNumberFormat="0" applyProtection="0">
      <alignment horizontal="left" vertical="center" indent="1"/>
    </xf>
    <xf numFmtId="4" fontId="45" fillId="58" borderId="232" applyNumberFormat="0" applyProtection="0">
      <alignment horizontal="right" vertical="center"/>
    </xf>
    <xf numFmtId="4" fontId="45" fillId="71" borderId="228" applyNumberFormat="0" applyProtection="0">
      <alignment horizontal="right" vertical="center"/>
    </xf>
    <xf numFmtId="4" fontId="45" fillId="15" borderId="228" applyNumberFormat="0" applyProtection="0">
      <alignment horizontal="right" vertical="center"/>
    </xf>
    <xf numFmtId="0" fontId="24" fillId="28" borderId="218" applyNumberFormat="0" applyAlignment="0" applyProtection="0"/>
    <xf numFmtId="0" fontId="28" fillId="0" borderId="208" applyNumberFormat="0" applyFill="0" applyAlignment="0" applyProtection="0"/>
    <xf numFmtId="0" fontId="28" fillId="0" borderId="207" applyNumberFormat="0" applyFill="0" applyAlignment="0" applyProtection="0"/>
    <xf numFmtId="0" fontId="46" fillId="28" borderId="203" applyNumberFormat="0" applyAlignment="0" applyProtection="0"/>
    <xf numFmtId="4" fontId="45" fillId="59" borderId="228" applyNumberFormat="0" applyProtection="0">
      <alignment horizontal="right" vertical="center"/>
    </xf>
    <xf numFmtId="0" fontId="4" fillId="66" borderId="238" applyNumberFormat="0" applyFont="0" applyAlignment="0" applyProtection="0"/>
    <xf numFmtId="4" fontId="45" fillId="59" borderId="219" applyNumberFormat="0" applyProtection="0">
      <alignment horizontal="right" vertical="center"/>
    </xf>
    <xf numFmtId="0" fontId="45" fillId="24" borderId="210" applyNumberFormat="0" applyProtection="0">
      <alignment horizontal="left" vertical="center" indent="1"/>
    </xf>
    <xf numFmtId="0" fontId="24" fillId="28" borderId="200" applyNumberFormat="0" applyAlignment="0" applyProtection="0"/>
    <xf numFmtId="0" fontId="24" fillId="28" borderId="200" applyNumberFormat="0" applyAlignment="0" applyProtection="0"/>
    <xf numFmtId="0" fontId="24" fillId="28" borderId="200" applyNumberFormat="0" applyAlignment="0" applyProtection="0"/>
    <xf numFmtId="0" fontId="24" fillId="28" borderId="200" applyNumberFormat="0" applyAlignment="0" applyProtection="0"/>
    <xf numFmtId="0" fontId="24" fillId="28" borderId="200" applyNumberFormat="0" applyAlignment="0" applyProtection="0"/>
    <xf numFmtId="0" fontId="24" fillId="28" borderId="200" applyNumberFormat="0" applyAlignment="0" applyProtection="0"/>
    <xf numFmtId="0" fontId="24" fillId="28" borderId="200" applyNumberFormat="0" applyAlignment="0" applyProtection="0"/>
    <xf numFmtId="0" fontId="24" fillId="28" borderId="200" applyNumberFormat="0" applyAlignment="0" applyProtection="0"/>
    <xf numFmtId="0" fontId="24" fillId="28" borderId="200" applyNumberFormat="0" applyAlignment="0" applyProtection="0"/>
    <xf numFmtId="0" fontId="25" fillId="60" borderId="201" applyNumberFormat="0" applyAlignment="0" applyProtection="0"/>
    <xf numFmtId="0" fontId="25" fillId="60" borderId="201" applyNumberFormat="0" applyAlignment="0" applyProtection="0"/>
    <xf numFmtId="0" fontId="25" fillId="60" borderId="201" applyNumberFormat="0" applyAlignment="0" applyProtection="0"/>
    <xf numFmtId="0" fontId="25" fillId="60" borderId="201" applyNumberFormat="0" applyAlignment="0" applyProtection="0"/>
    <xf numFmtId="0" fontId="25" fillId="60" borderId="201" applyNumberFormat="0" applyAlignment="0" applyProtection="0"/>
    <xf numFmtId="0" fontId="25" fillId="60" borderId="201" applyNumberFormat="0" applyAlignment="0" applyProtection="0"/>
    <xf numFmtId="0" fontId="25" fillId="60" borderId="201" applyNumberFormat="0" applyAlignment="0" applyProtection="0"/>
    <xf numFmtId="0" fontId="25" fillId="60" borderId="201" applyNumberFormat="0" applyAlignment="0" applyProtection="0"/>
    <xf numFmtId="4" fontId="4" fillId="31" borderId="241" applyNumberFormat="0" applyProtection="0">
      <alignment horizontal="left" vertical="center" indent="1"/>
    </xf>
    <xf numFmtId="0" fontId="28" fillId="0" borderId="216" applyNumberFormat="0" applyFill="0" applyAlignment="0" applyProtection="0"/>
    <xf numFmtId="0" fontId="25" fillId="60" borderId="210" applyNumberFormat="0" applyAlignment="0" applyProtection="0"/>
    <xf numFmtId="0" fontId="43" fillId="54" borderId="201" applyNumberFormat="0" applyAlignment="0" applyProtection="0"/>
    <xf numFmtId="0" fontId="43" fillId="54" borderId="201" applyNumberFormat="0" applyAlignment="0" applyProtection="0"/>
    <xf numFmtId="0" fontId="43" fillId="54" borderId="201" applyNumberFormat="0" applyAlignment="0" applyProtection="0"/>
    <xf numFmtId="0" fontId="43" fillId="54" borderId="201" applyNumberFormat="0" applyAlignment="0" applyProtection="0"/>
    <xf numFmtId="0" fontId="43" fillId="54" borderId="201" applyNumberFormat="0" applyAlignment="0" applyProtection="0"/>
    <xf numFmtId="0" fontId="43" fillId="54" borderId="201" applyNumberFormat="0" applyAlignment="0" applyProtection="0"/>
    <xf numFmtId="0" fontId="43" fillId="54" borderId="201" applyNumberFormat="0" applyAlignment="0" applyProtection="0"/>
    <xf numFmtId="0" fontId="43" fillId="54" borderId="201" applyNumberFormat="0" applyAlignment="0" applyProtection="0"/>
    <xf numFmtId="0" fontId="42" fillId="19" borderId="200" applyNumberFormat="0" applyAlignment="0" applyProtection="0"/>
    <xf numFmtId="0" fontId="42" fillId="19" borderId="200" applyNumberFormat="0" applyAlignment="0" applyProtection="0"/>
    <xf numFmtId="0" fontId="42" fillId="19" borderId="200" applyNumberFormat="0" applyAlignment="0" applyProtection="0"/>
    <xf numFmtId="0" fontId="42" fillId="19" borderId="200" applyNumberFormat="0" applyAlignment="0" applyProtection="0"/>
    <xf numFmtId="0" fontId="42" fillId="19" borderId="200" applyNumberFormat="0" applyAlignment="0" applyProtection="0"/>
    <xf numFmtId="0" fontId="42" fillId="19" borderId="200" applyNumberFormat="0" applyAlignment="0" applyProtection="0"/>
    <xf numFmtId="0" fontId="42" fillId="19" borderId="200" applyNumberFormat="0" applyAlignment="0" applyProtection="0"/>
    <xf numFmtId="0" fontId="42" fillId="19" borderId="200" applyNumberFormat="0" applyAlignment="0" applyProtection="0"/>
    <xf numFmtId="0" fontId="42" fillId="19" borderId="200" applyNumberFormat="0" applyAlignment="0" applyProtection="0"/>
    <xf numFmtId="0" fontId="45" fillId="53" borderId="201" applyNumberFormat="0" applyFont="0" applyAlignment="0" applyProtection="0"/>
    <xf numFmtId="0" fontId="45" fillId="53" borderId="201" applyNumberFormat="0" applyFont="0" applyAlignment="0" applyProtection="0"/>
    <xf numFmtId="0" fontId="45" fillId="53" borderId="201" applyNumberFormat="0" applyFont="0" applyAlignment="0" applyProtection="0"/>
    <xf numFmtId="0" fontId="45" fillId="53" borderId="201" applyNumberFormat="0" applyFont="0" applyAlignment="0" applyProtection="0"/>
    <xf numFmtId="0" fontId="45" fillId="53" borderId="201" applyNumberFormat="0" applyFont="0" applyAlignment="0" applyProtection="0"/>
    <xf numFmtId="0" fontId="45" fillId="53" borderId="201" applyNumberFormat="0" applyFont="0" applyAlignment="0" applyProtection="0"/>
    <xf numFmtId="0" fontId="45" fillId="53" borderId="201" applyNumberFormat="0" applyFont="0" applyAlignment="0" applyProtection="0"/>
    <xf numFmtId="0" fontId="45" fillId="53" borderId="201"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 fillId="66" borderId="202" applyNumberFormat="0" applyFont="0" applyAlignment="0" applyProtection="0"/>
    <xf numFmtId="0" fontId="46" fillId="60" borderId="203" applyNumberFormat="0" applyAlignment="0" applyProtection="0"/>
    <xf numFmtId="0" fontId="46" fillId="60" borderId="203" applyNumberFormat="0" applyAlignment="0" applyProtection="0"/>
    <xf numFmtId="0" fontId="46" fillId="60" borderId="203" applyNumberFormat="0" applyAlignment="0" applyProtection="0"/>
    <xf numFmtId="0" fontId="46" fillId="60" borderId="203" applyNumberFormat="0" applyAlignment="0" applyProtection="0"/>
    <xf numFmtId="0" fontId="46" fillId="60" borderId="203" applyNumberFormat="0" applyAlignment="0" applyProtection="0"/>
    <xf numFmtId="0" fontId="46" fillId="60" borderId="203" applyNumberFormat="0" applyAlignment="0" applyProtection="0"/>
    <xf numFmtId="0" fontId="46" fillId="60" borderId="203" applyNumberFormat="0" applyAlignment="0" applyProtection="0"/>
    <xf numFmtId="0" fontId="46" fillId="60" borderId="203" applyNumberFormat="0" applyAlignment="0" applyProtection="0"/>
    <xf numFmtId="4" fontId="15" fillId="67" borderId="203"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8" fillId="67" borderId="203"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45" fillId="65" borderId="201" applyNumberFormat="0" applyProtection="0">
      <alignment vertical="center"/>
    </xf>
    <xf numFmtId="4" fontId="15" fillId="67" borderId="203"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45" fillId="67" borderId="201" applyNumberFormat="0" applyProtection="0">
      <alignment horizontal="left" vertical="center" indent="1"/>
    </xf>
    <xf numFmtId="4" fontId="15" fillId="67" borderId="203" applyNumberFormat="0" applyProtection="0">
      <alignment horizontal="left" vertical="center" indent="1"/>
    </xf>
    <xf numFmtId="0" fontId="50" fillId="65" borderId="204" applyNumberFormat="0" applyProtection="0">
      <alignment horizontal="left" vertical="top" indent="1"/>
    </xf>
    <xf numFmtId="0" fontId="50" fillId="65" borderId="204" applyNumberFormat="0" applyProtection="0">
      <alignment horizontal="left" vertical="top" indent="1"/>
    </xf>
    <xf numFmtId="0" fontId="50" fillId="65" borderId="204" applyNumberFormat="0" applyProtection="0">
      <alignment horizontal="left" vertical="top" indent="1"/>
    </xf>
    <xf numFmtId="0" fontId="50" fillId="65" borderId="204" applyNumberFormat="0" applyProtection="0">
      <alignment horizontal="left" vertical="top" indent="1"/>
    </xf>
    <xf numFmtId="0" fontId="50" fillId="65" borderId="204" applyNumberFormat="0" applyProtection="0">
      <alignment horizontal="left" vertical="top" indent="1"/>
    </xf>
    <xf numFmtId="0" fontId="50" fillId="65" borderId="204" applyNumberFormat="0" applyProtection="0">
      <alignment horizontal="left" vertical="top" indent="1"/>
    </xf>
    <xf numFmtId="0" fontId="50" fillId="65" borderId="204" applyNumberFormat="0" applyProtection="0">
      <alignment horizontal="left" vertical="top" indent="1"/>
    </xf>
    <xf numFmtId="0" fontId="50" fillId="65" borderId="204" applyNumberFormat="0" applyProtection="0">
      <alignment horizontal="left" vertical="top" indent="1"/>
    </xf>
    <xf numFmtId="0" fontId="50" fillId="65" borderId="204" applyNumberFormat="0" applyProtection="0">
      <alignment horizontal="left" vertical="top" indent="1"/>
    </xf>
    <xf numFmtId="0" fontId="50" fillId="65" borderId="204" applyNumberFormat="0" applyProtection="0">
      <alignment horizontal="left" vertical="top" indent="1"/>
    </xf>
    <xf numFmtId="4" fontId="45" fillId="69" borderId="201" applyNumberFormat="0" applyBorder="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15" fillId="70" borderId="203"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45" fillId="15" borderId="201" applyNumberFormat="0" applyProtection="0">
      <alignment horizontal="right" vertical="center"/>
    </xf>
    <xf numFmtId="4" fontId="15" fillId="72" borderId="203"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45" fillId="71" borderId="201" applyNumberFormat="0" applyProtection="0">
      <alignment horizontal="right" vertical="center"/>
    </xf>
    <xf numFmtId="4" fontId="15" fillId="73" borderId="203"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45" fillId="58" borderId="205" applyNumberFormat="0" applyProtection="0">
      <alignment horizontal="right" vertical="center"/>
    </xf>
    <xf numFmtId="4" fontId="15" fillId="74" borderId="203"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45" fillId="27" borderId="201" applyNumberFormat="0" applyProtection="0">
      <alignment horizontal="right" vertical="center"/>
    </xf>
    <xf numFmtId="4" fontId="15" fillId="75" borderId="203"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45" fillId="35" borderId="201" applyNumberFormat="0" applyProtection="0">
      <alignment horizontal="right" vertical="center"/>
    </xf>
    <xf numFmtId="4" fontId="15" fillId="76" borderId="203"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45" fillId="59" borderId="201" applyNumberFormat="0" applyProtection="0">
      <alignment horizontal="right" vertical="center"/>
    </xf>
    <xf numFmtId="4" fontId="15" fillId="77" borderId="203"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45" fillId="29" borderId="201" applyNumberFormat="0" applyProtection="0">
      <alignment horizontal="right" vertical="center"/>
    </xf>
    <xf numFmtId="4" fontId="15" fillId="78" borderId="203"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45" fillId="22" borderId="201" applyNumberFormat="0" applyProtection="0">
      <alignment horizontal="right" vertical="center"/>
    </xf>
    <xf numFmtId="4" fontId="15" fillId="79" borderId="203"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45" fillId="26" borderId="201" applyNumberFormat="0" applyProtection="0">
      <alignment horizontal="right" vertical="center"/>
    </xf>
    <xf numFmtId="4" fontId="10" fillId="81" borderId="203"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45" fillId="80" borderId="205" applyNumberFormat="0" applyProtection="0">
      <alignment horizontal="left" vertical="center" indent="1"/>
    </xf>
    <xf numFmtId="4" fontId="52" fillId="66" borderId="213" applyNumberFormat="0" applyProtection="0">
      <alignment vertical="center"/>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0" fontId="35" fillId="31" borderId="215" applyBorder="0"/>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4" fontId="4" fillId="31" borderId="205" applyNumberFormat="0" applyProtection="0">
      <alignment horizontal="left" vertical="center" indent="1"/>
    </xf>
    <xf numFmtId="0" fontId="4" fillId="84" borderId="203" applyNumberFormat="0" applyProtection="0">
      <alignment horizontal="left" vertical="center" indent="1"/>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45" fillId="21" borderId="201" applyNumberFormat="0" applyProtection="0">
      <alignment horizontal="right" vertical="center"/>
    </xf>
    <xf numFmtId="4" fontId="15" fillId="82" borderId="203"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45" fillId="20" borderId="205" applyNumberFormat="0" applyProtection="0">
      <alignment horizontal="left" vertical="center" indent="1"/>
    </xf>
    <xf numFmtId="4" fontId="15" fillId="86" borderId="203"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4" fontId="45" fillId="21" borderId="205" applyNumberFormat="0" applyProtection="0">
      <alignment horizontal="left" vertical="center" indent="1"/>
    </xf>
    <xf numFmtId="0" fontId="4" fillId="86" borderId="203"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5" fillId="28" borderId="201" applyNumberFormat="0" applyProtection="0">
      <alignment horizontal="left" vertical="center" indent="1"/>
    </xf>
    <xf numFmtId="0" fontId="4" fillId="86" borderId="203" applyNumberFormat="0" applyProtection="0">
      <alignment horizontal="left" vertical="center" indent="1"/>
    </xf>
    <xf numFmtId="0" fontId="45" fillId="31" borderId="204" applyNumberFormat="0" applyProtection="0">
      <alignment horizontal="left" vertical="top" indent="1"/>
    </xf>
    <xf numFmtId="0" fontId="45" fillId="31" borderId="204" applyNumberFormat="0" applyProtection="0">
      <alignment horizontal="left" vertical="top" indent="1"/>
    </xf>
    <xf numFmtId="0" fontId="45" fillId="31" borderId="204" applyNumberFormat="0" applyProtection="0">
      <alignment horizontal="left" vertical="top" indent="1"/>
    </xf>
    <xf numFmtId="0" fontId="45" fillId="31" borderId="204" applyNumberFormat="0" applyProtection="0">
      <alignment horizontal="left" vertical="top" indent="1"/>
    </xf>
    <xf numFmtId="0" fontId="45" fillId="31" borderId="204" applyNumberFormat="0" applyProtection="0">
      <alignment horizontal="left" vertical="top" indent="1"/>
    </xf>
    <xf numFmtId="0" fontId="45" fillId="31" borderId="204" applyNumberFormat="0" applyProtection="0">
      <alignment horizontal="left" vertical="top" indent="1"/>
    </xf>
    <xf numFmtId="0" fontId="45" fillId="31" borderId="204" applyNumberFormat="0" applyProtection="0">
      <alignment horizontal="left" vertical="top" indent="1"/>
    </xf>
    <xf numFmtId="0" fontId="45" fillId="31" borderId="204" applyNumberFormat="0" applyProtection="0">
      <alignment horizontal="left" vertical="top" indent="1"/>
    </xf>
    <xf numFmtId="0" fontId="45" fillId="31" borderId="204" applyNumberFormat="0" applyProtection="0">
      <alignment horizontal="left" vertical="top" indent="1"/>
    </xf>
    <xf numFmtId="0" fontId="45" fillId="31" borderId="204" applyNumberFormat="0" applyProtection="0">
      <alignment horizontal="left" vertical="top" indent="1"/>
    </xf>
    <xf numFmtId="0" fontId="4" fillId="89" borderId="203"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5" fillId="88" borderId="201" applyNumberFormat="0" applyProtection="0">
      <alignment horizontal="left" vertical="center" indent="1"/>
    </xf>
    <xf numFmtId="0" fontId="4" fillId="89" borderId="203" applyNumberFormat="0" applyProtection="0">
      <alignment horizontal="left" vertical="center" indent="1"/>
    </xf>
    <xf numFmtId="0" fontId="45" fillId="21" borderId="204" applyNumberFormat="0" applyProtection="0">
      <alignment horizontal="left" vertical="top" indent="1"/>
    </xf>
    <xf numFmtId="0" fontId="45" fillId="21" borderId="204" applyNumberFormat="0" applyProtection="0">
      <alignment horizontal="left" vertical="top" indent="1"/>
    </xf>
    <xf numFmtId="0" fontId="45" fillId="21" borderId="204" applyNumberFormat="0" applyProtection="0">
      <alignment horizontal="left" vertical="top" indent="1"/>
    </xf>
    <xf numFmtId="0" fontId="45" fillId="21" borderId="204" applyNumberFormat="0" applyProtection="0">
      <alignment horizontal="left" vertical="top" indent="1"/>
    </xf>
    <xf numFmtId="0" fontId="45" fillId="21" borderId="204" applyNumberFormat="0" applyProtection="0">
      <alignment horizontal="left" vertical="top" indent="1"/>
    </xf>
    <xf numFmtId="0" fontId="45" fillId="21" borderId="204" applyNumberFormat="0" applyProtection="0">
      <alignment horizontal="left" vertical="top" indent="1"/>
    </xf>
    <xf numFmtId="0" fontId="45" fillId="21" borderId="204" applyNumberFormat="0" applyProtection="0">
      <alignment horizontal="left" vertical="top" indent="1"/>
    </xf>
    <xf numFmtId="0" fontId="45" fillId="21" borderId="204" applyNumberFormat="0" applyProtection="0">
      <alignment horizontal="left" vertical="top" indent="1"/>
    </xf>
    <xf numFmtId="0" fontId="45" fillId="21" borderId="204" applyNumberFormat="0" applyProtection="0">
      <alignment horizontal="left" vertical="top" indent="1"/>
    </xf>
    <xf numFmtId="0" fontId="45" fillId="21" borderId="204" applyNumberFormat="0" applyProtection="0">
      <alignment horizontal="left" vertical="top" indent="1"/>
    </xf>
    <xf numFmtId="0" fontId="4" fillId="90" borderId="203"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5" fillId="24" borderId="201" applyNumberFormat="0" applyProtection="0">
      <alignment horizontal="left" vertical="center" indent="1"/>
    </xf>
    <xf numFmtId="0" fontId="4" fillId="90" borderId="203" applyNumberFormat="0" applyProtection="0">
      <alignment horizontal="left" vertical="center" indent="1"/>
    </xf>
    <xf numFmtId="0" fontId="45" fillId="24" borderId="204" applyNumberFormat="0" applyProtection="0">
      <alignment horizontal="left" vertical="top" indent="1"/>
    </xf>
    <xf numFmtId="0" fontId="45" fillId="24" borderId="204" applyNumberFormat="0" applyProtection="0">
      <alignment horizontal="left" vertical="top" indent="1"/>
    </xf>
    <xf numFmtId="0" fontId="45" fillId="24" borderId="204" applyNumberFormat="0" applyProtection="0">
      <alignment horizontal="left" vertical="top" indent="1"/>
    </xf>
    <xf numFmtId="0" fontId="45" fillId="24" borderId="204" applyNumberFormat="0" applyProtection="0">
      <alignment horizontal="left" vertical="top" indent="1"/>
    </xf>
    <xf numFmtId="0" fontId="45" fillId="24" borderId="204" applyNumberFormat="0" applyProtection="0">
      <alignment horizontal="left" vertical="top" indent="1"/>
    </xf>
    <xf numFmtId="0" fontId="45" fillId="24" borderId="204" applyNumberFormat="0" applyProtection="0">
      <alignment horizontal="left" vertical="top" indent="1"/>
    </xf>
    <xf numFmtId="0" fontId="45" fillId="24" borderId="204" applyNumberFormat="0" applyProtection="0">
      <alignment horizontal="left" vertical="top" indent="1"/>
    </xf>
    <xf numFmtId="0" fontId="45" fillId="24" borderId="204" applyNumberFormat="0" applyProtection="0">
      <alignment horizontal="left" vertical="top" indent="1"/>
    </xf>
    <xf numFmtId="0" fontId="45" fillId="24" borderId="204" applyNumberFormat="0" applyProtection="0">
      <alignment horizontal="left" vertical="top" indent="1"/>
    </xf>
    <xf numFmtId="0" fontId="45" fillId="24" borderId="204" applyNumberFormat="0" applyProtection="0">
      <alignment horizontal="left" vertical="top" indent="1"/>
    </xf>
    <xf numFmtId="0" fontId="4" fillId="84" borderId="203"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5" fillId="20" borderId="201" applyNumberFormat="0" applyProtection="0">
      <alignment horizontal="left" vertical="center" indent="1"/>
    </xf>
    <xf numFmtId="0" fontId="4" fillId="84" borderId="203" applyNumberFormat="0" applyProtection="0">
      <alignment horizontal="left" vertical="center" indent="1"/>
    </xf>
    <xf numFmtId="0" fontId="45" fillId="20" borderId="204" applyNumberFormat="0" applyProtection="0">
      <alignment horizontal="left" vertical="top" indent="1"/>
    </xf>
    <xf numFmtId="0" fontId="45" fillId="20" borderId="204" applyNumberFormat="0" applyProtection="0">
      <alignment horizontal="left" vertical="top" indent="1"/>
    </xf>
    <xf numFmtId="0" fontId="45" fillId="20" borderId="204" applyNumberFormat="0" applyProtection="0">
      <alignment horizontal="left" vertical="top" indent="1"/>
    </xf>
    <xf numFmtId="0" fontId="45" fillId="20" borderId="204" applyNumberFormat="0" applyProtection="0">
      <alignment horizontal="left" vertical="top" indent="1"/>
    </xf>
    <xf numFmtId="0" fontId="45" fillId="20" borderId="204" applyNumberFormat="0" applyProtection="0">
      <alignment horizontal="left" vertical="top" indent="1"/>
    </xf>
    <xf numFmtId="0" fontId="45" fillId="20" borderId="204" applyNumberFormat="0" applyProtection="0">
      <alignment horizontal="left" vertical="top" indent="1"/>
    </xf>
    <xf numFmtId="0" fontId="45" fillId="20" borderId="204" applyNumberFormat="0" applyProtection="0">
      <alignment horizontal="left" vertical="top" indent="1"/>
    </xf>
    <xf numFmtId="0" fontId="45" fillId="20" borderId="204" applyNumberFormat="0" applyProtection="0">
      <alignment horizontal="left" vertical="top" indent="1"/>
    </xf>
    <xf numFmtId="0" fontId="45" fillId="20" borderId="204" applyNumberFormat="0" applyProtection="0">
      <alignment horizontal="left" vertical="top" indent="1"/>
    </xf>
    <xf numFmtId="0" fontId="45" fillId="20" borderId="204" applyNumberFormat="0" applyProtection="0">
      <alignment horizontal="left" vertical="top" indent="1"/>
    </xf>
    <xf numFmtId="0" fontId="35" fillId="31" borderId="206" applyBorder="0"/>
    <xf numFmtId="0" fontId="35" fillId="31" borderId="206" applyBorder="0"/>
    <xf numFmtId="0" fontId="35" fillId="31" borderId="206" applyBorder="0"/>
    <xf numFmtId="0" fontId="35" fillId="31" borderId="206" applyBorder="0"/>
    <xf numFmtId="0" fontId="35" fillId="31" borderId="206" applyBorder="0"/>
    <xf numFmtId="0" fontId="35" fillId="31" borderId="206" applyBorder="0"/>
    <xf numFmtId="0" fontId="35" fillId="31" borderId="206" applyBorder="0"/>
    <xf numFmtId="0" fontId="35" fillId="31" borderId="206" applyBorder="0"/>
    <xf numFmtId="0" fontId="35" fillId="31" borderId="206" applyBorder="0"/>
    <xf numFmtId="4" fontId="15" fillId="68" borderId="203" applyNumberFormat="0" applyProtection="0">
      <alignment vertical="center"/>
    </xf>
    <xf numFmtId="4" fontId="52" fillId="66" borderId="204" applyNumberFormat="0" applyProtection="0">
      <alignment vertical="center"/>
    </xf>
    <xf numFmtId="4" fontId="52" fillId="66" borderId="204" applyNumberFormat="0" applyProtection="0">
      <alignment vertical="center"/>
    </xf>
    <xf numFmtId="4" fontId="52" fillId="66" borderId="204" applyNumberFormat="0" applyProtection="0">
      <alignment vertical="center"/>
    </xf>
    <xf numFmtId="4" fontId="52" fillId="66" borderId="204" applyNumberFormat="0" applyProtection="0">
      <alignment vertical="center"/>
    </xf>
    <xf numFmtId="4" fontId="52" fillId="66" borderId="204" applyNumberFormat="0" applyProtection="0">
      <alignment vertical="center"/>
    </xf>
    <xf numFmtId="4" fontId="52" fillId="66" borderId="204" applyNumberFormat="0" applyProtection="0">
      <alignment vertical="center"/>
    </xf>
    <xf numFmtId="4" fontId="52" fillId="66" borderId="204" applyNumberFormat="0" applyProtection="0">
      <alignment vertical="center"/>
    </xf>
    <xf numFmtId="4" fontId="52" fillId="66" borderId="204" applyNumberFormat="0" applyProtection="0">
      <alignment vertical="center"/>
    </xf>
    <xf numFmtId="4" fontId="52" fillId="66" borderId="204" applyNumberFormat="0" applyProtection="0">
      <alignment vertical="center"/>
    </xf>
    <xf numFmtId="4" fontId="52" fillId="66" borderId="204" applyNumberFormat="0" applyProtection="0">
      <alignment vertical="center"/>
    </xf>
    <xf numFmtId="4" fontId="48" fillId="68" borderId="203" applyNumberFormat="0" applyProtection="0">
      <alignment vertical="center"/>
    </xf>
    <xf numFmtId="0" fontId="45" fillId="24" borderId="210" applyNumberFormat="0" applyProtection="0">
      <alignment horizontal="left" vertical="center" indent="1"/>
    </xf>
    <xf numFmtId="0" fontId="45" fillId="21" borderId="213" applyNumberFormat="0" applyProtection="0">
      <alignment horizontal="left" vertical="top" indent="1"/>
    </xf>
    <xf numFmtId="0" fontId="45" fillId="88" borderId="210" applyNumberFormat="0" applyProtection="0">
      <alignment horizontal="left" vertical="center" indent="1"/>
    </xf>
    <xf numFmtId="0" fontId="45" fillId="31" borderId="213" applyNumberFormat="0" applyProtection="0">
      <alignment horizontal="left" vertical="top" indent="1"/>
    </xf>
    <xf numFmtId="0" fontId="45" fillId="28" borderId="210" applyNumberFormat="0" applyProtection="0">
      <alignment horizontal="left" vertical="center" indent="1"/>
    </xf>
    <xf numFmtId="4" fontId="45" fillId="21" borderId="214" applyNumberFormat="0" applyProtection="0">
      <alignment horizontal="left" vertical="center" indent="1"/>
    </xf>
    <xf numFmtId="4" fontId="45" fillId="21" borderId="210" applyNumberFormat="0" applyProtection="0">
      <alignment horizontal="right" vertical="center"/>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5" fillId="80" borderId="214" applyNumberFormat="0" applyProtection="0">
      <alignment horizontal="left" vertical="center" indent="1"/>
    </xf>
    <xf numFmtId="4" fontId="45" fillId="26" borderId="210" applyNumberFormat="0" applyProtection="0">
      <alignment horizontal="right" vertical="center"/>
    </xf>
    <xf numFmtId="4" fontId="45" fillId="22" borderId="210" applyNumberFormat="0" applyProtection="0">
      <alignment horizontal="right" vertical="center"/>
    </xf>
    <xf numFmtId="4" fontId="15" fillId="68" borderId="203" applyNumberFormat="0" applyProtection="0">
      <alignment horizontal="left" vertical="center" indent="1"/>
    </xf>
    <xf numFmtId="4" fontId="52" fillId="28" borderId="204" applyNumberFormat="0" applyProtection="0">
      <alignment horizontal="left" vertical="center" indent="1"/>
    </xf>
    <xf numFmtId="4" fontId="52" fillId="28" borderId="204" applyNumberFormat="0" applyProtection="0">
      <alignment horizontal="left" vertical="center" indent="1"/>
    </xf>
    <xf numFmtId="4" fontId="52" fillId="28" borderId="204" applyNumberFormat="0" applyProtection="0">
      <alignment horizontal="left" vertical="center" indent="1"/>
    </xf>
    <xf numFmtId="4" fontId="52" fillId="28" borderId="204" applyNumberFormat="0" applyProtection="0">
      <alignment horizontal="left" vertical="center" indent="1"/>
    </xf>
    <xf numFmtId="4" fontId="52" fillId="28" borderId="204" applyNumberFormat="0" applyProtection="0">
      <alignment horizontal="left" vertical="center" indent="1"/>
    </xf>
    <xf numFmtId="4" fontId="52" fillId="28" borderId="204" applyNumberFormat="0" applyProtection="0">
      <alignment horizontal="left" vertical="center" indent="1"/>
    </xf>
    <xf numFmtId="4" fontId="52" fillId="28" borderId="204" applyNumberFormat="0" applyProtection="0">
      <alignment horizontal="left" vertical="center" indent="1"/>
    </xf>
    <xf numFmtId="4" fontId="52" fillId="28" borderId="204" applyNumberFormat="0" applyProtection="0">
      <alignment horizontal="left" vertical="center" indent="1"/>
    </xf>
    <xf numFmtId="4" fontId="52" fillId="28" borderId="204" applyNumberFormat="0" applyProtection="0">
      <alignment horizontal="left" vertical="center" indent="1"/>
    </xf>
    <xf numFmtId="4" fontId="52" fillId="28" borderId="204" applyNumberFormat="0" applyProtection="0">
      <alignment horizontal="left" vertical="center" indent="1"/>
    </xf>
    <xf numFmtId="4" fontId="15" fillId="68" borderId="203" applyNumberFormat="0" applyProtection="0">
      <alignment horizontal="left" vertical="center" indent="1"/>
    </xf>
    <xf numFmtId="0" fontId="52" fillId="66" borderId="204" applyNumberFormat="0" applyProtection="0">
      <alignment horizontal="left" vertical="top" indent="1"/>
    </xf>
    <xf numFmtId="0" fontId="52" fillId="66" borderId="204" applyNumberFormat="0" applyProtection="0">
      <alignment horizontal="left" vertical="top" indent="1"/>
    </xf>
    <xf numFmtId="0" fontId="52" fillId="66" borderId="204" applyNumberFormat="0" applyProtection="0">
      <alignment horizontal="left" vertical="top" indent="1"/>
    </xf>
    <xf numFmtId="0" fontId="52" fillId="66" borderId="204" applyNumberFormat="0" applyProtection="0">
      <alignment horizontal="left" vertical="top" indent="1"/>
    </xf>
    <xf numFmtId="0" fontId="52" fillId="66" borderId="204" applyNumberFormat="0" applyProtection="0">
      <alignment horizontal="left" vertical="top" indent="1"/>
    </xf>
    <xf numFmtId="0" fontId="52" fillId="66" borderId="204" applyNumberFormat="0" applyProtection="0">
      <alignment horizontal="left" vertical="top" indent="1"/>
    </xf>
    <xf numFmtId="0" fontId="52" fillId="66" borderId="204" applyNumberFormat="0" applyProtection="0">
      <alignment horizontal="left" vertical="top" indent="1"/>
    </xf>
    <xf numFmtId="0" fontId="52" fillId="66" borderId="204" applyNumberFormat="0" applyProtection="0">
      <alignment horizontal="left" vertical="top" indent="1"/>
    </xf>
    <xf numFmtId="0" fontId="52" fillId="66" borderId="204" applyNumberFormat="0" applyProtection="0">
      <alignment horizontal="left" vertical="top" indent="1"/>
    </xf>
    <xf numFmtId="0" fontId="52" fillId="66" borderId="204" applyNumberFormat="0" applyProtection="0">
      <alignment horizontal="left" vertical="top" indent="1"/>
    </xf>
    <xf numFmtId="4" fontId="15" fillId="82" borderId="203"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5" fillId="0" borderId="201" applyNumberFormat="0" applyProtection="0">
      <alignment horizontal="right" vertical="center"/>
    </xf>
    <xf numFmtId="4" fontId="48" fillId="82" borderId="203"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4" fontId="45" fillId="91" borderId="201" applyNumberFormat="0" applyProtection="0">
      <alignment horizontal="right" vertical="center"/>
    </xf>
    <xf numFmtId="0" fontId="4" fillId="84" borderId="203"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4" fontId="45" fillId="34" borderId="201" applyNumberFormat="0" applyProtection="0">
      <alignment horizontal="left" vertical="center" indent="1"/>
    </xf>
    <xf numFmtId="0" fontId="4" fillId="84" borderId="203" applyNumberFormat="0" applyProtection="0">
      <alignment horizontal="left" vertical="center" indent="1"/>
    </xf>
    <xf numFmtId="0" fontId="52" fillId="21" borderId="204" applyNumberFormat="0" applyProtection="0">
      <alignment horizontal="left" vertical="top" indent="1"/>
    </xf>
    <xf numFmtId="0" fontId="52" fillId="21" borderId="204" applyNumberFormat="0" applyProtection="0">
      <alignment horizontal="left" vertical="top" indent="1"/>
    </xf>
    <xf numFmtId="0" fontId="52" fillId="21" borderId="204" applyNumberFormat="0" applyProtection="0">
      <alignment horizontal="left" vertical="top" indent="1"/>
    </xf>
    <xf numFmtId="0" fontId="52" fillId="21" borderId="204" applyNumberFormat="0" applyProtection="0">
      <alignment horizontal="left" vertical="top" indent="1"/>
    </xf>
    <xf numFmtId="0" fontId="52" fillId="21" borderId="204" applyNumberFormat="0" applyProtection="0">
      <alignment horizontal="left" vertical="top" indent="1"/>
    </xf>
    <xf numFmtId="0" fontId="52" fillId="21" borderId="204" applyNumberFormat="0" applyProtection="0">
      <alignment horizontal="left" vertical="top" indent="1"/>
    </xf>
    <xf numFmtId="0" fontId="52" fillId="21" borderId="204" applyNumberFormat="0" applyProtection="0">
      <alignment horizontal="left" vertical="top" indent="1"/>
    </xf>
    <xf numFmtId="0" fontId="52" fillId="21" borderId="204" applyNumberFormat="0" applyProtection="0">
      <alignment horizontal="left" vertical="top" indent="1"/>
    </xf>
    <xf numFmtId="0" fontId="52" fillId="21" borderId="204" applyNumberFormat="0" applyProtection="0">
      <alignment horizontal="left" vertical="top" indent="1"/>
    </xf>
    <xf numFmtId="0" fontId="52" fillId="21" borderId="204" applyNumberFormat="0" applyProtection="0">
      <alignment horizontal="left" vertical="top" indent="1"/>
    </xf>
    <xf numFmtId="4" fontId="45" fillId="35" borderId="210" applyNumberFormat="0" applyProtection="0">
      <alignment horizontal="right" vertical="center"/>
    </xf>
    <xf numFmtId="4" fontId="53" fillId="93" borderId="205" applyNumberFormat="0" applyProtection="0">
      <alignment horizontal="left" vertical="center" indent="1"/>
    </xf>
    <xf numFmtId="4" fontId="53" fillId="93" borderId="205" applyNumberFormat="0" applyProtection="0">
      <alignment horizontal="left" vertical="center" indent="1"/>
    </xf>
    <xf numFmtId="4" fontId="53" fillId="93" borderId="205" applyNumberFormat="0" applyProtection="0">
      <alignment horizontal="left" vertical="center" indent="1"/>
    </xf>
    <xf numFmtId="4" fontId="53" fillId="93" borderId="205" applyNumberFormat="0" applyProtection="0">
      <alignment horizontal="left" vertical="center" indent="1"/>
    </xf>
    <xf numFmtId="4" fontId="53" fillId="93" borderId="205" applyNumberFormat="0" applyProtection="0">
      <alignment horizontal="left" vertical="center" indent="1"/>
    </xf>
    <xf numFmtId="4" fontId="53" fillId="93" borderId="205" applyNumberFormat="0" applyProtection="0">
      <alignment horizontal="left" vertical="center" indent="1"/>
    </xf>
    <xf numFmtId="4" fontId="53" fillId="93" borderId="205" applyNumberFormat="0" applyProtection="0">
      <alignment horizontal="left" vertical="center" indent="1"/>
    </xf>
    <xf numFmtId="4" fontId="53" fillId="93" borderId="205" applyNumberFormat="0" applyProtection="0">
      <alignment horizontal="left" vertical="center" indent="1"/>
    </xf>
    <xf numFmtId="4" fontId="53" fillId="93" borderId="205" applyNumberFormat="0" applyProtection="0">
      <alignment horizontal="left" vertical="center" indent="1"/>
    </xf>
    <xf numFmtId="4" fontId="53" fillId="93" borderId="205" applyNumberFormat="0" applyProtection="0">
      <alignment horizontal="left" vertical="center" indent="1"/>
    </xf>
    <xf numFmtId="4" fontId="45" fillId="15" borderId="210" applyNumberFormat="0" applyProtection="0">
      <alignment horizontal="right" vertical="center"/>
    </xf>
    <xf numFmtId="4" fontId="45" fillId="34" borderId="210" applyNumberFormat="0" applyProtection="0">
      <alignment horizontal="left" vertical="center" indent="1"/>
    </xf>
    <xf numFmtId="0" fontId="50" fillId="65" borderId="213" applyNumberFormat="0" applyProtection="0">
      <alignment horizontal="left" vertical="top" indent="1"/>
    </xf>
    <xf numFmtId="4" fontId="45" fillId="67" borderId="210" applyNumberFormat="0" applyProtection="0">
      <alignment horizontal="left" vertical="center" indent="1"/>
    </xf>
    <xf numFmtId="4" fontId="45" fillId="65" borderId="210" applyNumberFormat="0" applyProtection="0">
      <alignment vertical="center"/>
    </xf>
    <xf numFmtId="4" fontId="45" fillId="65" borderId="210" applyNumberFormat="0" applyProtection="0">
      <alignment vertical="center"/>
    </xf>
    <xf numFmtId="0" fontId="4" fillId="66" borderId="211" applyNumberFormat="0" applyFont="0" applyAlignment="0" applyProtection="0"/>
    <xf numFmtId="0" fontId="28" fillId="0" borderId="225" applyNumberFormat="0" applyFill="0" applyAlignment="0" applyProtection="0"/>
    <xf numFmtId="4" fontId="45" fillId="59" borderId="237" applyNumberFormat="0" applyProtection="0">
      <alignment horizontal="right" vertical="center"/>
    </xf>
    <xf numFmtId="4" fontId="56" fillId="82" borderId="203" applyNumberFormat="0" applyProtection="0">
      <alignment horizontal="right" vertical="center"/>
    </xf>
    <xf numFmtId="4" fontId="55" fillId="91" borderId="201" applyNumberFormat="0" applyProtection="0">
      <alignment horizontal="right" vertical="center"/>
    </xf>
    <xf numFmtId="4" fontId="55" fillId="91" borderId="201" applyNumberFormat="0" applyProtection="0">
      <alignment horizontal="right" vertical="center"/>
    </xf>
    <xf numFmtId="4" fontId="55" fillId="91" borderId="201" applyNumberFormat="0" applyProtection="0">
      <alignment horizontal="right" vertical="center"/>
    </xf>
    <xf numFmtId="4" fontId="55" fillId="91" borderId="201" applyNumberFormat="0" applyProtection="0">
      <alignment horizontal="right" vertical="center"/>
    </xf>
    <xf numFmtId="4" fontId="55" fillId="91" borderId="201" applyNumberFormat="0" applyProtection="0">
      <alignment horizontal="right" vertical="center"/>
    </xf>
    <xf numFmtId="4" fontId="55" fillId="91" borderId="201" applyNumberFormat="0" applyProtection="0">
      <alignment horizontal="right" vertical="center"/>
    </xf>
    <xf numFmtId="4" fontId="55" fillId="91" borderId="201" applyNumberFormat="0" applyProtection="0">
      <alignment horizontal="right" vertical="center"/>
    </xf>
    <xf numFmtId="4" fontId="55" fillId="91" borderId="201" applyNumberFormat="0" applyProtection="0">
      <alignment horizontal="right" vertical="center"/>
    </xf>
    <xf numFmtId="4" fontId="55" fillId="91" borderId="201" applyNumberFormat="0" applyProtection="0">
      <alignment horizontal="right" vertical="center"/>
    </xf>
    <xf numFmtId="4" fontId="55" fillId="91" borderId="201" applyNumberFormat="0" applyProtection="0">
      <alignment horizontal="right" vertical="center"/>
    </xf>
    <xf numFmtId="4" fontId="45" fillId="27" borderId="228" applyNumberFormat="0" applyProtection="0">
      <alignment horizontal="right" vertical="center"/>
    </xf>
    <xf numFmtId="0" fontId="28" fillId="0" borderId="208" applyNumberFormat="0" applyFill="0" applyAlignment="0" applyProtection="0"/>
    <xf numFmtId="0" fontId="28" fillId="0" borderId="208" applyNumberFormat="0" applyFill="0" applyAlignment="0" applyProtection="0"/>
    <xf numFmtId="0" fontId="28" fillId="0" borderId="208" applyNumberFormat="0" applyFill="0" applyAlignment="0" applyProtection="0"/>
    <xf numFmtId="0" fontId="28" fillId="0" borderId="208" applyNumberFormat="0" applyFill="0" applyAlignment="0" applyProtection="0"/>
    <xf numFmtId="0" fontId="28" fillId="0" borderId="208" applyNumberFormat="0" applyFill="0" applyAlignment="0" applyProtection="0"/>
    <xf numFmtId="0" fontId="28" fillId="0" borderId="208" applyNumberFormat="0" applyFill="0" applyAlignment="0" applyProtection="0"/>
    <xf numFmtId="0" fontId="28" fillId="0" borderId="208" applyNumberFormat="0" applyFill="0" applyAlignment="0" applyProtection="0"/>
    <xf numFmtId="0" fontId="28" fillId="0" borderId="208" applyNumberFormat="0" applyFill="0" applyAlignment="0" applyProtection="0"/>
    <xf numFmtId="0" fontId="28" fillId="0" borderId="208" applyNumberFormat="0" applyFill="0" applyAlignment="0" applyProtection="0"/>
    <xf numFmtId="0" fontId="28" fillId="0" borderId="208" applyNumberFormat="0" applyFill="0" applyAlignment="0" applyProtection="0"/>
    <xf numFmtId="0" fontId="28" fillId="0" borderId="207" applyNumberFormat="0" applyFill="0" applyAlignment="0" applyProtection="0"/>
    <xf numFmtId="0" fontId="28" fillId="0" borderId="207" applyNumberFormat="0" applyFill="0" applyAlignment="0" applyProtection="0"/>
    <xf numFmtId="0" fontId="28" fillId="0" borderId="207" applyNumberFormat="0" applyFill="0" applyAlignment="0" applyProtection="0"/>
    <xf numFmtId="0" fontId="28" fillId="0" borderId="207" applyNumberFormat="0" applyFill="0" applyAlignment="0" applyProtection="0"/>
    <xf numFmtId="0" fontId="28" fillId="0" borderId="207" applyNumberFormat="0" applyFill="0" applyAlignment="0" applyProtection="0"/>
    <xf numFmtId="0" fontId="28" fillId="0" borderId="207" applyNumberFormat="0" applyFill="0" applyAlignment="0" applyProtection="0"/>
    <xf numFmtId="0" fontId="28" fillId="0" borderId="207" applyNumberFormat="0" applyFill="0" applyAlignment="0" applyProtection="0"/>
    <xf numFmtId="0" fontId="28" fillId="0" borderId="207" applyNumberFormat="0" applyFill="0" applyAlignment="0" applyProtection="0"/>
    <xf numFmtId="0" fontId="28" fillId="0" borderId="207" applyNumberFormat="0" applyFill="0" applyAlignment="0" applyProtection="0"/>
    <xf numFmtId="0" fontId="46" fillId="28" borderId="203" applyNumberFormat="0" applyAlignment="0" applyProtection="0"/>
    <xf numFmtId="0" fontId="46" fillId="28" borderId="203" applyNumberFormat="0" applyAlignment="0" applyProtection="0"/>
    <xf numFmtId="0" fontId="46" fillId="28" borderId="203" applyNumberFormat="0" applyAlignment="0" applyProtection="0"/>
    <xf numFmtId="0" fontId="46" fillId="28" borderId="203" applyNumberFormat="0" applyAlignment="0" applyProtection="0"/>
    <xf numFmtId="0" fontId="46" fillId="28" borderId="203" applyNumberFormat="0" applyAlignment="0" applyProtection="0"/>
    <xf numFmtId="0" fontId="46" fillId="28" borderId="203" applyNumberFormat="0" applyAlignment="0" applyProtection="0"/>
    <xf numFmtId="0" fontId="46" fillId="28" borderId="203" applyNumberFormat="0" applyAlignment="0" applyProtection="0"/>
    <xf numFmtId="0" fontId="46" fillId="28" borderId="203" applyNumberFormat="0" applyAlignment="0" applyProtection="0"/>
    <xf numFmtId="0" fontId="46" fillId="28" borderId="203" applyNumberFormat="0" applyAlignment="0" applyProtection="0"/>
    <xf numFmtId="0" fontId="4" fillId="66" borderId="229" applyNumberFormat="0" applyFont="0" applyAlignment="0" applyProtection="0"/>
    <xf numFmtId="4" fontId="45" fillId="0" borderId="246" applyNumberFormat="0" applyProtection="0">
      <alignment horizontal="right" vertical="center"/>
    </xf>
    <xf numFmtId="4" fontId="45" fillId="65" borderId="219" applyNumberFormat="0" applyProtection="0">
      <alignment vertical="center"/>
    </xf>
    <xf numFmtId="0" fontId="42" fillId="19" borderId="218" applyNumberFormat="0" applyAlignment="0" applyProtection="0"/>
    <xf numFmtId="4" fontId="45" fillId="34" borderId="219" applyNumberFormat="0" applyProtection="0">
      <alignment horizontal="left" vertical="center" indent="1"/>
    </xf>
    <xf numFmtId="4" fontId="4" fillId="31" borderId="232" applyNumberFormat="0" applyProtection="0">
      <alignment horizontal="left" vertical="center" indent="1"/>
    </xf>
    <xf numFmtId="0" fontId="4" fillId="66" borderId="238" applyNumberFormat="0" applyFont="0" applyAlignment="0" applyProtection="0"/>
    <xf numFmtId="0" fontId="24" fillId="28" borderId="218" applyNumberFormat="0" applyAlignment="0" applyProtection="0"/>
    <xf numFmtId="0" fontId="29" fillId="0" borderId="226" applyNumberFormat="0" applyFill="0" applyAlignment="0" applyProtection="0"/>
    <xf numFmtId="4" fontId="55" fillId="91" borderId="246" applyNumberFormat="0" applyProtection="0">
      <alignment horizontal="right" vertical="center"/>
    </xf>
    <xf numFmtId="0" fontId="27" fillId="19" borderId="218" applyNumberFormat="0" applyAlignment="0" applyProtection="0"/>
    <xf numFmtId="4" fontId="45" fillId="21" borderId="210" applyNumberFormat="0" applyProtection="0">
      <alignment horizontal="right" vertical="center"/>
    </xf>
    <xf numFmtId="4" fontId="45" fillId="0" borderId="246" applyNumberFormat="0" applyProtection="0">
      <alignment horizontal="right" vertical="center"/>
    </xf>
    <xf numFmtId="0" fontId="45" fillId="24" borderId="228" applyNumberFormat="0" applyProtection="0">
      <alignment horizontal="left" vertical="center" indent="1"/>
    </xf>
    <xf numFmtId="4" fontId="45" fillId="80" borderId="214" applyNumberFormat="0" applyProtection="0">
      <alignment horizontal="left" vertical="center" indent="1"/>
    </xf>
    <xf numFmtId="4" fontId="45" fillId="22" borderId="210" applyNumberFormat="0" applyProtection="0">
      <alignment horizontal="right" vertical="center"/>
    </xf>
    <xf numFmtId="4" fontId="45" fillId="29" borderId="210" applyNumberFormat="0" applyProtection="0">
      <alignment horizontal="right" vertical="center"/>
    </xf>
    <xf numFmtId="4" fontId="45" fillId="26" borderId="210" applyNumberFormat="0" applyProtection="0">
      <alignment horizontal="right" vertical="center"/>
    </xf>
    <xf numFmtId="4" fontId="4" fillId="31" borderId="214" applyNumberFormat="0" applyProtection="0">
      <alignment horizontal="left" vertical="center" indent="1"/>
    </xf>
    <xf numFmtId="4" fontId="45" fillId="65" borderId="228" applyNumberFormat="0" applyProtection="0">
      <alignment vertical="center"/>
    </xf>
    <xf numFmtId="0" fontId="45" fillId="88" borderId="228" applyNumberFormat="0" applyProtection="0">
      <alignment horizontal="left" vertical="center" indent="1"/>
    </xf>
    <xf numFmtId="0" fontId="4" fillId="66" borderId="247" applyNumberFormat="0" applyFont="0" applyAlignment="0" applyProtection="0"/>
    <xf numFmtId="4" fontId="45" fillId="67" borderId="219" applyNumberFormat="0" applyProtection="0">
      <alignment horizontal="left" vertical="center" indent="1"/>
    </xf>
    <xf numFmtId="4" fontId="45" fillId="20" borderId="214" applyNumberFormat="0" applyProtection="0">
      <alignment horizontal="left" vertical="center" indent="1"/>
    </xf>
    <xf numFmtId="4" fontId="53" fillId="93" borderId="214" applyNumberFormat="0" applyProtection="0">
      <alignment horizontal="left" vertical="center" indent="1"/>
    </xf>
    <xf numFmtId="4" fontId="45" fillId="0" borderId="219" applyNumberFormat="0" applyProtection="0">
      <alignment horizontal="right" vertical="center"/>
    </xf>
    <xf numFmtId="0" fontId="46" fillId="28" borderId="221" applyNumberFormat="0" applyAlignment="0" applyProtection="0"/>
    <xf numFmtId="4" fontId="45" fillId="27" borderId="237" applyNumberFormat="0" applyProtection="0">
      <alignment horizontal="right" vertical="center"/>
    </xf>
    <xf numFmtId="0" fontId="4" fillId="66" borderId="211" applyNumberFormat="0" applyFont="0" applyAlignment="0" applyProtection="0"/>
    <xf numFmtId="4" fontId="4" fillId="31" borderId="223" applyNumberFormat="0" applyProtection="0">
      <alignment horizontal="left" vertical="center" indent="1"/>
    </xf>
    <xf numFmtId="0" fontId="46" fillId="28" borderId="221" applyNumberFormat="0" applyAlignment="0" applyProtection="0"/>
    <xf numFmtId="0" fontId="28" fillId="0" borderId="226" applyNumberFormat="0" applyFill="0" applyAlignment="0" applyProtection="0"/>
    <xf numFmtId="0" fontId="45" fillId="20" borderId="228" applyNumberFormat="0" applyProtection="0">
      <alignment horizontal="left" vertical="center" indent="1"/>
    </xf>
    <xf numFmtId="0" fontId="45" fillId="88" borderId="219" applyNumberFormat="0" applyProtection="0">
      <alignment horizontal="left" vertical="center" indent="1"/>
    </xf>
    <xf numFmtId="0" fontId="45" fillId="28" borderId="219" applyNumberFormat="0" applyProtection="0">
      <alignment horizontal="left" vertical="center" indent="1"/>
    </xf>
    <xf numFmtId="4" fontId="45" fillId="21" borderId="223" applyNumberFormat="0" applyProtection="0">
      <alignment horizontal="left" vertical="center" indent="1"/>
    </xf>
    <xf numFmtId="4" fontId="45" fillId="20" borderId="223" applyNumberFormat="0" applyProtection="0">
      <alignment horizontal="left" vertical="center" indent="1"/>
    </xf>
    <xf numFmtId="0" fontId="24" fillId="28" borderId="209" applyNumberFormat="0" applyAlignment="0" applyProtection="0"/>
    <xf numFmtId="0" fontId="25" fillId="60" borderId="210" applyNumberFormat="0" applyAlignment="0" applyProtection="0"/>
    <xf numFmtId="4" fontId="45" fillId="65" borderId="237" applyNumberFormat="0" applyProtection="0">
      <alignment vertical="center"/>
    </xf>
    <xf numFmtId="0" fontId="43" fillId="54" borderId="210" applyNumberFormat="0" applyAlignment="0" applyProtection="0"/>
    <xf numFmtId="0" fontId="42" fillId="19" borderId="209" applyNumberFormat="0" applyAlignment="0" applyProtection="0"/>
    <xf numFmtId="0" fontId="45" fillId="28" borderId="228" applyNumberFormat="0" applyProtection="0">
      <alignment horizontal="left" vertical="center" indent="1"/>
    </xf>
    <xf numFmtId="0" fontId="23" fillId="28" borderId="236" applyNumberFormat="0" applyAlignment="0" applyProtection="0"/>
    <xf numFmtId="4" fontId="45" fillId="71" borderId="237" applyNumberFormat="0" applyProtection="0">
      <alignment horizontal="right" vertical="center"/>
    </xf>
    <xf numFmtId="4" fontId="45" fillId="21" borderId="228" applyNumberFormat="0" applyProtection="0">
      <alignment horizontal="right" vertical="center"/>
    </xf>
    <xf numFmtId="0" fontId="45" fillId="20" borderId="240" applyNumberFormat="0" applyProtection="0">
      <alignment horizontal="left" vertical="top" indent="1"/>
    </xf>
    <xf numFmtId="4" fontId="45" fillId="34" borderId="219" applyNumberFormat="0" applyProtection="0">
      <alignment horizontal="left" vertical="center" indent="1"/>
    </xf>
    <xf numFmtId="0" fontId="45" fillId="53" borderId="210"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6" fillId="60" borderId="212" applyNumberFormat="0" applyAlignment="0" applyProtection="0"/>
    <xf numFmtId="4" fontId="45" fillId="91" borderId="219" applyNumberFormat="0" applyProtection="0">
      <alignment horizontal="right" vertical="center"/>
    </xf>
    <xf numFmtId="4" fontId="52" fillId="28" borderId="222" applyNumberFormat="0" applyProtection="0">
      <alignment horizontal="left" vertical="center" indent="1"/>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7" borderId="210" applyNumberFormat="0" applyProtection="0">
      <alignment horizontal="left" vertical="center" indent="1"/>
    </xf>
    <xf numFmtId="4" fontId="45" fillId="67" borderId="210" applyNumberFormat="0" applyProtection="0">
      <alignment horizontal="left" vertical="center" indent="1"/>
    </xf>
    <xf numFmtId="0" fontId="50" fillId="65" borderId="213" applyNumberFormat="0" applyProtection="0">
      <alignment horizontal="left" vertical="top"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15" borderId="210" applyNumberFormat="0" applyProtection="0">
      <alignment horizontal="right" vertical="center"/>
    </xf>
    <xf numFmtId="4" fontId="45" fillId="15"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5" fillId="21" borderId="210" applyNumberFormat="0" applyProtection="0">
      <alignment horizontal="right" vertical="center"/>
    </xf>
    <xf numFmtId="4" fontId="45" fillId="21" borderId="210" applyNumberFormat="0" applyProtection="0">
      <alignment horizontal="right" vertical="center"/>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31" borderId="213" applyNumberFormat="0" applyProtection="0">
      <alignment horizontal="left" vertical="top"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21" borderId="213" applyNumberFormat="0" applyProtection="0">
      <alignment horizontal="left" vertical="top"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3" applyNumberFormat="0" applyProtection="0">
      <alignment horizontal="left" vertical="top"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3" applyNumberFormat="0" applyProtection="0">
      <alignment horizontal="left" vertical="top" indent="1"/>
    </xf>
    <xf numFmtId="0" fontId="35" fillId="31" borderId="215" applyBorder="0"/>
    <xf numFmtId="4" fontId="52" fillId="66" borderId="213" applyNumberFormat="0" applyProtection="0">
      <alignment vertical="center"/>
    </xf>
    <xf numFmtId="0" fontId="45" fillId="24" borderId="222" applyNumberFormat="0" applyProtection="0">
      <alignment horizontal="left" vertical="top" indent="1"/>
    </xf>
    <xf numFmtId="4" fontId="45" fillId="20" borderId="223" applyNumberFormat="0" applyProtection="0">
      <alignment horizontal="left" vertical="center" indent="1"/>
    </xf>
    <xf numFmtId="4" fontId="52" fillId="28" borderId="213" applyNumberFormat="0" applyProtection="0">
      <alignment horizontal="left" vertical="center" indent="1"/>
    </xf>
    <xf numFmtId="0" fontId="52" fillId="66" borderId="213" applyNumberFormat="0" applyProtection="0">
      <alignment horizontal="left" vertical="top" indent="1"/>
    </xf>
    <xf numFmtId="4" fontId="45" fillId="0" borderId="210" applyNumberFormat="0" applyProtection="0">
      <alignment horizontal="right" vertical="center"/>
    </xf>
    <xf numFmtId="4" fontId="45" fillId="0"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0" fontId="52" fillId="21" borderId="213" applyNumberFormat="0" applyProtection="0">
      <alignment horizontal="left" vertical="top" indent="1"/>
    </xf>
    <xf numFmtId="4" fontId="53" fillId="93" borderId="214" applyNumberFormat="0" applyProtection="0">
      <alignment horizontal="left" vertical="center" indent="1"/>
    </xf>
    <xf numFmtId="4" fontId="45" fillId="71" borderId="219" applyNumberFormat="0" applyProtection="0">
      <alignment horizontal="right" vertical="center"/>
    </xf>
    <xf numFmtId="0" fontId="52" fillId="21" borderId="249" applyNumberFormat="0" applyProtection="0">
      <alignment horizontal="left" vertical="top" indent="1"/>
    </xf>
    <xf numFmtId="4" fontId="55" fillId="91" borderId="210" applyNumberFormat="0" applyProtection="0">
      <alignment horizontal="right" vertical="center"/>
    </xf>
    <xf numFmtId="4" fontId="45" fillId="29" borderId="237" applyNumberFormat="0" applyProtection="0">
      <alignment horizontal="right" vertical="center"/>
    </xf>
    <xf numFmtId="4" fontId="45" fillId="65" borderId="237" applyNumberFormat="0" applyProtection="0">
      <alignment vertical="center"/>
    </xf>
    <xf numFmtId="0" fontId="25" fillId="60" borderId="219" applyNumberFormat="0" applyAlignment="0" applyProtection="0"/>
    <xf numFmtId="4" fontId="45" fillId="15" borderId="237" applyNumberFormat="0" applyProtection="0">
      <alignment horizontal="right" vertical="center"/>
    </xf>
    <xf numFmtId="4" fontId="45" fillId="34" borderId="237" applyNumberFormat="0" applyProtection="0">
      <alignment horizontal="left" vertical="center" indent="1"/>
    </xf>
    <xf numFmtId="4" fontId="45" fillId="91" borderId="228" applyNumberFormat="0" applyProtection="0">
      <alignment horizontal="right" vertical="center"/>
    </xf>
    <xf numFmtId="0" fontId="16" fillId="66" borderId="238" applyNumberFormat="0" applyFont="0" applyAlignment="0" applyProtection="0"/>
    <xf numFmtId="4" fontId="45" fillId="35" borderId="237" applyNumberFormat="0" applyProtection="0">
      <alignment horizontal="right" vertical="center"/>
    </xf>
    <xf numFmtId="4" fontId="45" fillId="80" borderId="250" applyNumberFormat="0" applyProtection="0">
      <alignment horizontal="left" vertical="center" indent="1"/>
    </xf>
    <xf numFmtId="4" fontId="45" fillId="58" borderId="241" applyNumberFormat="0" applyProtection="0">
      <alignment horizontal="right" vertical="center"/>
    </xf>
    <xf numFmtId="4" fontId="45" fillId="71" borderId="237" applyNumberFormat="0" applyProtection="0">
      <alignment horizontal="right" vertical="center"/>
    </xf>
    <xf numFmtId="4" fontId="45" fillId="15" borderId="237" applyNumberFormat="0" applyProtection="0">
      <alignment horizontal="right" vertical="center"/>
    </xf>
    <xf numFmtId="0" fontId="24" fillId="28" borderId="227" applyNumberFormat="0" applyAlignment="0" applyProtection="0"/>
    <xf numFmtId="0" fontId="28" fillId="0" borderId="217" applyNumberFormat="0" applyFill="0" applyAlignment="0" applyProtection="0"/>
    <xf numFmtId="0" fontId="28" fillId="0" borderId="216" applyNumberFormat="0" applyFill="0" applyAlignment="0" applyProtection="0"/>
    <xf numFmtId="0" fontId="46" fillId="28" borderId="212" applyNumberFormat="0" applyAlignment="0" applyProtection="0"/>
    <xf numFmtId="4" fontId="45" fillId="59" borderId="237" applyNumberFormat="0" applyProtection="0">
      <alignment horizontal="right" vertical="center"/>
    </xf>
    <xf numFmtId="0" fontId="4" fillId="66" borderId="247" applyNumberFormat="0" applyFont="0" applyAlignment="0" applyProtection="0"/>
    <xf numFmtId="4" fontId="45" fillId="59" borderId="228" applyNumberFormat="0" applyProtection="0">
      <alignment horizontal="right" vertical="center"/>
    </xf>
    <xf numFmtId="0" fontId="45" fillId="24" borderId="219" applyNumberFormat="0" applyProtection="0">
      <alignment horizontal="left" vertical="center" indent="1"/>
    </xf>
    <xf numFmtId="0" fontId="24" fillId="28" borderId="209" applyNumberFormat="0" applyAlignment="0" applyProtection="0"/>
    <xf numFmtId="0" fontId="24" fillId="28" borderId="209" applyNumberFormat="0" applyAlignment="0" applyProtection="0"/>
    <xf numFmtId="0" fontId="24" fillId="28" borderId="209" applyNumberFormat="0" applyAlignment="0" applyProtection="0"/>
    <xf numFmtId="0" fontId="24" fillId="28" borderId="209" applyNumberFormat="0" applyAlignment="0" applyProtection="0"/>
    <xf numFmtId="0" fontId="24" fillId="28" borderId="209" applyNumberFormat="0" applyAlignment="0" applyProtection="0"/>
    <xf numFmtId="0" fontId="24" fillId="28" borderId="209" applyNumberFormat="0" applyAlignment="0" applyProtection="0"/>
    <xf numFmtId="0" fontId="24" fillId="28" borderId="209" applyNumberFormat="0" applyAlignment="0" applyProtection="0"/>
    <xf numFmtId="0" fontId="24" fillId="28" borderId="209" applyNumberFormat="0" applyAlignment="0" applyProtection="0"/>
    <xf numFmtId="0" fontId="24" fillId="28" borderId="209" applyNumberFormat="0" applyAlignment="0" applyProtection="0"/>
    <xf numFmtId="0" fontId="25" fillId="60" borderId="210" applyNumberFormat="0" applyAlignment="0" applyProtection="0"/>
    <xf numFmtId="0" fontId="25" fillId="60" borderId="210" applyNumberFormat="0" applyAlignment="0" applyProtection="0"/>
    <xf numFmtId="0" fontId="25" fillId="60" borderId="210" applyNumberFormat="0" applyAlignment="0" applyProtection="0"/>
    <xf numFmtId="0" fontId="25" fillId="60" borderId="210" applyNumberFormat="0" applyAlignment="0" applyProtection="0"/>
    <xf numFmtId="0" fontId="25" fillId="60" borderId="210" applyNumberFormat="0" applyAlignment="0" applyProtection="0"/>
    <xf numFmtId="0" fontId="25" fillId="60" borderId="210" applyNumberFormat="0" applyAlignment="0" applyProtection="0"/>
    <xf numFmtId="0" fontId="25" fillId="60" borderId="210" applyNumberFormat="0" applyAlignment="0" applyProtection="0"/>
    <xf numFmtId="0" fontId="25" fillId="60" borderId="210" applyNumberFormat="0" applyAlignment="0" applyProtection="0"/>
    <xf numFmtId="4" fontId="4" fillId="31" borderId="250" applyNumberFormat="0" applyProtection="0">
      <alignment horizontal="left" vertical="center" indent="1"/>
    </xf>
    <xf numFmtId="0" fontId="28" fillId="0" borderId="225" applyNumberFormat="0" applyFill="0" applyAlignment="0" applyProtection="0"/>
    <xf numFmtId="0" fontId="25" fillId="60" borderId="219" applyNumberFormat="0" applyAlignment="0" applyProtection="0"/>
    <xf numFmtId="0" fontId="43" fillId="54" borderId="210" applyNumberFormat="0" applyAlignment="0" applyProtection="0"/>
    <xf numFmtId="0" fontId="43" fillId="54" borderId="210" applyNumberFormat="0" applyAlignment="0" applyProtection="0"/>
    <xf numFmtId="0" fontId="43" fillId="54" borderId="210" applyNumberFormat="0" applyAlignment="0" applyProtection="0"/>
    <xf numFmtId="0" fontId="43" fillId="54" borderId="210" applyNumberFormat="0" applyAlignment="0" applyProtection="0"/>
    <xf numFmtId="0" fontId="43" fillId="54" borderId="210" applyNumberFormat="0" applyAlignment="0" applyProtection="0"/>
    <xf numFmtId="0" fontId="43" fillId="54" borderId="210" applyNumberFormat="0" applyAlignment="0" applyProtection="0"/>
    <xf numFmtId="0" fontId="43" fillId="54" borderId="210" applyNumberFormat="0" applyAlignment="0" applyProtection="0"/>
    <xf numFmtId="0" fontId="43" fillId="54" borderId="210" applyNumberFormat="0" applyAlignment="0" applyProtection="0"/>
    <xf numFmtId="0" fontId="42" fillId="19" borderId="209" applyNumberFormat="0" applyAlignment="0" applyProtection="0"/>
    <xf numFmtId="0" fontId="42" fillId="19" borderId="209" applyNumberFormat="0" applyAlignment="0" applyProtection="0"/>
    <xf numFmtId="0" fontId="42" fillId="19" borderId="209" applyNumberFormat="0" applyAlignment="0" applyProtection="0"/>
    <xf numFmtId="0" fontId="42" fillId="19" borderId="209" applyNumberFormat="0" applyAlignment="0" applyProtection="0"/>
    <xf numFmtId="0" fontId="42" fillId="19" borderId="209" applyNumberFormat="0" applyAlignment="0" applyProtection="0"/>
    <xf numFmtId="0" fontId="42" fillId="19" borderId="209" applyNumberFormat="0" applyAlignment="0" applyProtection="0"/>
    <xf numFmtId="0" fontId="42" fillId="19" borderId="209" applyNumberFormat="0" applyAlignment="0" applyProtection="0"/>
    <xf numFmtId="0" fontId="42" fillId="19" borderId="209" applyNumberFormat="0" applyAlignment="0" applyProtection="0"/>
    <xf numFmtId="0" fontId="42" fillId="19" borderId="209" applyNumberFormat="0" applyAlignment="0" applyProtection="0"/>
    <xf numFmtId="0" fontId="45" fillId="53" borderId="210" applyNumberFormat="0" applyFont="0" applyAlignment="0" applyProtection="0"/>
    <xf numFmtId="0" fontId="45" fillId="53" borderId="210" applyNumberFormat="0" applyFont="0" applyAlignment="0" applyProtection="0"/>
    <xf numFmtId="0" fontId="45" fillId="53" borderId="210" applyNumberFormat="0" applyFont="0" applyAlignment="0" applyProtection="0"/>
    <xf numFmtId="0" fontId="45" fillId="53" borderId="210" applyNumberFormat="0" applyFont="0" applyAlignment="0" applyProtection="0"/>
    <xf numFmtId="0" fontId="45" fillId="53" borderId="210" applyNumberFormat="0" applyFont="0" applyAlignment="0" applyProtection="0"/>
    <xf numFmtId="0" fontId="45" fillId="53" borderId="210" applyNumberFormat="0" applyFont="0" applyAlignment="0" applyProtection="0"/>
    <xf numFmtId="0" fontId="45" fillId="53" borderId="210" applyNumberFormat="0" applyFont="0" applyAlignment="0" applyProtection="0"/>
    <xf numFmtId="0" fontId="45" fillId="53" borderId="210"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 fillId="66" borderId="211" applyNumberFormat="0" applyFont="0" applyAlignment="0" applyProtection="0"/>
    <xf numFmtId="0" fontId="46" fillId="60" borderId="212" applyNumberFormat="0" applyAlignment="0" applyProtection="0"/>
    <xf numFmtId="0" fontId="46" fillId="60" borderId="212" applyNumberFormat="0" applyAlignment="0" applyProtection="0"/>
    <xf numFmtId="0" fontId="46" fillId="60" borderId="212" applyNumberFormat="0" applyAlignment="0" applyProtection="0"/>
    <xf numFmtId="0" fontId="46" fillId="60" borderId="212" applyNumberFormat="0" applyAlignment="0" applyProtection="0"/>
    <xf numFmtId="0" fontId="46" fillId="60" borderId="212" applyNumberFormat="0" applyAlignment="0" applyProtection="0"/>
    <xf numFmtId="0" fontId="46" fillId="60" borderId="212" applyNumberFormat="0" applyAlignment="0" applyProtection="0"/>
    <xf numFmtId="0" fontId="46" fillId="60" borderId="212" applyNumberFormat="0" applyAlignment="0" applyProtection="0"/>
    <xf numFmtId="0" fontId="46" fillId="60" borderId="212" applyNumberFormat="0" applyAlignment="0" applyProtection="0"/>
    <xf numFmtId="4" fontId="15" fillId="67" borderId="212"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8" fillId="67" borderId="212"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45" fillId="65" borderId="210" applyNumberFormat="0" applyProtection="0">
      <alignment vertical="center"/>
    </xf>
    <xf numFmtId="4" fontId="15" fillId="67" borderId="212"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45" fillId="67" borderId="210" applyNumberFormat="0" applyProtection="0">
      <alignment horizontal="left" vertical="center" indent="1"/>
    </xf>
    <xf numFmtId="4" fontId="15" fillId="67" borderId="212" applyNumberFormat="0" applyProtection="0">
      <alignment horizontal="left" vertical="center" indent="1"/>
    </xf>
    <xf numFmtId="0" fontId="50" fillId="65" borderId="213" applyNumberFormat="0" applyProtection="0">
      <alignment horizontal="left" vertical="top" indent="1"/>
    </xf>
    <xf numFmtId="0" fontId="50" fillId="65" borderId="213" applyNumberFormat="0" applyProtection="0">
      <alignment horizontal="left" vertical="top" indent="1"/>
    </xf>
    <xf numFmtId="0" fontId="50" fillId="65" borderId="213" applyNumberFormat="0" applyProtection="0">
      <alignment horizontal="left" vertical="top" indent="1"/>
    </xf>
    <xf numFmtId="0" fontId="50" fillId="65" borderId="213" applyNumberFormat="0" applyProtection="0">
      <alignment horizontal="left" vertical="top" indent="1"/>
    </xf>
    <xf numFmtId="0" fontId="50" fillId="65" borderId="213" applyNumberFormat="0" applyProtection="0">
      <alignment horizontal="left" vertical="top" indent="1"/>
    </xf>
    <xf numFmtId="0" fontId="50" fillId="65" borderId="213" applyNumberFormat="0" applyProtection="0">
      <alignment horizontal="left" vertical="top" indent="1"/>
    </xf>
    <xf numFmtId="0" fontId="50" fillId="65" borderId="213" applyNumberFormat="0" applyProtection="0">
      <alignment horizontal="left" vertical="top" indent="1"/>
    </xf>
    <xf numFmtId="0" fontId="50" fillId="65" borderId="213" applyNumberFormat="0" applyProtection="0">
      <alignment horizontal="left" vertical="top" indent="1"/>
    </xf>
    <xf numFmtId="0" fontId="50" fillId="65" borderId="213" applyNumberFormat="0" applyProtection="0">
      <alignment horizontal="left" vertical="top" indent="1"/>
    </xf>
    <xf numFmtId="0" fontId="50" fillId="65" borderId="213" applyNumberFormat="0" applyProtection="0">
      <alignment horizontal="left" vertical="top" indent="1"/>
    </xf>
    <xf numFmtId="4" fontId="45" fillId="69" borderId="210" applyNumberFormat="0" applyBorder="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15" fillId="70" borderId="212"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45" fillId="15" borderId="210" applyNumberFormat="0" applyProtection="0">
      <alignment horizontal="right" vertical="center"/>
    </xf>
    <xf numFmtId="4" fontId="15" fillId="72" borderId="212"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45" fillId="71" borderId="210" applyNumberFormat="0" applyProtection="0">
      <alignment horizontal="right" vertical="center"/>
    </xf>
    <xf numFmtId="4" fontId="15" fillId="73" borderId="212"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45" fillId="58" borderId="214" applyNumberFormat="0" applyProtection="0">
      <alignment horizontal="right" vertical="center"/>
    </xf>
    <xf numFmtId="4" fontId="15" fillId="74" borderId="212"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45" fillId="27" borderId="210" applyNumberFormat="0" applyProtection="0">
      <alignment horizontal="right" vertical="center"/>
    </xf>
    <xf numFmtId="4" fontId="15" fillId="75" borderId="212"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45" fillId="35" borderId="210" applyNumberFormat="0" applyProtection="0">
      <alignment horizontal="right" vertical="center"/>
    </xf>
    <xf numFmtId="4" fontId="15" fillId="76" borderId="212"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45" fillId="59" borderId="210" applyNumberFormat="0" applyProtection="0">
      <alignment horizontal="right" vertical="center"/>
    </xf>
    <xf numFmtId="4" fontId="15" fillId="77" borderId="212"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45" fillId="29" borderId="210" applyNumberFormat="0" applyProtection="0">
      <alignment horizontal="right" vertical="center"/>
    </xf>
    <xf numFmtId="4" fontId="15" fillId="78" borderId="212"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45" fillId="22" borderId="210" applyNumberFormat="0" applyProtection="0">
      <alignment horizontal="right" vertical="center"/>
    </xf>
    <xf numFmtId="4" fontId="15" fillId="79" borderId="212"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45" fillId="26" borderId="210" applyNumberFormat="0" applyProtection="0">
      <alignment horizontal="right" vertical="center"/>
    </xf>
    <xf numFmtId="4" fontId="10" fillId="81" borderId="212"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45" fillId="80" borderId="214" applyNumberFormat="0" applyProtection="0">
      <alignment horizontal="left" vertical="center" indent="1"/>
    </xf>
    <xf numFmtId="4" fontId="52" fillId="66" borderId="222" applyNumberFormat="0" applyProtection="0">
      <alignment vertical="center"/>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0" fontId="35" fillId="31" borderId="224" applyBorder="0"/>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4" fontId="4" fillId="31" borderId="214" applyNumberFormat="0" applyProtection="0">
      <alignment horizontal="left" vertical="center" indent="1"/>
    </xf>
    <xf numFmtId="0" fontId="4" fillId="84" borderId="212" applyNumberFormat="0" applyProtection="0">
      <alignment horizontal="left" vertical="center" indent="1"/>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45" fillId="21" borderId="210" applyNumberFormat="0" applyProtection="0">
      <alignment horizontal="right" vertical="center"/>
    </xf>
    <xf numFmtId="4" fontId="15" fillId="82" borderId="212"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45" fillId="20" borderId="214" applyNumberFormat="0" applyProtection="0">
      <alignment horizontal="left" vertical="center" indent="1"/>
    </xf>
    <xf numFmtId="4" fontId="15" fillId="86" borderId="212"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4" fontId="45" fillId="21" borderId="214" applyNumberFormat="0" applyProtection="0">
      <alignment horizontal="left" vertical="center" indent="1"/>
    </xf>
    <xf numFmtId="0" fontId="4" fillId="86" borderId="212"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5" fillId="28" borderId="210" applyNumberFormat="0" applyProtection="0">
      <alignment horizontal="left" vertical="center" indent="1"/>
    </xf>
    <xf numFmtId="0" fontId="4" fillId="86" borderId="212" applyNumberFormat="0" applyProtection="0">
      <alignment horizontal="left" vertical="center" indent="1"/>
    </xf>
    <xf numFmtId="0" fontId="45" fillId="31" borderId="213" applyNumberFormat="0" applyProtection="0">
      <alignment horizontal="left" vertical="top" indent="1"/>
    </xf>
    <xf numFmtId="0" fontId="45" fillId="31" borderId="213" applyNumberFormat="0" applyProtection="0">
      <alignment horizontal="left" vertical="top" indent="1"/>
    </xf>
    <xf numFmtId="0" fontId="45" fillId="31" borderId="213" applyNumberFormat="0" applyProtection="0">
      <alignment horizontal="left" vertical="top" indent="1"/>
    </xf>
    <xf numFmtId="0" fontId="45" fillId="31" borderId="213" applyNumberFormat="0" applyProtection="0">
      <alignment horizontal="left" vertical="top" indent="1"/>
    </xf>
    <xf numFmtId="0" fontId="45" fillId="31" borderId="213" applyNumberFormat="0" applyProtection="0">
      <alignment horizontal="left" vertical="top" indent="1"/>
    </xf>
    <xf numFmtId="0" fontId="45" fillId="31" borderId="213" applyNumberFormat="0" applyProtection="0">
      <alignment horizontal="left" vertical="top" indent="1"/>
    </xf>
    <xf numFmtId="0" fontId="45" fillId="31" borderId="213" applyNumberFormat="0" applyProtection="0">
      <alignment horizontal="left" vertical="top" indent="1"/>
    </xf>
    <xf numFmtId="0" fontId="45" fillId="31" borderId="213" applyNumberFormat="0" applyProtection="0">
      <alignment horizontal="left" vertical="top" indent="1"/>
    </xf>
    <xf numFmtId="0" fontId="45" fillId="31" borderId="213" applyNumberFormat="0" applyProtection="0">
      <alignment horizontal="left" vertical="top" indent="1"/>
    </xf>
    <xf numFmtId="0" fontId="45" fillId="31" borderId="213" applyNumberFormat="0" applyProtection="0">
      <alignment horizontal="left" vertical="top" indent="1"/>
    </xf>
    <xf numFmtId="0" fontId="4" fillId="89" borderId="212"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5" fillId="88" borderId="210" applyNumberFormat="0" applyProtection="0">
      <alignment horizontal="left" vertical="center" indent="1"/>
    </xf>
    <xf numFmtId="0" fontId="4" fillId="89" borderId="212" applyNumberFormat="0" applyProtection="0">
      <alignment horizontal="left" vertical="center" indent="1"/>
    </xf>
    <xf numFmtId="0" fontId="45" fillId="21" borderId="213" applyNumberFormat="0" applyProtection="0">
      <alignment horizontal="left" vertical="top" indent="1"/>
    </xf>
    <xf numFmtId="0" fontId="45" fillId="21" borderId="213" applyNumberFormat="0" applyProtection="0">
      <alignment horizontal="left" vertical="top" indent="1"/>
    </xf>
    <xf numFmtId="0" fontId="45" fillId="21" borderId="213" applyNumberFormat="0" applyProtection="0">
      <alignment horizontal="left" vertical="top" indent="1"/>
    </xf>
    <xf numFmtId="0" fontId="45" fillId="21" borderId="213" applyNumberFormat="0" applyProtection="0">
      <alignment horizontal="left" vertical="top" indent="1"/>
    </xf>
    <xf numFmtId="0" fontId="45" fillId="21" borderId="213" applyNumberFormat="0" applyProtection="0">
      <alignment horizontal="left" vertical="top" indent="1"/>
    </xf>
    <xf numFmtId="0" fontId="45" fillId="21" borderId="213" applyNumberFormat="0" applyProtection="0">
      <alignment horizontal="left" vertical="top" indent="1"/>
    </xf>
    <xf numFmtId="0" fontId="45" fillId="21" borderId="213" applyNumberFormat="0" applyProtection="0">
      <alignment horizontal="left" vertical="top" indent="1"/>
    </xf>
    <xf numFmtId="0" fontId="45" fillId="21" borderId="213" applyNumberFormat="0" applyProtection="0">
      <alignment horizontal="left" vertical="top" indent="1"/>
    </xf>
    <xf numFmtId="0" fontId="45" fillId="21" borderId="213" applyNumberFormat="0" applyProtection="0">
      <alignment horizontal="left" vertical="top" indent="1"/>
    </xf>
    <xf numFmtId="0" fontId="45" fillId="21" borderId="213" applyNumberFormat="0" applyProtection="0">
      <alignment horizontal="left" vertical="top" indent="1"/>
    </xf>
    <xf numFmtId="0" fontId="4" fillId="90" borderId="212"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5" fillId="24" borderId="210" applyNumberFormat="0" applyProtection="0">
      <alignment horizontal="left" vertical="center" indent="1"/>
    </xf>
    <xf numFmtId="0" fontId="4" fillId="90" borderId="212" applyNumberFormat="0" applyProtection="0">
      <alignment horizontal="left" vertical="center" indent="1"/>
    </xf>
    <xf numFmtId="0" fontId="45" fillId="24" borderId="213" applyNumberFormat="0" applyProtection="0">
      <alignment horizontal="left" vertical="top" indent="1"/>
    </xf>
    <xf numFmtId="0" fontId="45" fillId="24" borderId="213" applyNumberFormat="0" applyProtection="0">
      <alignment horizontal="left" vertical="top" indent="1"/>
    </xf>
    <xf numFmtId="0" fontId="45" fillId="24" borderId="213" applyNumberFormat="0" applyProtection="0">
      <alignment horizontal="left" vertical="top" indent="1"/>
    </xf>
    <xf numFmtId="0" fontId="45" fillId="24" borderId="213" applyNumberFormat="0" applyProtection="0">
      <alignment horizontal="left" vertical="top" indent="1"/>
    </xf>
    <xf numFmtId="0" fontId="45" fillId="24" borderId="213" applyNumberFormat="0" applyProtection="0">
      <alignment horizontal="left" vertical="top" indent="1"/>
    </xf>
    <xf numFmtId="0" fontId="45" fillId="24" borderId="213" applyNumberFormat="0" applyProtection="0">
      <alignment horizontal="left" vertical="top" indent="1"/>
    </xf>
    <xf numFmtId="0" fontId="45" fillId="24" borderId="213" applyNumberFormat="0" applyProtection="0">
      <alignment horizontal="left" vertical="top" indent="1"/>
    </xf>
    <xf numFmtId="0" fontId="45" fillId="24" borderId="213" applyNumberFormat="0" applyProtection="0">
      <alignment horizontal="left" vertical="top" indent="1"/>
    </xf>
    <xf numFmtId="0" fontId="45" fillId="24" borderId="213" applyNumberFormat="0" applyProtection="0">
      <alignment horizontal="left" vertical="top" indent="1"/>
    </xf>
    <xf numFmtId="0" fontId="45" fillId="24" borderId="213" applyNumberFormat="0" applyProtection="0">
      <alignment horizontal="left" vertical="top" indent="1"/>
    </xf>
    <xf numFmtId="0" fontId="4" fillId="84" borderId="212"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5" fillId="20" borderId="210" applyNumberFormat="0" applyProtection="0">
      <alignment horizontal="left" vertical="center" indent="1"/>
    </xf>
    <xf numFmtId="0" fontId="4" fillId="84" borderId="212" applyNumberFormat="0" applyProtection="0">
      <alignment horizontal="left" vertical="center" indent="1"/>
    </xf>
    <xf numFmtId="0" fontId="45" fillId="20" borderId="213" applyNumberFormat="0" applyProtection="0">
      <alignment horizontal="left" vertical="top" indent="1"/>
    </xf>
    <xf numFmtId="0" fontId="45" fillId="20" borderId="213" applyNumberFormat="0" applyProtection="0">
      <alignment horizontal="left" vertical="top" indent="1"/>
    </xf>
    <xf numFmtId="0" fontId="45" fillId="20" borderId="213" applyNumberFormat="0" applyProtection="0">
      <alignment horizontal="left" vertical="top" indent="1"/>
    </xf>
    <xf numFmtId="0" fontId="45" fillId="20" borderId="213" applyNumberFormat="0" applyProtection="0">
      <alignment horizontal="left" vertical="top" indent="1"/>
    </xf>
    <xf numFmtId="0" fontId="45" fillId="20" borderId="213" applyNumberFormat="0" applyProtection="0">
      <alignment horizontal="left" vertical="top" indent="1"/>
    </xf>
    <xf numFmtId="0" fontId="45" fillId="20" borderId="213" applyNumberFormat="0" applyProtection="0">
      <alignment horizontal="left" vertical="top" indent="1"/>
    </xf>
    <xf numFmtId="0" fontId="45" fillId="20" borderId="213" applyNumberFormat="0" applyProtection="0">
      <alignment horizontal="left" vertical="top" indent="1"/>
    </xf>
    <xf numFmtId="0" fontId="45" fillId="20" borderId="213" applyNumberFormat="0" applyProtection="0">
      <alignment horizontal="left" vertical="top" indent="1"/>
    </xf>
    <xf numFmtId="0" fontId="45" fillId="20" borderId="213" applyNumberFormat="0" applyProtection="0">
      <alignment horizontal="left" vertical="top" indent="1"/>
    </xf>
    <xf numFmtId="0" fontId="45" fillId="20" borderId="213" applyNumberFormat="0" applyProtection="0">
      <alignment horizontal="left" vertical="top" indent="1"/>
    </xf>
    <xf numFmtId="0" fontId="35" fillId="31" borderId="215" applyBorder="0"/>
    <xf numFmtId="0" fontId="35" fillId="31" borderId="215" applyBorder="0"/>
    <xf numFmtId="0" fontId="35" fillId="31" borderId="215" applyBorder="0"/>
    <xf numFmtId="0" fontId="35" fillId="31" borderId="215" applyBorder="0"/>
    <xf numFmtId="0" fontId="35" fillId="31" borderId="215" applyBorder="0"/>
    <xf numFmtId="0" fontId="35" fillId="31" borderId="215" applyBorder="0"/>
    <xf numFmtId="0" fontId="35" fillId="31" borderId="215" applyBorder="0"/>
    <xf numFmtId="0" fontId="35" fillId="31" borderId="215" applyBorder="0"/>
    <xf numFmtId="0" fontId="35" fillId="31" borderId="215" applyBorder="0"/>
    <xf numFmtId="4" fontId="15" fillId="68" borderId="212" applyNumberFormat="0" applyProtection="0">
      <alignment vertical="center"/>
    </xf>
    <xf numFmtId="4" fontId="52" fillId="66" borderId="213" applyNumberFormat="0" applyProtection="0">
      <alignment vertical="center"/>
    </xf>
    <xf numFmtId="4" fontId="52" fillId="66" borderId="213" applyNumberFormat="0" applyProtection="0">
      <alignment vertical="center"/>
    </xf>
    <xf numFmtId="4" fontId="52" fillId="66" borderId="213" applyNumberFormat="0" applyProtection="0">
      <alignment vertical="center"/>
    </xf>
    <xf numFmtId="4" fontId="52" fillId="66" borderId="213" applyNumberFormat="0" applyProtection="0">
      <alignment vertical="center"/>
    </xf>
    <xf numFmtId="4" fontId="52" fillId="66" borderId="213" applyNumberFormat="0" applyProtection="0">
      <alignment vertical="center"/>
    </xf>
    <xf numFmtId="4" fontId="52" fillId="66" borderId="213" applyNumberFormat="0" applyProtection="0">
      <alignment vertical="center"/>
    </xf>
    <xf numFmtId="4" fontId="52" fillId="66" borderId="213" applyNumberFormat="0" applyProtection="0">
      <alignment vertical="center"/>
    </xf>
    <xf numFmtId="4" fontId="52" fillId="66" borderId="213" applyNumberFormat="0" applyProtection="0">
      <alignment vertical="center"/>
    </xf>
    <xf numFmtId="4" fontId="52" fillId="66" borderId="213" applyNumberFormat="0" applyProtection="0">
      <alignment vertical="center"/>
    </xf>
    <xf numFmtId="4" fontId="52" fillId="66" borderId="213" applyNumberFormat="0" applyProtection="0">
      <alignment vertical="center"/>
    </xf>
    <xf numFmtId="4" fontId="48" fillId="68" borderId="212" applyNumberFormat="0" applyProtection="0">
      <alignment vertical="center"/>
    </xf>
    <xf numFmtId="0" fontId="45" fillId="24" borderId="219" applyNumberFormat="0" applyProtection="0">
      <alignment horizontal="left" vertical="center" indent="1"/>
    </xf>
    <xf numFmtId="0" fontId="45" fillId="21" borderId="222" applyNumberFormat="0" applyProtection="0">
      <alignment horizontal="left" vertical="top" indent="1"/>
    </xf>
    <xf numFmtId="0" fontId="45" fillId="88" borderId="219" applyNumberFormat="0" applyProtection="0">
      <alignment horizontal="left" vertical="center" indent="1"/>
    </xf>
    <xf numFmtId="0" fontId="45" fillId="31" borderId="222" applyNumberFormat="0" applyProtection="0">
      <alignment horizontal="left" vertical="top" indent="1"/>
    </xf>
    <xf numFmtId="0" fontId="45" fillId="28" borderId="219" applyNumberFormat="0" applyProtection="0">
      <alignment horizontal="left" vertical="center" indent="1"/>
    </xf>
    <xf numFmtId="4" fontId="45" fillId="21" borderId="223" applyNumberFormat="0" applyProtection="0">
      <alignment horizontal="left" vertical="center" indent="1"/>
    </xf>
    <xf numFmtId="4" fontId="45" fillId="21" borderId="219" applyNumberFormat="0" applyProtection="0">
      <alignment horizontal="right" vertical="center"/>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5" fillId="80" borderId="223" applyNumberFormat="0" applyProtection="0">
      <alignment horizontal="left" vertical="center" indent="1"/>
    </xf>
    <xf numFmtId="4" fontId="45" fillId="26" borderId="219" applyNumberFormat="0" applyProtection="0">
      <alignment horizontal="right" vertical="center"/>
    </xf>
    <xf numFmtId="4" fontId="45" fillId="22" borderId="219" applyNumberFormat="0" applyProtection="0">
      <alignment horizontal="right" vertical="center"/>
    </xf>
    <xf numFmtId="4" fontId="15" fillId="68" borderId="212" applyNumberFormat="0" applyProtection="0">
      <alignment horizontal="left" vertical="center" indent="1"/>
    </xf>
    <xf numFmtId="4" fontId="52" fillId="28" borderId="213" applyNumberFormat="0" applyProtection="0">
      <alignment horizontal="left" vertical="center" indent="1"/>
    </xf>
    <xf numFmtId="4" fontId="52" fillId="28" borderId="213" applyNumberFormat="0" applyProtection="0">
      <alignment horizontal="left" vertical="center" indent="1"/>
    </xf>
    <xf numFmtId="4" fontId="52" fillId="28" borderId="213" applyNumberFormat="0" applyProtection="0">
      <alignment horizontal="left" vertical="center" indent="1"/>
    </xf>
    <xf numFmtId="4" fontId="52" fillId="28" borderId="213" applyNumberFormat="0" applyProtection="0">
      <alignment horizontal="left" vertical="center" indent="1"/>
    </xf>
    <xf numFmtId="4" fontId="52" fillId="28" borderId="213" applyNumberFormat="0" applyProtection="0">
      <alignment horizontal="left" vertical="center" indent="1"/>
    </xf>
    <xf numFmtId="4" fontId="52" fillId="28" borderId="213" applyNumberFormat="0" applyProtection="0">
      <alignment horizontal="left" vertical="center" indent="1"/>
    </xf>
    <xf numFmtId="4" fontId="52" fillId="28" borderId="213" applyNumberFormat="0" applyProtection="0">
      <alignment horizontal="left" vertical="center" indent="1"/>
    </xf>
    <xf numFmtId="4" fontId="52" fillId="28" borderId="213" applyNumberFormat="0" applyProtection="0">
      <alignment horizontal="left" vertical="center" indent="1"/>
    </xf>
    <xf numFmtId="4" fontId="52" fillId="28" borderId="213" applyNumberFormat="0" applyProtection="0">
      <alignment horizontal="left" vertical="center" indent="1"/>
    </xf>
    <xf numFmtId="4" fontId="52" fillId="28" borderId="213" applyNumberFormat="0" applyProtection="0">
      <alignment horizontal="left" vertical="center" indent="1"/>
    </xf>
    <xf numFmtId="4" fontId="15" fillId="68" borderId="212" applyNumberFormat="0" applyProtection="0">
      <alignment horizontal="left" vertical="center" indent="1"/>
    </xf>
    <xf numFmtId="0" fontId="52" fillId="66" borderId="213" applyNumberFormat="0" applyProtection="0">
      <alignment horizontal="left" vertical="top" indent="1"/>
    </xf>
    <xf numFmtId="0" fontId="52" fillId="66" borderId="213" applyNumberFormat="0" applyProtection="0">
      <alignment horizontal="left" vertical="top" indent="1"/>
    </xf>
    <xf numFmtId="0" fontId="52" fillId="66" borderId="213" applyNumberFormat="0" applyProtection="0">
      <alignment horizontal="left" vertical="top" indent="1"/>
    </xf>
    <xf numFmtId="0" fontId="52" fillId="66" borderId="213" applyNumberFormat="0" applyProtection="0">
      <alignment horizontal="left" vertical="top" indent="1"/>
    </xf>
    <xf numFmtId="0" fontId="52" fillId="66" borderId="213" applyNumberFormat="0" applyProtection="0">
      <alignment horizontal="left" vertical="top" indent="1"/>
    </xf>
    <xf numFmtId="0" fontId="52" fillId="66" borderId="213" applyNumberFormat="0" applyProtection="0">
      <alignment horizontal="left" vertical="top" indent="1"/>
    </xf>
    <xf numFmtId="0" fontId="52" fillId="66" borderId="213" applyNumberFormat="0" applyProtection="0">
      <alignment horizontal="left" vertical="top" indent="1"/>
    </xf>
    <xf numFmtId="0" fontId="52" fillId="66" borderId="213" applyNumberFormat="0" applyProtection="0">
      <alignment horizontal="left" vertical="top" indent="1"/>
    </xf>
    <xf numFmtId="0" fontId="52" fillId="66" borderId="213" applyNumberFormat="0" applyProtection="0">
      <alignment horizontal="left" vertical="top" indent="1"/>
    </xf>
    <xf numFmtId="0" fontId="52" fillId="66" borderId="213" applyNumberFormat="0" applyProtection="0">
      <alignment horizontal="left" vertical="top" indent="1"/>
    </xf>
    <xf numFmtId="4" fontId="15" fillId="82" borderId="212"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5" fillId="0" borderId="210" applyNumberFormat="0" applyProtection="0">
      <alignment horizontal="right" vertical="center"/>
    </xf>
    <xf numFmtId="4" fontId="48" fillId="82" borderId="212"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4" fontId="45" fillId="91" borderId="210" applyNumberFormat="0" applyProtection="0">
      <alignment horizontal="right" vertical="center"/>
    </xf>
    <xf numFmtId="0" fontId="4" fillId="84" borderId="212"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4" fontId="45" fillId="34" borderId="210" applyNumberFormat="0" applyProtection="0">
      <alignment horizontal="left" vertical="center" indent="1"/>
    </xf>
    <xf numFmtId="0" fontId="4" fillId="84" borderId="212" applyNumberFormat="0" applyProtection="0">
      <alignment horizontal="left" vertical="center" indent="1"/>
    </xf>
    <xf numFmtId="0" fontId="52" fillId="21" borderId="213" applyNumberFormat="0" applyProtection="0">
      <alignment horizontal="left" vertical="top" indent="1"/>
    </xf>
    <xf numFmtId="0" fontId="52" fillId="21" borderId="213" applyNumberFormat="0" applyProtection="0">
      <alignment horizontal="left" vertical="top" indent="1"/>
    </xf>
    <xf numFmtId="0" fontId="52" fillId="21" borderId="213" applyNumberFormat="0" applyProtection="0">
      <alignment horizontal="left" vertical="top" indent="1"/>
    </xf>
    <xf numFmtId="0" fontId="52" fillId="21" borderId="213" applyNumberFormat="0" applyProtection="0">
      <alignment horizontal="left" vertical="top" indent="1"/>
    </xf>
    <xf numFmtId="0" fontId="52" fillId="21" borderId="213" applyNumberFormat="0" applyProtection="0">
      <alignment horizontal="left" vertical="top" indent="1"/>
    </xf>
    <xf numFmtId="0" fontId="52" fillId="21" borderId="213" applyNumberFormat="0" applyProtection="0">
      <alignment horizontal="left" vertical="top" indent="1"/>
    </xf>
    <xf numFmtId="0" fontId="52" fillId="21" borderId="213" applyNumberFormat="0" applyProtection="0">
      <alignment horizontal="left" vertical="top" indent="1"/>
    </xf>
    <xf numFmtId="0" fontId="52" fillId="21" borderId="213" applyNumberFormat="0" applyProtection="0">
      <alignment horizontal="left" vertical="top" indent="1"/>
    </xf>
    <xf numFmtId="0" fontId="52" fillId="21" borderId="213" applyNumberFormat="0" applyProtection="0">
      <alignment horizontal="left" vertical="top" indent="1"/>
    </xf>
    <xf numFmtId="0" fontId="52" fillId="21" borderId="213" applyNumberFormat="0" applyProtection="0">
      <alignment horizontal="left" vertical="top" indent="1"/>
    </xf>
    <xf numFmtId="4" fontId="45" fillId="35" borderId="219" applyNumberFormat="0" applyProtection="0">
      <alignment horizontal="right" vertical="center"/>
    </xf>
    <xf numFmtId="4" fontId="53" fillId="93" borderId="214" applyNumberFormat="0" applyProtection="0">
      <alignment horizontal="left" vertical="center" indent="1"/>
    </xf>
    <xf numFmtId="4" fontId="53" fillId="93" borderId="214" applyNumberFormat="0" applyProtection="0">
      <alignment horizontal="left" vertical="center" indent="1"/>
    </xf>
    <xf numFmtId="4" fontId="53" fillId="93" borderId="214" applyNumberFormat="0" applyProtection="0">
      <alignment horizontal="left" vertical="center" indent="1"/>
    </xf>
    <xf numFmtId="4" fontId="53" fillId="93" borderId="214" applyNumberFormat="0" applyProtection="0">
      <alignment horizontal="left" vertical="center" indent="1"/>
    </xf>
    <xf numFmtId="4" fontId="53" fillId="93" borderId="214" applyNumberFormat="0" applyProtection="0">
      <alignment horizontal="left" vertical="center" indent="1"/>
    </xf>
    <xf numFmtId="4" fontId="53" fillId="93" borderId="214" applyNumberFormat="0" applyProtection="0">
      <alignment horizontal="left" vertical="center" indent="1"/>
    </xf>
    <xf numFmtId="4" fontId="53" fillId="93" borderId="214" applyNumberFormat="0" applyProtection="0">
      <alignment horizontal="left" vertical="center" indent="1"/>
    </xf>
    <xf numFmtId="4" fontId="53" fillId="93" borderId="214" applyNumberFormat="0" applyProtection="0">
      <alignment horizontal="left" vertical="center" indent="1"/>
    </xf>
    <xf numFmtId="4" fontId="53" fillId="93" borderId="214" applyNumberFormat="0" applyProtection="0">
      <alignment horizontal="left" vertical="center" indent="1"/>
    </xf>
    <xf numFmtId="4" fontId="53" fillId="93" borderId="214" applyNumberFormat="0" applyProtection="0">
      <alignment horizontal="left" vertical="center" indent="1"/>
    </xf>
    <xf numFmtId="4" fontId="45" fillId="15" borderId="219" applyNumberFormat="0" applyProtection="0">
      <alignment horizontal="right" vertical="center"/>
    </xf>
    <xf numFmtId="4" fontId="45" fillId="34" borderId="219" applyNumberFormat="0" applyProtection="0">
      <alignment horizontal="left" vertical="center" indent="1"/>
    </xf>
    <xf numFmtId="0" fontId="50" fillId="65" borderId="222" applyNumberFormat="0" applyProtection="0">
      <alignment horizontal="left" vertical="top" indent="1"/>
    </xf>
    <xf numFmtId="4" fontId="45" fillId="67" borderId="219" applyNumberFormat="0" applyProtection="0">
      <alignment horizontal="left" vertical="center" indent="1"/>
    </xf>
    <xf numFmtId="4" fontId="45" fillId="65" borderId="219" applyNumberFormat="0" applyProtection="0">
      <alignment vertical="center"/>
    </xf>
    <xf numFmtId="4" fontId="45" fillId="65" borderId="219" applyNumberFormat="0" applyProtection="0">
      <alignment vertical="center"/>
    </xf>
    <xf numFmtId="0" fontId="4" fillId="66" borderId="220" applyNumberFormat="0" applyFont="0" applyAlignment="0" applyProtection="0"/>
    <xf numFmtId="0" fontId="28" fillId="0" borderId="234" applyNumberFormat="0" applyFill="0" applyAlignment="0" applyProtection="0"/>
    <xf numFmtId="4" fontId="45" fillId="59" borderId="246" applyNumberFormat="0" applyProtection="0">
      <alignment horizontal="right" vertical="center"/>
    </xf>
    <xf numFmtId="4" fontId="56" fillId="82" borderId="212" applyNumberFormat="0" applyProtection="0">
      <alignment horizontal="right" vertical="center"/>
    </xf>
    <xf numFmtId="4" fontId="55" fillId="91" borderId="210" applyNumberFormat="0" applyProtection="0">
      <alignment horizontal="right" vertical="center"/>
    </xf>
    <xf numFmtId="4" fontId="55" fillId="91" borderId="210" applyNumberFormat="0" applyProtection="0">
      <alignment horizontal="right" vertical="center"/>
    </xf>
    <xf numFmtId="4" fontId="55" fillId="91" borderId="210" applyNumberFormat="0" applyProtection="0">
      <alignment horizontal="right" vertical="center"/>
    </xf>
    <xf numFmtId="4" fontId="55" fillId="91" borderId="210" applyNumberFormat="0" applyProtection="0">
      <alignment horizontal="right" vertical="center"/>
    </xf>
    <xf numFmtId="4" fontId="55" fillId="91" borderId="210" applyNumberFormat="0" applyProtection="0">
      <alignment horizontal="right" vertical="center"/>
    </xf>
    <xf numFmtId="4" fontId="55" fillId="91" borderId="210" applyNumberFormat="0" applyProtection="0">
      <alignment horizontal="right" vertical="center"/>
    </xf>
    <xf numFmtId="4" fontId="55" fillId="91" borderId="210" applyNumberFormat="0" applyProtection="0">
      <alignment horizontal="right" vertical="center"/>
    </xf>
    <xf numFmtId="4" fontId="55" fillId="91" borderId="210" applyNumberFormat="0" applyProtection="0">
      <alignment horizontal="right" vertical="center"/>
    </xf>
    <xf numFmtId="4" fontId="55" fillId="91" borderId="210" applyNumberFormat="0" applyProtection="0">
      <alignment horizontal="right" vertical="center"/>
    </xf>
    <xf numFmtId="4" fontId="55" fillId="91" borderId="210" applyNumberFormat="0" applyProtection="0">
      <alignment horizontal="right" vertical="center"/>
    </xf>
    <xf numFmtId="4" fontId="45" fillId="27" borderId="237" applyNumberFormat="0" applyProtection="0">
      <alignment horizontal="right" vertical="center"/>
    </xf>
    <xf numFmtId="0" fontId="28" fillId="0" borderId="217" applyNumberFormat="0" applyFill="0" applyAlignment="0" applyProtection="0"/>
    <xf numFmtId="0" fontId="28" fillId="0" borderId="217" applyNumberFormat="0" applyFill="0" applyAlignment="0" applyProtection="0"/>
    <xf numFmtId="0" fontId="28" fillId="0" borderId="217" applyNumberFormat="0" applyFill="0" applyAlignment="0" applyProtection="0"/>
    <xf numFmtId="0" fontId="28" fillId="0" borderId="217" applyNumberFormat="0" applyFill="0" applyAlignment="0" applyProtection="0"/>
    <xf numFmtId="0" fontId="28" fillId="0" borderId="217" applyNumberFormat="0" applyFill="0" applyAlignment="0" applyProtection="0"/>
    <xf numFmtId="0" fontId="28" fillId="0" borderId="217" applyNumberFormat="0" applyFill="0" applyAlignment="0" applyProtection="0"/>
    <xf numFmtId="0" fontId="28" fillId="0" borderId="217" applyNumberFormat="0" applyFill="0" applyAlignment="0" applyProtection="0"/>
    <xf numFmtId="0" fontId="28" fillId="0" borderId="217" applyNumberFormat="0" applyFill="0" applyAlignment="0" applyProtection="0"/>
    <xf numFmtId="0" fontId="28" fillId="0" borderId="217" applyNumberFormat="0" applyFill="0" applyAlignment="0" applyProtection="0"/>
    <xf numFmtId="0" fontId="28" fillId="0" borderId="217" applyNumberFormat="0" applyFill="0" applyAlignment="0" applyProtection="0"/>
    <xf numFmtId="0" fontId="28" fillId="0" borderId="216" applyNumberFormat="0" applyFill="0" applyAlignment="0" applyProtection="0"/>
    <xf numFmtId="0" fontId="28" fillId="0" borderId="216" applyNumberFormat="0" applyFill="0" applyAlignment="0" applyProtection="0"/>
    <xf numFmtId="0" fontId="28" fillId="0" borderId="216" applyNumberFormat="0" applyFill="0" applyAlignment="0" applyProtection="0"/>
    <xf numFmtId="0" fontId="28" fillId="0" borderId="216" applyNumberFormat="0" applyFill="0" applyAlignment="0" applyProtection="0"/>
    <xf numFmtId="0" fontId="28" fillId="0" borderId="216" applyNumberFormat="0" applyFill="0" applyAlignment="0" applyProtection="0"/>
    <xf numFmtId="0" fontId="28" fillId="0" borderId="216" applyNumberFormat="0" applyFill="0" applyAlignment="0" applyProtection="0"/>
    <xf numFmtId="0" fontId="28" fillId="0" borderId="216" applyNumberFormat="0" applyFill="0" applyAlignment="0" applyProtection="0"/>
    <xf numFmtId="0" fontId="28" fillId="0" borderId="216" applyNumberFormat="0" applyFill="0" applyAlignment="0" applyProtection="0"/>
    <xf numFmtId="0" fontId="28" fillId="0" borderId="216" applyNumberFormat="0" applyFill="0" applyAlignment="0" applyProtection="0"/>
    <xf numFmtId="0" fontId="46" fillId="28" borderId="212" applyNumberFormat="0" applyAlignment="0" applyProtection="0"/>
    <xf numFmtId="0" fontId="46" fillId="28" borderId="212" applyNumberFormat="0" applyAlignment="0" applyProtection="0"/>
    <xf numFmtId="0" fontId="46" fillId="28" borderId="212" applyNumberFormat="0" applyAlignment="0" applyProtection="0"/>
    <xf numFmtId="0" fontId="46" fillId="28" borderId="212" applyNumberFormat="0" applyAlignment="0" applyProtection="0"/>
    <xf numFmtId="0" fontId="46" fillId="28" borderId="212" applyNumberFormat="0" applyAlignment="0" applyProtection="0"/>
    <xf numFmtId="0" fontId="46" fillId="28" borderId="212" applyNumberFormat="0" applyAlignment="0" applyProtection="0"/>
    <xf numFmtId="0" fontId="46" fillId="28" borderId="212" applyNumberFormat="0" applyAlignment="0" applyProtection="0"/>
    <xf numFmtId="0" fontId="46" fillId="28" borderId="212" applyNumberFormat="0" applyAlignment="0" applyProtection="0"/>
    <xf numFmtId="0" fontId="46" fillId="28" borderId="212" applyNumberFormat="0" applyAlignment="0" applyProtection="0"/>
    <xf numFmtId="0" fontId="4" fillId="66" borderId="238" applyNumberFormat="0" applyFont="0" applyAlignment="0" applyProtection="0"/>
    <xf numFmtId="4" fontId="45" fillId="65" borderId="228" applyNumberFormat="0" applyProtection="0">
      <alignment vertical="center"/>
    </xf>
    <xf numFmtId="0" fontId="42" fillId="19" borderId="227" applyNumberFormat="0" applyAlignment="0" applyProtection="0"/>
    <xf numFmtId="4" fontId="45" fillId="34" borderId="228" applyNumberFormat="0" applyProtection="0">
      <alignment horizontal="left" vertical="center" indent="1"/>
    </xf>
    <xf numFmtId="4" fontId="4" fillId="31" borderId="241" applyNumberFormat="0" applyProtection="0">
      <alignment horizontal="left" vertical="center" indent="1"/>
    </xf>
    <xf numFmtId="0" fontId="4" fillId="66" borderId="247" applyNumberFormat="0" applyFont="0" applyAlignment="0" applyProtection="0"/>
    <xf numFmtId="0" fontId="24" fillId="28" borderId="227" applyNumberFormat="0" applyAlignment="0" applyProtection="0"/>
    <xf numFmtId="0" fontId="29" fillId="0" borderId="235" applyNumberFormat="0" applyFill="0" applyAlignment="0" applyProtection="0"/>
    <xf numFmtId="0" fontId="27" fillId="19" borderId="227" applyNumberFormat="0" applyAlignment="0" applyProtection="0"/>
    <xf numFmtId="4" fontId="45" fillId="21" borderId="219" applyNumberFormat="0" applyProtection="0">
      <alignment horizontal="right" vertical="center"/>
    </xf>
    <xf numFmtId="0" fontId="45" fillId="24" borderId="237" applyNumberFormat="0" applyProtection="0">
      <alignment horizontal="left" vertical="center" indent="1"/>
    </xf>
    <xf numFmtId="4" fontId="45" fillId="80" borderId="223" applyNumberFormat="0" applyProtection="0">
      <alignment horizontal="left" vertical="center" indent="1"/>
    </xf>
    <xf numFmtId="4" fontId="45" fillId="22" borderId="219" applyNumberFormat="0" applyProtection="0">
      <alignment horizontal="right" vertical="center"/>
    </xf>
    <xf numFmtId="4" fontId="45" fillId="29" borderId="219" applyNumberFormat="0" applyProtection="0">
      <alignment horizontal="right" vertical="center"/>
    </xf>
    <xf numFmtId="4" fontId="45" fillId="26" borderId="219" applyNumberFormat="0" applyProtection="0">
      <alignment horizontal="right" vertical="center"/>
    </xf>
    <xf numFmtId="4" fontId="4" fillId="31" borderId="223" applyNumberFormat="0" applyProtection="0">
      <alignment horizontal="left" vertical="center" indent="1"/>
    </xf>
    <xf numFmtId="4" fontId="45" fillId="65" borderId="237" applyNumberFormat="0" applyProtection="0">
      <alignment vertical="center"/>
    </xf>
    <xf numFmtId="0" fontId="45" fillId="88" borderId="237" applyNumberFormat="0" applyProtection="0">
      <alignment horizontal="left" vertical="center" indent="1"/>
    </xf>
    <xf numFmtId="4" fontId="45" fillId="67" borderId="228" applyNumberFormat="0" applyProtection="0">
      <alignment horizontal="left" vertical="center" indent="1"/>
    </xf>
    <xf numFmtId="4" fontId="45" fillId="20" borderId="223" applyNumberFormat="0" applyProtection="0">
      <alignment horizontal="left" vertical="center" indent="1"/>
    </xf>
    <xf numFmtId="4" fontId="53" fillId="93" borderId="223" applyNumberFormat="0" applyProtection="0">
      <alignment horizontal="left" vertical="center" indent="1"/>
    </xf>
    <xf numFmtId="4" fontId="45" fillId="0" borderId="228" applyNumberFormat="0" applyProtection="0">
      <alignment horizontal="right" vertical="center"/>
    </xf>
    <xf numFmtId="0" fontId="46" fillId="28" borderId="230" applyNumberFormat="0" applyAlignment="0" applyProtection="0"/>
    <xf numFmtId="4" fontId="45" fillId="27" borderId="246" applyNumberFormat="0" applyProtection="0">
      <alignment horizontal="right" vertical="center"/>
    </xf>
    <xf numFmtId="0" fontId="4" fillId="66" borderId="220" applyNumberFormat="0" applyFont="0" applyAlignment="0" applyProtection="0"/>
    <xf numFmtId="4" fontId="4" fillId="31" borderId="232" applyNumberFormat="0" applyProtection="0">
      <alignment horizontal="left" vertical="center" indent="1"/>
    </xf>
    <xf numFmtId="0" fontId="46" fillId="28" borderId="230" applyNumberFormat="0" applyAlignment="0" applyProtection="0"/>
    <xf numFmtId="0" fontId="28" fillId="0" borderId="235" applyNumberFormat="0" applyFill="0" applyAlignment="0" applyProtection="0"/>
    <xf numFmtId="0" fontId="45" fillId="20" borderId="237" applyNumberFormat="0" applyProtection="0">
      <alignment horizontal="left" vertical="center" indent="1"/>
    </xf>
    <xf numFmtId="0" fontId="45" fillId="88" borderId="228" applyNumberFormat="0" applyProtection="0">
      <alignment horizontal="left" vertical="center" indent="1"/>
    </xf>
    <xf numFmtId="0" fontId="45" fillId="28" borderId="228" applyNumberFormat="0" applyProtection="0">
      <alignment horizontal="left" vertical="center" indent="1"/>
    </xf>
    <xf numFmtId="4" fontId="45" fillId="21" borderId="232" applyNumberFormat="0" applyProtection="0">
      <alignment horizontal="left" vertical="center" indent="1"/>
    </xf>
    <xf numFmtId="4" fontId="45" fillId="20" borderId="232" applyNumberFormat="0" applyProtection="0">
      <alignment horizontal="left" vertical="center" indent="1"/>
    </xf>
    <xf numFmtId="0" fontId="24" fillId="28" borderId="218" applyNumberFormat="0" applyAlignment="0" applyProtection="0"/>
    <xf numFmtId="0" fontId="25" fillId="60" borderId="219" applyNumberFormat="0" applyAlignment="0" applyProtection="0"/>
    <xf numFmtId="4" fontId="45" fillId="65" borderId="246" applyNumberFormat="0" applyProtection="0">
      <alignment vertical="center"/>
    </xf>
    <xf numFmtId="0" fontId="43" fillId="54" borderId="219" applyNumberFormat="0" applyAlignment="0" applyProtection="0"/>
    <xf numFmtId="0" fontId="42" fillId="19" borderId="218" applyNumberFormat="0" applyAlignment="0" applyProtection="0"/>
    <xf numFmtId="0" fontId="45" fillId="28" borderId="237" applyNumberFormat="0" applyProtection="0">
      <alignment horizontal="left" vertical="center" indent="1"/>
    </xf>
    <xf numFmtId="0" fontId="23" fillId="28" borderId="245" applyNumberFormat="0" applyAlignment="0" applyProtection="0"/>
    <xf numFmtId="4" fontId="45" fillId="71" borderId="246" applyNumberFormat="0" applyProtection="0">
      <alignment horizontal="right" vertical="center"/>
    </xf>
    <xf numFmtId="4" fontId="45" fillId="21" borderId="237" applyNumberFormat="0" applyProtection="0">
      <alignment horizontal="right" vertical="center"/>
    </xf>
    <xf numFmtId="0" fontId="45" fillId="20" borderId="249" applyNumberFormat="0" applyProtection="0">
      <alignment horizontal="left" vertical="top" indent="1"/>
    </xf>
    <xf numFmtId="4" fontId="45" fillId="34" borderId="228" applyNumberFormat="0" applyProtection="0">
      <alignment horizontal="left" vertical="center" indent="1"/>
    </xf>
    <xf numFmtId="0" fontId="45" fillId="53" borderId="219"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6" fillId="60" borderId="221" applyNumberFormat="0" applyAlignment="0" applyProtection="0"/>
    <xf numFmtId="4" fontId="45" fillId="91" borderId="228" applyNumberFormat="0" applyProtection="0">
      <alignment horizontal="right" vertical="center"/>
    </xf>
    <xf numFmtId="4" fontId="52" fillId="28" borderId="231" applyNumberFormat="0" applyProtection="0">
      <alignment horizontal="left" vertical="center" indent="1"/>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7" borderId="219" applyNumberFormat="0" applyProtection="0">
      <alignment horizontal="left" vertical="center" indent="1"/>
    </xf>
    <xf numFmtId="4" fontId="45" fillId="67" borderId="219" applyNumberFormat="0" applyProtection="0">
      <alignment horizontal="left" vertical="center" indent="1"/>
    </xf>
    <xf numFmtId="0" fontId="50" fillId="65" borderId="222" applyNumberFormat="0" applyProtection="0">
      <alignment horizontal="left" vertical="top"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15" borderId="219" applyNumberFormat="0" applyProtection="0">
      <alignment horizontal="right" vertical="center"/>
    </xf>
    <xf numFmtId="4" fontId="45" fillId="15"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5" fillId="21" borderId="219" applyNumberFormat="0" applyProtection="0">
      <alignment horizontal="right" vertical="center"/>
    </xf>
    <xf numFmtId="4" fontId="45" fillId="21" borderId="219" applyNumberFormat="0" applyProtection="0">
      <alignment horizontal="right" vertical="center"/>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31" borderId="222" applyNumberFormat="0" applyProtection="0">
      <alignment horizontal="left" vertical="top"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21" borderId="222" applyNumberFormat="0" applyProtection="0">
      <alignment horizontal="left" vertical="top"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22" applyNumberFormat="0" applyProtection="0">
      <alignment horizontal="left" vertical="top"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22" applyNumberFormat="0" applyProtection="0">
      <alignment horizontal="left" vertical="top" indent="1"/>
    </xf>
    <xf numFmtId="0" fontId="35" fillId="31" borderId="224" applyBorder="0"/>
    <xf numFmtId="4" fontId="52" fillId="66" borderId="222" applyNumberFormat="0" applyProtection="0">
      <alignment vertical="center"/>
    </xf>
    <xf numFmtId="0" fontId="45" fillId="24" borderId="231" applyNumberFormat="0" applyProtection="0">
      <alignment horizontal="left" vertical="top" indent="1"/>
    </xf>
    <xf numFmtId="4" fontId="45" fillId="20" borderId="232" applyNumberFormat="0" applyProtection="0">
      <alignment horizontal="left" vertical="center" indent="1"/>
    </xf>
    <xf numFmtId="4" fontId="52" fillId="28" borderId="222" applyNumberFormat="0" applyProtection="0">
      <alignment horizontal="left" vertical="center" indent="1"/>
    </xf>
    <xf numFmtId="0" fontId="52" fillId="66" borderId="222" applyNumberFormat="0" applyProtection="0">
      <alignment horizontal="left" vertical="top" indent="1"/>
    </xf>
    <xf numFmtId="4" fontId="45" fillId="0" borderId="219" applyNumberFormat="0" applyProtection="0">
      <alignment horizontal="right" vertical="center"/>
    </xf>
    <xf numFmtId="4" fontId="45" fillId="0"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0" fontId="52" fillId="21" borderId="222" applyNumberFormat="0" applyProtection="0">
      <alignment horizontal="left" vertical="top" indent="1"/>
    </xf>
    <xf numFmtId="4" fontId="53" fillId="93" borderId="223" applyNumberFormat="0" applyProtection="0">
      <alignment horizontal="left" vertical="center" indent="1"/>
    </xf>
    <xf numFmtId="4" fontId="45" fillId="71" borderId="228" applyNumberFormat="0" applyProtection="0">
      <alignment horizontal="right" vertical="center"/>
    </xf>
    <xf numFmtId="4" fontId="55" fillId="91" borderId="219" applyNumberFormat="0" applyProtection="0">
      <alignment horizontal="right" vertical="center"/>
    </xf>
    <xf numFmtId="4" fontId="45" fillId="29" borderId="246" applyNumberFormat="0" applyProtection="0">
      <alignment horizontal="right" vertical="center"/>
    </xf>
    <xf numFmtId="4" fontId="45" fillId="65" borderId="246" applyNumberFormat="0" applyProtection="0">
      <alignment vertical="center"/>
    </xf>
    <xf numFmtId="0" fontId="25" fillId="60" borderId="228" applyNumberFormat="0" applyAlignment="0" applyProtection="0"/>
    <xf numFmtId="4" fontId="45" fillId="15" borderId="246" applyNumberFormat="0" applyProtection="0">
      <alignment horizontal="right" vertical="center"/>
    </xf>
    <xf numFmtId="4" fontId="45" fillId="34" borderId="246" applyNumberFormat="0" applyProtection="0">
      <alignment horizontal="left" vertical="center" indent="1"/>
    </xf>
    <xf numFmtId="4" fontId="45" fillId="91" borderId="237" applyNumberFormat="0" applyProtection="0">
      <alignment horizontal="right" vertical="center"/>
    </xf>
    <xf numFmtId="0" fontId="16" fillId="66" borderId="247" applyNumberFormat="0" applyFont="0" applyAlignment="0" applyProtection="0"/>
    <xf numFmtId="4" fontId="45" fillId="35" borderId="246" applyNumberFormat="0" applyProtection="0">
      <alignment horizontal="right" vertical="center"/>
    </xf>
    <xf numFmtId="4" fontId="45" fillId="58" borderId="250" applyNumberFormat="0" applyProtection="0">
      <alignment horizontal="right" vertical="center"/>
    </xf>
    <xf numFmtId="4" fontId="45" fillId="71" borderId="246" applyNumberFormat="0" applyProtection="0">
      <alignment horizontal="right" vertical="center"/>
    </xf>
    <xf numFmtId="4" fontId="45" fillId="15" borderId="246" applyNumberFormat="0" applyProtection="0">
      <alignment horizontal="right" vertical="center"/>
    </xf>
    <xf numFmtId="0" fontId="24" fillId="28" borderId="236" applyNumberFormat="0" applyAlignment="0" applyProtection="0"/>
    <xf numFmtId="0" fontId="28" fillId="0" borderId="226" applyNumberFormat="0" applyFill="0" applyAlignment="0" applyProtection="0"/>
    <xf numFmtId="0" fontId="28" fillId="0" borderId="225" applyNumberFormat="0" applyFill="0" applyAlignment="0" applyProtection="0"/>
    <xf numFmtId="0" fontId="46" fillId="28" borderId="221" applyNumberFormat="0" applyAlignment="0" applyProtection="0"/>
    <xf numFmtId="4" fontId="45" fillId="59" borderId="246" applyNumberFormat="0" applyProtection="0">
      <alignment horizontal="right" vertical="center"/>
    </xf>
    <xf numFmtId="4" fontId="45" fillId="59" borderId="237" applyNumberFormat="0" applyProtection="0">
      <alignment horizontal="right" vertical="center"/>
    </xf>
    <xf numFmtId="0" fontId="45" fillId="24" borderId="228" applyNumberFormat="0" applyProtection="0">
      <alignment horizontal="left" vertical="center" indent="1"/>
    </xf>
    <xf numFmtId="0" fontId="24" fillId="28" borderId="218" applyNumberFormat="0" applyAlignment="0" applyProtection="0"/>
    <xf numFmtId="0" fontId="24" fillId="28" borderId="218" applyNumberFormat="0" applyAlignment="0" applyProtection="0"/>
    <xf numFmtId="0" fontId="24" fillId="28" borderId="218" applyNumberFormat="0" applyAlignment="0" applyProtection="0"/>
    <xf numFmtId="0" fontId="24" fillId="28" borderId="218" applyNumberFormat="0" applyAlignment="0" applyProtection="0"/>
    <xf numFmtId="0" fontId="24" fillId="28" borderId="218" applyNumberFormat="0" applyAlignment="0" applyProtection="0"/>
    <xf numFmtId="0" fontId="24" fillId="28" borderId="218" applyNumberFormat="0" applyAlignment="0" applyProtection="0"/>
    <xf numFmtId="0" fontId="24" fillId="28" borderId="218" applyNumberFormat="0" applyAlignment="0" applyProtection="0"/>
    <xf numFmtId="0" fontId="24" fillId="28" borderId="218" applyNumberFormat="0" applyAlignment="0" applyProtection="0"/>
    <xf numFmtId="0" fontId="24" fillId="28" borderId="218" applyNumberFormat="0" applyAlignment="0" applyProtection="0"/>
    <xf numFmtId="0" fontId="25" fillId="60" borderId="219" applyNumberFormat="0" applyAlignment="0" applyProtection="0"/>
    <xf numFmtId="0" fontId="25" fillId="60" borderId="219" applyNumberFormat="0" applyAlignment="0" applyProtection="0"/>
    <xf numFmtId="0" fontId="25" fillId="60" borderId="219" applyNumberFormat="0" applyAlignment="0" applyProtection="0"/>
    <xf numFmtId="0" fontId="25" fillId="60" borderId="219" applyNumberFormat="0" applyAlignment="0" applyProtection="0"/>
    <xf numFmtId="0" fontId="25" fillId="60" borderId="219" applyNumberFormat="0" applyAlignment="0" applyProtection="0"/>
    <xf numFmtId="0" fontId="25" fillId="60" borderId="219" applyNumberFormat="0" applyAlignment="0" applyProtection="0"/>
    <xf numFmtId="0" fontId="25" fillId="60" borderId="219" applyNumberFormat="0" applyAlignment="0" applyProtection="0"/>
    <xf numFmtId="0" fontId="25" fillId="60" borderId="219" applyNumberFormat="0" applyAlignment="0" applyProtection="0"/>
    <xf numFmtId="0" fontId="28" fillId="0" borderId="234" applyNumberFormat="0" applyFill="0" applyAlignment="0" applyProtection="0"/>
    <xf numFmtId="0" fontId="25" fillId="60" borderId="228" applyNumberFormat="0" applyAlignment="0" applyProtection="0"/>
    <xf numFmtId="0" fontId="43" fillId="54" borderId="219" applyNumberFormat="0" applyAlignment="0" applyProtection="0"/>
    <xf numFmtId="0" fontId="43" fillId="54" borderId="219" applyNumberFormat="0" applyAlignment="0" applyProtection="0"/>
    <xf numFmtId="0" fontId="43" fillId="54" borderId="219" applyNumberFormat="0" applyAlignment="0" applyProtection="0"/>
    <xf numFmtId="0" fontId="43" fillId="54" borderId="219" applyNumberFormat="0" applyAlignment="0" applyProtection="0"/>
    <xf numFmtId="0" fontId="43" fillId="54" borderId="219" applyNumberFormat="0" applyAlignment="0" applyProtection="0"/>
    <xf numFmtId="0" fontId="43" fillId="54" borderId="219" applyNumberFormat="0" applyAlignment="0" applyProtection="0"/>
    <xf numFmtId="0" fontId="43" fillId="54" borderId="219" applyNumberFormat="0" applyAlignment="0" applyProtection="0"/>
    <xf numFmtId="0" fontId="43" fillId="54" borderId="219" applyNumberFormat="0" applyAlignment="0" applyProtection="0"/>
    <xf numFmtId="0" fontId="42" fillId="19" borderId="218" applyNumberFormat="0" applyAlignment="0" applyProtection="0"/>
    <xf numFmtId="0" fontId="42" fillId="19" borderId="218" applyNumberFormat="0" applyAlignment="0" applyProtection="0"/>
    <xf numFmtId="0" fontId="42" fillId="19" borderId="218" applyNumberFormat="0" applyAlignment="0" applyProtection="0"/>
    <xf numFmtId="0" fontId="42" fillId="19" borderId="218" applyNumberFormat="0" applyAlignment="0" applyProtection="0"/>
    <xf numFmtId="0" fontId="42" fillId="19" borderId="218" applyNumberFormat="0" applyAlignment="0" applyProtection="0"/>
    <xf numFmtId="0" fontId="42" fillId="19" borderId="218" applyNumberFormat="0" applyAlignment="0" applyProtection="0"/>
    <xf numFmtId="0" fontId="42" fillId="19" borderId="218" applyNumberFormat="0" applyAlignment="0" applyProtection="0"/>
    <xf numFmtId="0" fontId="42" fillId="19" borderId="218" applyNumberFormat="0" applyAlignment="0" applyProtection="0"/>
    <xf numFmtId="0" fontId="42" fillId="19" borderId="218" applyNumberFormat="0" applyAlignment="0" applyProtection="0"/>
    <xf numFmtId="0" fontId="45" fillId="53" borderId="219" applyNumberFormat="0" applyFont="0" applyAlignment="0" applyProtection="0"/>
    <xf numFmtId="0" fontId="45" fillId="53" borderId="219" applyNumberFormat="0" applyFont="0" applyAlignment="0" applyProtection="0"/>
    <xf numFmtId="0" fontId="45" fillId="53" borderId="219" applyNumberFormat="0" applyFont="0" applyAlignment="0" applyProtection="0"/>
    <xf numFmtId="0" fontId="45" fillId="53" borderId="219" applyNumberFormat="0" applyFont="0" applyAlignment="0" applyProtection="0"/>
    <xf numFmtId="0" fontId="45" fillId="53" borderId="219" applyNumberFormat="0" applyFont="0" applyAlignment="0" applyProtection="0"/>
    <xf numFmtId="0" fontId="45" fillId="53" borderId="219" applyNumberFormat="0" applyFont="0" applyAlignment="0" applyProtection="0"/>
    <xf numFmtId="0" fontId="45" fillId="53" borderId="219" applyNumberFormat="0" applyFont="0" applyAlignment="0" applyProtection="0"/>
    <xf numFmtId="0" fontId="45" fillId="53" borderId="219"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 fillId="66" borderId="220" applyNumberFormat="0" applyFont="0" applyAlignment="0" applyProtection="0"/>
    <xf numFmtId="0" fontId="46" fillId="60" borderId="221" applyNumberFormat="0" applyAlignment="0" applyProtection="0"/>
    <xf numFmtId="0" fontId="46" fillId="60" borderId="221" applyNumberFormat="0" applyAlignment="0" applyProtection="0"/>
    <xf numFmtId="0" fontId="46" fillId="60" borderId="221" applyNumberFormat="0" applyAlignment="0" applyProtection="0"/>
    <xf numFmtId="0" fontId="46" fillId="60" borderId="221" applyNumberFormat="0" applyAlignment="0" applyProtection="0"/>
    <xf numFmtId="0" fontId="46" fillId="60" borderId="221" applyNumberFormat="0" applyAlignment="0" applyProtection="0"/>
    <xf numFmtId="0" fontId="46" fillId="60" borderId="221" applyNumberFormat="0" applyAlignment="0" applyProtection="0"/>
    <xf numFmtId="0" fontId="46" fillId="60" borderId="221" applyNumberFormat="0" applyAlignment="0" applyProtection="0"/>
    <xf numFmtId="0" fontId="46" fillId="60" borderId="221" applyNumberFormat="0" applyAlignment="0" applyProtection="0"/>
    <xf numFmtId="4" fontId="15" fillId="67" borderId="221"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8" fillId="67" borderId="221"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45" fillId="65" borderId="219" applyNumberFormat="0" applyProtection="0">
      <alignment vertical="center"/>
    </xf>
    <xf numFmtId="4" fontId="15" fillId="67" borderId="221"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45" fillId="67" borderId="219" applyNumberFormat="0" applyProtection="0">
      <alignment horizontal="left" vertical="center" indent="1"/>
    </xf>
    <xf numFmtId="4" fontId="15" fillId="67" borderId="221" applyNumberFormat="0" applyProtection="0">
      <alignment horizontal="left" vertical="center" indent="1"/>
    </xf>
    <xf numFmtId="0" fontId="50" fillId="65" borderId="222" applyNumberFormat="0" applyProtection="0">
      <alignment horizontal="left" vertical="top" indent="1"/>
    </xf>
    <xf numFmtId="0" fontId="50" fillId="65" borderId="222" applyNumberFormat="0" applyProtection="0">
      <alignment horizontal="left" vertical="top" indent="1"/>
    </xf>
    <xf numFmtId="0" fontId="50" fillId="65" borderId="222" applyNumberFormat="0" applyProtection="0">
      <alignment horizontal="left" vertical="top" indent="1"/>
    </xf>
    <xf numFmtId="0" fontId="50" fillId="65" borderId="222" applyNumberFormat="0" applyProtection="0">
      <alignment horizontal="left" vertical="top" indent="1"/>
    </xf>
    <xf numFmtId="0" fontId="50" fillId="65" borderId="222" applyNumberFormat="0" applyProtection="0">
      <alignment horizontal="left" vertical="top" indent="1"/>
    </xf>
    <xf numFmtId="0" fontId="50" fillId="65" borderId="222" applyNumberFormat="0" applyProtection="0">
      <alignment horizontal="left" vertical="top" indent="1"/>
    </xf>
    <xf numFmtId="0" fontId="50" fillId="65" borderId="222" applyNumberFormat="0" applyProtection="0">
      <alignment horizontal="left" vertical="top" indent="1"/>
    </xf>
    <xf numFmtId="0" fontId="50" fillId="65" borderId="222" applyNumberFormat="0" applyProtection="0">
      <alignment horizontal="left" vertical="top" indent="1"/>
    </xf>
    <xf numFmtId="0" fontId="50" fillId="65" borderId="222" applyNumberFormat="0" applyProtection="0">
      <alignment horizontal="left" vertical="top" indent="1"/>
    </xf>
    <xf numFmtId="0" fontId="50" fillId="65" borderId="222" applyNumberFormat="0" applyProtection="0">
      <alignment horizontal="left" vertical="top" indent="1"/>
    </xf>
    <xf numFmtId="4" fontId="45" fillId="69" borderId="219" applyNumberFormat="0" applyBorder="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15" fillId="70" borderId="221"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45" fillId="15" borderId="219" applyNumberFormat="0" applyProtection="0">
      <alignment horizontal="right" vertical="center"/>
    </xf>
    <xf numFmtId="4" fontId="15" fillId="72" borderId="221"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45" fillId="71" borderId="219" applyNumberFormat="0" applyProtection="0">
      <alignment horizontal="right" vertical="center"/>
    </xf>
    <xf numFmtId="4" fontId="15" fillId="73" borderId="221"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45" fillId="58" borderId="223" applyNumberFormat="0" applyProtection="0">
      <alignment horizontal="right" vertical="center"/>
    </xf>
    <xf numFmtId="4" fontId="15" fillId="74" borderId="221"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45" fillId="27" borderId="219" applyNumberFormat="0" applyProtection="0">
      <alignment horizontal="right" vertical="center"/>
    </xf>
    <xf numFmtId="4" fontId="15" fillId="75" borderId="221"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45" fillId="35" borderId="219" applyNumberFormat="0" applyProtection="0">
      <alignment horizontal="right" vertical="center"/>
    </xf>
    <xf numFmtId="4" fontId="15" fillId="76" borderId="221"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45" fillId="59" borderId="219" applyNumberFormat="0" applyProtection="0">
      <alignment horizontal="right" vertical="center"/>
    </xf>
    <xf numFmtId="4" fontId="15" fillId="77" borderId="221"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45" fillId="29" borderId="219" applyNumberFormat="0" applyProtection="0">
      <alignment horizontal="right" vertical="center"/>
    </xf>
    <xf numFmtId="4" fontId="15" fillId="78" borderId="221"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45" fillId="22" borderId="219" applyNumberFormat="0" applyProtection="0">
      <alignment horizontal="right" vertical="center"/>
    </xf>
    <xf numFmtId="4" fontId="15" fillId="79" borderId="221"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45" fillId="26" borderId="219" applyNumberFormat="0" applyProtection="0">
      <alignment horizontal="right" vertical="center"/>
    </xf>
    <xf numFmtId="4" fontId="10" fillId="81" borderId="221"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45" fillId="80" borderId="223" applyNumberFormat="0" applyProtection="0">
      <alignment horizontal="left" vertical="center" indent="1"/>
    </xf>
    <xf numFmtId="4" fontId="52" fillId="66" borderId="231" applyNumberFormat="0" applyProtection="0">
      <alignment vertical="center"/>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0" fontId="35" fillId="31" borderId="233" applyBorder="0"/>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4" fontId="4" fillId="31" borderId="223" applyNumberFormat="0" applyProtection="0">
      <alignment horizontal="left" vertical="center" indent="1"/>
    </xf>
    <xf numFmtId="0" fontId="4" fillId="84" borderId="221" applyNumberFormat="0" applyProtection="0">
      <alignment horizontal="left" vertical="center" indent="1"/>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45" fillId="21" borderId="219" applyNumberFormat="0" applyProtection="0">
      <alignment horizontal="right" vertical="center"/>
    </xf>
    <xf numFmtId="4" fontId="15" fillId="82" borderId="221"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45" fillId="20" borderId="223" applyNumberFormat="0" applyProtection="0">
      <alignment horizontal="left" vertical="center" indent="1"/>
    </xf>
    <xf numFmtId="4" fontId="15" fillId="86" borderId="221"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4" fontId="45" fillId="21" borderId="223" applyNumberFormat="0" applyProtection="0">
      <alignment horizontal="left" vertical="center" indent="1"/>
    </xf>
    <xf numFmtId="0" fontId="4" fillId="86" borderId="221"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5" fillId="28" borderId="219" applyNumberFormat="0" applyProtection="0">
      <alignment horizontal="left" vertical="center" indent="1"/>
    </xf>
    <xf numFmtId="0" fontId="4" fillId="86" borderId="221" applyNumberFormat="0" applyProtection="0">
      <alignment horizontal="left" vertical="center" indent="1"/>
    </xf>
    <xf numFmtId="0" fontId="45" fillId="31" borderId="222" applyNumberFormat="0" applyProtection="0">
      <alignment horizontal="left" vertical="top" indent="1"/>
    </xf>
    <xf numFmtId="0" fontId="45" fillId="31" borderId="222" applyNumberFormat="0" applyProtection="0">
      <alignment horizontal="left" vertical="top" indent="1"/>
    </xf>
    <xf numFmtId="0" fontId="45" fillId="31" borderId="222" applyNumberFormat="0" applyProtection="0">
      <alignment horizontal="left" vertical="top" indent="1"/>
    </xf>
    <xf numFmtId="0" fontId="45" fillId="31" borderId="222" applyNumberFormat="0" applyProtection="0">
      <alignment horizontal="left" vertical="top" indent="1"/>
    </xf>
    <xf numFmtId="0" fontId="45" fillId="31" borderId="222" applyNumberFormat="0" applyProtection="0">
      <alignment horizontal="left" vertical="top" indent="1"/>
    </xf>
    <xf numFmtId="0" fontId="45" fillId="31" borderId="222" applyNumberFormat="0" applyProtection="0">
      <alignment horizontal="left" vertical="top" indent="1"/>
    </xf>
    <xf numFmtId="0" fontId="45" fillId="31" borderId="222" applyNumberFormat="0" applyProtection="0">
      <alignment horizontal="left" vertical="top" indent="1"/>
    </xf>
    <xf numFmtId="0" fontId="45" fillId="31" borderId="222" applyNumberFormat="0" applyProtection="0">
      <alignment horizontal="left" vertical="top" indent="1"/>
    </xf>
    <xf numFmtId="0" fontId="45" fillId="31" borderId="222" applyNumberFormat="0" applyProtection="0">
      <alignment horizontal="left" vertical="top" indent="1"/>
    </xf>
    <xf numFmtId="0" fontId="45" fillId="31" borderId="222" applyNumberFormat="0" applyProtection="0">
      <alignment horizontal="left" vertical="top" indent="1"/>
    </xf>
    <xf numFmtId="0" fontId="4" fillId="89" borderId="221"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5" fillId="88" borderId="219" applyNumberFormat="0" applyProtection="0">
      <alignment horizontal="left" vertical="center" indent="1"/>
    </xf>
    <xf numFmtId="0" fontId="4" fillId="89" borderId="221" applyNumberFormat="0" applyProtection="0">
      <alignment horizontal="left" vertical="center" indent="1"/>
    </xf>
    <xf numFmtId="0" fontId="45" fillId="21" borderId="222" applyNumberFormat="0" applyProtection="0">
      <alignment horizontal="left" vertical="top" indent="1"/>
    </xf>
    <xf numFmtId="0" fontId="45" fillId="21" borderId="222" applyNumberFormat="0" applyProtection="0">
      <alignment horizontal="left" vertical="top" indent="1"/>
    </xf>
    <xf numFmtId="0" fontId="45" fillId="21" borderId="222" applyNumberFormat="0" applyProtection="0">
      <alignment horizontal="left" vertical="top" indent="1"/>
    </xf>
    <xf numFmtId="0" fontId="45" fillId="21" borderId="222" applyNumberFormat="0" applyProtection="0">
      <alignment horizontal="left" vertical="top" indent="1"/>
    </xf>
    <xf numFmtId="0" fontId="45" fillId="21" borderId="222" applyNumberFormat="0" applyProtection="0">
      <alignment horizontal="left" vertical="top" indent="1"/>
    </xf>
    <xf numFmtId="0" fontId="45" fillId="21" borderId="222" applyNumberFormat="0" applyProtection="0">
      <alignment horizontal="left" vertical="top" indent="1"/>
    </xf>
    <xf numFmtId="0" fontId="45" fillId="21" borderId="222" applyNumberFormat="0" applyProtection="0">
      <alignment horizontal="left" vertical="top" indent="1"/>
    </xf>
    <xf numFmtId="0" fontId="45" fillId="21" borderId="222" applyNumberFormat="0" applyProtection="0">
      <alignment horizontal="left" vertical="top" indent="1"/>
    </xf>
    <xf numFmtId="0" fontId="45" fillId="21" borderId="222" applyNumberFormat="0" applyProtection="0">
      <alignment horizontal="left" vertical="top" indent="1"/>
    </xf>
    <xf numFmtId="0" fontId="45" fillId="21" borderId="222" applyNumberFormat="0" applyProtection="0">
      <alignment horizontal="left" vertical="top" indent="1"/>
    </xf>
    <xf numFmtId="0" fontId="4" fillId="90" borderId="221"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5" fillId="24" borderId="219" applyNumberFormat="0" applyProtection="0">
      <alignment horizontal="left" vertical="center" indent="1"/>
    </xf>
    <xf numFmtId="0" fontId="4" fillId="90" borderId="221" applyNumberFormat="0" applyProtection="0">
      <alignment horizontal="left" vertical="center" indent="1"/>
    </xf>
    <xf numFmtId="0" fontId="45" fillId="24" borderId="222" applyNumberFormat="0" applyProtection="0">
      <alignment horizontal="left" vertical="top" indent="1"/>
    </xf>
    <xf numFmtId="0" fontId="45" fillId="24" borderId="222" applyNumberFormat="0" applyProtection="0">
      <alignment horizontal="left" vertical="top" indent="1"/>
    </xf>
    <xf numFmtId="0" fontId="45" fillId="24" borderId="222" applyNumberFormat="0" applyProtection="0">
      <alignment horizontal="left" vertical="top" indent="1"/>
    </xf>
    <xf numFmtId="0" fontId="45" fillId="24" borderId="222" applyNumberFormat="0" applyProtection="0">
      <alignment horizontal="left" vertical="top" indent="1"/>
    </xf>
    <xf numFmtId="0" fontId="45" fillId="24" borderId="222" applyNumberFormat="0" applyProtection="0">
      <alignment horizontal="left" vertical="top" indent="1"/>
    </xf>
    <xf numFmtId="0" fontId="45" fillId="24" borderId="222" applyNumberFormat="0" applyProtection="0">
      <alignment horizontal="left" vertical="top" indent="1"/>
    </xf>
    <xf numFmtId="0" fontId="45" fillId="24" borderId="222" applyNumberFormat="0" applyProtection="0">
      <alignment horizontal="left" vertical="top" indent="1"/>
    </xf>
    <xf numFmtId="0" fontId="45" fillId="24" borderId="222" applyNumberFormat="0" applyProtection="0">
      <alignment horizontal="left" vertical="top" indent="1"/>
    </xf>
    <xf numFmtId="0" fontId="45" fillId="24" borderId="222" applyNumberFormat="0" applyProtection="0">
      <alignment horizontal="left" vertical="top" indent="1"/>
    </xf>
    <xf numFmtId="0" fontId="45" fillId="24" borderId="222" applyNumberFormat="0" applyProtection="0">
      <alignment horizontal="left" vertical="top" indent="1"/>
    </xf>
    <xf numFmtId="0" fontId="4" fillId="84" borderId="221"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5" fillId="20" borderId="219" applyNumberFormat="0" applyProtection="0">
      <alignment horizontal="left" vertical="center" indent="1"/>
    </xf>
    <xf numFmtId="0" fontId="4" fillId="84" borderId="221" applyNumberFormat="0" applyProtection="0">
      <alignment horizontal="left" vertical="center" indent="1"/>
    </xf>
    <xf numFmtId="0" fontId="45" fillId="20" borderId="222" applyNumberFormat="0" applyProtection="0">
      <alignment horizontal="left" vertical="top" indent="1"/>
    </xf>
    <xf numFmtId="0" fontId="45" fillId="20" borderId="222" applyNumberFormat="0" applyProtection="0">
      <alignment horizontal="left" vertical="top" indent="1"/>
    </xf>
    <xf numFmtId="0" fontId="45" fillId="20" borderId="222" applyNumberFormat="0" applyProtection="0">
      <alignment horizontal="left" vertical="top" indent="1"/>
    </xf>
    <xf numFmtId="0" fontId="45" fillId="20" borderId="222" applyNumberFormat="0" applyProtection="0">
      <alignment horizontal="left" vertical="top" indent="1"/>
    </xf>
    <xf numFmtId="0" fontId="45" fillId="20" borderId="222" applyNumberFormat="0" applyProtection="0">
      <alignment horizontal="left" vertical="top" indent="1"/>
    </xf>
    <xf numFmtId="0" fontId="45" fillId="20" borderId="222" applyNumberFormat="0" applyProtection="0">
      <alignment horizontal="left" vertical="top" indent="1"/>
    </xf>
    <xf numFmtId="0" fontId="45" fillId="20" borderId="222" applyNumberFormat="0" applyProtection="0">
      <alignment horizontal="left" vertical="top" indent="1"/>
    </xf>
    <xf numFmtId="0" fontId="45" fillId="20" borderId="222" applyNumberFormat="0" applyProtection="0">
      <alignment horizontal="left" vertical="top" indent="1"/>
    </xf>
    <xf numFmtId="0" fontId="45" fillId="20" borderId="222" applyNumberFormat="0" applyProtection="0">
      <alignment horizontal="left" vertical="top" indent="1"/>
    </xf>
    <xf numFmtId="0" fontId="45" fillId="20" borderId="222" applyNumberFormat="0" applyProtection="0">
      <alignment horizontal="left" vertical="top" indent="1"/>
    </xf>
    <xf numFmtId="0" fontId="35" fillId="31" borderId="224" applyBorder="0"/>
    <xf numFmtId="0" fontId="35" fillId="31" borderId="224" applyBorder="0"/>
    <xf numFmtId="0" fontId="35" fillId="31" borderId="224" applyBorder="0"/>
    <xf numFmtId="0" fontId="35" fillId="31" borderId="224" applyBorder="0"/>
    <xf numFmtId="0" fontId="35" fillId="31" borderId="224" applyBorder="0"/>
    <xf numFmtId="0" fontId="35" fillId="31" borderId="224" applyBorder="0"/>
    <xf numFmtId="0" fontId="35" fillId="31" borderId="224" applyBorder="0"/>
    <xf numFmtId="0" fontId="35" fillId="31" borderId="224" applyBorder="0"/>
    <xf numFmtId="0" fontId="35" fillId="31" borderId="224" applyBorder="0"/>
    <xf numFmtId="4" fontId="15" fillId="68" borderId="221" applyNumberFormat="0" applyProtection="0">
      <alignment vertical="center"/>
    </xf>
    <xf numFmtId="4" fontId="52" fillId="66" borderId="222" applyNumberFormat="0" applyProtection="0">
      <alignment vertical="center"/>
    </xf>
    <xf numFmtId="4" fontId="52" fillId="66" borderId="222" applyNumberFormat="0" applyProtection="0">
      <alignment vertical="center"/>
    </xf>
    <xf numFmtId="4" fontId="52" fillId="66" borderId="222" applyNumberFormat="0" applyProtection="0">
      <alignment vertical="center"/>
    </xf>
    <xf numFmtId="4" fontId="52" fillId="66" borderId="222" applyNumberFormat="0" applyProtection="0">
      <alignment vertical="center"/>
    </xf>
    <xf numFmtId="4" fontId="52" fillId="66" borderId="222" applyNumberFormat="0" applyProtection="0">
      <alignment vertical="center"/>
    </xf>
    <xf numFmtId="4" fontId="52" fillId="66" borderId="222" applyNumberFormat="0" applyProtection="0">
      <alignment vertical="center"/>
    </xf>
    <xf numFmtId="4" fontId="52" fillId="66" borderId="222" applyNumberFormat="0" applyProtection="0">
      <alignment vertical="center"/>
    </xf>
    <xf numFmtId="4" fontId="52" fillId="66" borderId="222" applyNumberFormat="0" applyProtection="0">
      <alignment vertical="center"/>
    </xf>
    <xf numFmtId="4" fontId="52" fillId="66" borderId="222" applyNumberFormat="0" applyProtection="0">
      <alignment vertical="center"/>
    </xf>
    <xf numFmtId="4" fontId="52" fillId="66" borderId="222" applyNumberFormat="0" applyProtection="0">
      <alignment vertical="center"/>
    </xf>
    <xf numFmtId="4" fontId="48" fillId="68" borderId="221" applyNumberFormat="0" applyProtection="0">
      <alignment vertical="center"/>
    </xf>
    <xf numFmtId="0" fontId="45" fillId="24" borderId="228" applyNumberFormat="0" applyProtection="0">
      <alignment horizontal="left" vertical="center" indent="1"/>
    </xf>
    <xf numFmtId="0" fontId="45" fillId="21" borderId="231" applyNumberFormat="0" applyProtection="0">
      <alignment horizontal="left" vertical="top" indent="1"/>
    </xf>
    <xf numFmtId="0" fontId="45" fillId="88" borderId="228" applyNumberFormat="0" applyProtection="0">
      <alignment horizontal="left" vertical="center" indent="1"/>
    </xf>
    <xf numFmtId="0" fontId="45" fillId="31" borderId="231" applyNumberFormat="0" applyProtection="0">
      <alignment horizontal="left" vertical="top" indent="1"/>
    </xf>
    <xf numFmtId="0" fontId="45" fillId="28" borderId="228" applyNumberFormat="0" applyProtection="0">
      <alignment horizontal="left" vertical="center" indent="1"/>
    </xf>
    <xf numFmtId="4" fontId="45" fillId="21" borderId="232" applyNumberFormat="0" applyProtection="0">
      <alignment horizontal="left" vertical="center" indent="1"/>
    </xf>
    <xf numFmtId="4" fontId="45" fillId="21" borderId="228" applyNumberFormat="0" applyProtection="0">
      <alignment horizontal="right" vertical="center"/>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5" fillId="80" borderId="232" applyNumberFormat="0" applyProtection="0">
      <alignment horizontal="left" vertical="center" indent="1"/>
    </xf>
    <xf numFmtId="4" fontId="45" fillId="26" borderId="228" applyNumberFormat="0" applyProtection="0">
      <alignment horizontal="right" vertical="center"/>
    </xf>
    <xf numFmtId="4" fontId="45" fillId="22" borderId="228" applyNumberFormat="0" applyProtection="0">
      <alignment horizontal="right" vertical="center"/>
    </xf>
    <xf numFmtId="4" fontId="15" fillId="68" borderId="221" applyNumberFormat="0" applyProtection="0">
      <alignment horizontal="left" vertical="center" indent="1"/>
    </xf>
    <xf numFmtId="4" fontId="52" fillId="28" borderId="222" applyNumberFormat="0" applyProtection="0">
      <alignment horizontal="left" vertical="center" indent="1"/>
    </xf>
    <xf numFmtId="4" fontId="52" fillId="28" borderId="222" applyNumberFormat="0" applyProtection="0">
      <alignment horizontal="left" vertical="center" indent="1"/>
    </xf>
    <xf numFmtId="4" fontId="52" fillId="28" borderId="222" applyNumberFormat="0" applyProtection="0">
      <alignment horizontal="left" vertical="center" indent="1"/>
    </xf>
    <xf numFmtId="4" fontId="52" fillId="28" borderId="222" applyNumberFormat="0" applyProtection="0">
      <alignment horizontal="left" vertical="center" indent="1"/>
    </xf>
    <xf numFmtId="4" fontId="52" fillId="28" borderId="222" applyNumberFormat="0" applyProtection="0">
      <alignment horizontal="left" vertical="center" indent="1"/>
    </xf>
    <xf numFmtId="4" fontId="52" fillId="28" borderId="222" applyNumberFormat="0" applyProtection="0">
      <alignment horizontal="left" vertical="center" indent="1"/>
    </xf>
    <xf numFmtId="4" fontId="52" fillId="28" borderId="222" applyNumberFormat="0" applyProtection="0">
      <alignment horizontal="left" vertical="center" indent="1"/>
    </xf>
    <xf numFmtId="4" fontId="52" fillId="28" borderId="222" applyNumberFormat="0" applyProtection="0">
      <alignment horizontal="left" vertical="center" indent="1"/>
    </xf>
    <xf numFmtId="4" fontId="52" fillId="28" borderId="222" applyNumberFormat="0" applyProtection="0">
      <alignment horizontal="left" vertical="center" indent="1"/>
    </xf>
    <xf numFmtId="4" fontId="52" fillId="28" borderId="222" applyNumberFormat="0" applyProtection="0">
      <alignment horizontal="left" vertical="center" indent="1"/>
    </xf>
    <xf numFmtId="4" fontId="15" fillId="68" borderId="221" applyNumberFormat="0" applyProtection="0">
      <alignment horizontal="left" vertical="center" indent="1"/>
    </xf>
    <xf numFmtId="0" fontId="52" fillId="66" borderId="222" applyNumberFormat="0" applyProtection="0">
      <alignment horizontal="left" vertical="top" indent="1"/>
    </xf>
    <xf numFmtId="0" fontId="52" fillId="66" borderId="222" applyNumberFormat="0" applyProtection="0">
      <alignment horizontal="left" vertical="top" indent="1"/>
    </xf>
    <xf numFmtId="0" fontId="52" fillId="66" borderId="222" applyNumberFormat="0" applyProtection="0">
      <alignment horizontal="left" vertical="top" indent="1"/>
    </xf>
    <xf numFmtId="0" fontId="52" fillId="66" borderId="222" applyNumberFormat="0" applyProtection="0">
      <alignment horizontal="left" vertical="top" indent="1"/>
    </xf>
    <xf numFmtId="0" fontId="52" fillId="66" borderId="222" applyNumberFormat="0" applyProtection="0">
      <alignment horizontal="left" vertical="top" indent="1"/>
    </xf>
    <xf numFmtId="0" fontId="52" fillId="66" borderId="222" applyNumberFormat="0" applyProtection="0">
      <alignment horizontal="left" vertical="top" indent="1"/>
    </xf>
    <xf numFmtId="0" fontId="52" fillId="66" borderId="222" applyNumberFormat="0" applyProtection="0">
      <alignment horizontal="left" vertical="top" indent="1"/>
    </xf>
    <xf numFmtId="0" fontId="52" fillId="66" borderId="222" applyNumberFormat="0" applyProtection="0">
      <alignment horizontal="left" vertical="top" indent="1"/>
    </xf>
    <xf numFmtId="0" fontId="52" fillId="66" borderId="222" applyNumberFormat="0" applyProtection="0">
      <alignment horizontal="left" vertical="top" indent="1"/>
    </xf>
    <xf numFmtId="0" fontId="52" fillId="66" borderId="222" applyNumberFormat="0" applyProtection="0">
      <alignment horizontal="left" vertical="top" indent="1"/>
    </xf>
    <xf numFmtId="4" fontId="15" fillId="82" borderId="221"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5" fillId="0" borderId="219" applyNumberFormat="0" applyProtection="0">
      <alignment horizontal="right" vertical="center"/>
    </xf>
    <xf numFmtId="4" fontId="48" fillId="82" borderId="221"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4" fontId="45" fillId="91" borderId="219" applyNumberFormat="0" applyProtection="0">
      <alignment horizontal="right" vertical="center"/>
    </xf>
    <xf numFmtId="0" fontId="4" fillId="84" borderId="221"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4" fontId="45" fillId="34" borderId="219" applyNumberFormat="0" applyProtection="0">
      <alignment horizontal="left" vertical="center" indent="1"/>
    </xf>
    <xf numFmtId="0" fontId="4" fillId="84" borderId="221" applyNumberFormat="0" applyProtection="0">
      <alignment horizontal="left" vertical="center" indent="1"/>
    </xf>
    <xf numFmtId="0" fontId="52" fillId="21" borderId="222" applyNumberFormat="0" applyProtection="0">
      <alignment horizontal="left" vertical="top" indent="1"/>
    </xf>
    <xf numFmtId="0" fontId="52" fillId="21" borderId="222" applyNumberFormat="0" applyProtection="0">
      <alignment horizontal="left" vertical="top" indent="1"/>
    </xf>
    <xf numFmtId="0" fontId="52" fillId="21" borderId="222" applyNumberFormat="0" applyProtection="0">
      <alignment horizontal="left" vertical="top" indent="1"/>
    </xf>
    <xf numFmtId="0" fontId="52" fillId="21" borderId="222" applyNumberFormat="0" applyProtection="0">
      <alignment horizontal="left" vertical="top" indent="1"/>
    </xf>
    <xf numFmtId="0" fontId="52" fillId="21" borderId="222" applyNumberFormat="0" applyProtection="0">
      <alignment horizontal="left" vertical="top" indent="1"/>
    </xf>
    <xf numFmtId="0" fontId="52" fillId="21" borderId="222" applyNumberFormat="0" applyProtection="0">
      <alignment horizontal="left" vertical="top" indent="1"/>
    </xf>
    <xf numFmtId="0" fontId="52" fillId="21" borderId="222" applyNumberFormat="0" applyProtection="0">
      <alignment horizontal="left" vertical="top" indent="1"/>
    </xf>
    <xf numFmtId="0" fontId="52" fillId="21" borderId="222" applyNumberFormat="0" applyProtection="0">
      <alignment horizontal="left" vertical="top" indent="1"/>
    </xf>
    <xf numFmtId="0" fontId="52" fillId="21" borderId="222" applyNumberFormat="0" applyProtection="0">
      <alignment horizontal="left" vertical="top" indent="1"/>
    </xf>
    <xf numFmtId="0" fontId="52" fillId="21" borderId="222" applyNumberFormat="0" applyProtection="0">
      <alignment horizontal="left" vertical="top" indent="1"/>
    </xf>
    <xf numFmtId="4" fontId="45" fillId="35" borderId="228" applyNumberFormat="0" applyProtection="0">
      <alignment horizontal="right" vertical="center"/>
    </xf>
    <xf numFmtId="4" fontId="53" fillId="93" borderId="223" applyNumberFormat="0" applyProtection="0">
      <alignment horizontal="left" vertical="center" indent="1"/>
    </xf>
    <xf numFmtId="4" fontId="53" fillId="93" borderId="223" applyNumberFormat="0" applyProtection="0">
      <alignment horizontal="left" vertical="center" indent="1"/>
    </xf>
    <xf numFmtId="4" fontId="53" fillId="93" borderId="223" applyNumberFormat="0" applyProtection="0">
      <alignment horizontal="left" vertical="center" indent="1"/>
    </xf>
    <xf numFmtId="4" fontId="53" fillId="93" borderId="223" applyNumberFormat="0" applyProtection="0">
      <alignment horizontal="left" vertical="center" indent="1"/>
    </xf>
    <xf numFmtId="4" fontId="53" fillId="93" borderId="223" applyNumberFormat="0" applyProtection="0">
      <alignment horizontal="left" vertical="center" indent="1"/>
    </xf>
    <xf numFmtId="4" fontId="53" fillId="93" borderId="223" applyNumberFormat="0" applyProtection="0">
      <alignment horizontal="left" vertical="center" indent="1"/>
    </xf>
    <xf numFmtId="4" fontId="53" fillId="93" borderId="223" applyNumberFormat="0" applyProtection="0">
      <alignment horizontal="left" vertical="center" indent="1"/>
    </xf>
    <xf numFmtId="4" fontId="53" fillId="93" borderId="223" applyNumberFormat="0" applyProtection="0">
      <alignment horizontal="left" vertical="center" indent="1"/>
    </xf>
    <xf numFmtId="4" fontId="53" fillId="93" borderId="223" applyNumberFormat="0" applyProtection="0">
      <alignment horizontal="left" vertical="center" indent="1"/>
    </xf>
    <xf numFmtId="4" fontId="53" fillId="93" borderId="223" applyNumberFormat="0" applyProtection="0">
      <alignment horizontal="left" vertical="center" indent="1"/>
    </xf>
    <xf numFmtId="4" fontId="45" fillId="15" borderId="228" applyNumberFormat="0" applyProtection="0">
      <alignment horizontal="right" vertical="center"/>
    </xf>
    <xf numFmtId="4" fontId="45" fillId="34" borderId="228" applyNumberFormat="0" applyProtection="0">
      <alignment horizontal="left" vertical="center" indent="1"/>
    </xf>
    <xf numFmtId="0" fontId="50" fillId="65" borderId="231" applyNumberFormat="0" applyProtection="0">
      <alignment horizontal="left" vertical="top" indent="1"/>
    </xf>
    <xf numFmtId="4" fontId="45" fillId="67" borderId="228" applyNumberFormat="0" applyProtection="0">
      <alignment horizontal="left" vertical="center" indent="1"/>
    </xf>
    <xf numFmtId="4" fontId="45" fillId="65" borderId="228" applyNumberFormat="0" applyProtection="0">
      <alignment vertical="center"/>
    </xf>
    <xf numFmtId="4" fontId="45" fillId="65" borderId="228" applyNumberFormat="0" applyProtection="0">
      <alignment vertical="center"/>
    </xf>
    <xf numFmtId="0" fontId="4" fillId="66" borderId="229" applyNumberFormat="0" applyFont="0" applyAlignment="0" applyProtection="0"/>
    <xf numFmtId="0" fontId="28" fillId="0" borderId="243" applyNumberFormat="0" applyFill="0" applyAlignment="0" applyProtection="0"/>
    <xf numFmtId="4" fontId="56" fillId="82" borderId="221" applyNumberFormat="0" applyProtection="0">
      <alignment horizontal="right" vertical="center"/>
    </xf>
    <xf numFmtId="4" fontId="55" fillId="91" borderId="219" applyNumberFormat="0" applyProtection="0">
      <alignment horizontal="right" vertical="center"/>
    </xf>
    <xf numFmtId="4" fontId="55" fillId="91" borderId="219" applyNumberFormat="0" applyProtection="0">
      <alignment horizontal="right" vertical="center"/>
    </xf>
    <xf numFmtId="4" fontId="55" fillId="91" borderId="219" applyNumberFormat="0" applyProtection="0">
      <alignment horizontal="right" vertical="center"/>
    </xf>
    <xf numFmtId="4" fontId="55" fillId="91" borderId="219" applyNumberFormat="0" applyProtection="0">
      <alignment horizontal="right" vertical="center"/>
    </xf>
    <xf numFmtId="4" fontId="55" fillId="91" borderId="219" applyNumberFormat="0" applyProtection="0">
      <alignment horizontal="right" vertical="center"/>
    </xf>
    <xf numFmtId="4" fontId="55" fillId="91" borderId="219" applyNumberFormat="0" applyProtection="0">
      <alignment horizontal="right" vertical="center"/>
    </xf>
    <xf numFmtId="4" fontId="55" fillId="91" borderId="219" applyNumberFormat="0" applyProtection="0">
      <alignment horizontal="right" vertical="center"/>
    </xf>
    <xf numFmtId="4" fontId="55" fillId="91" borderId="219" applyNumberFormat="0" applyProtection="0">
      <alignment horizontal="right" vertical="center"/>
    </xf>
    <xf numFmtId="4" fontId="55" fillId="91" borderId="219" applyNumberFormat="0" applyProtection="0">
      <alignment horizontal="right" vertical="center"/>
    </xf>
    <xf numFmtId="4" fontId="55" fillId="91" borderId="219" applyNumberFormat="0" applyProtection="0">
      <alignment horizontal="right" vertical="center"/>
    </xf>
    <xf numFmtId="4" fontId="45" fillId="27" borderId="246" applyNumberFormat="0" applyProtection="0">
      <alignment horizontal="right" vertical="center"/>
    </xf>
    <xf numFmtId="0" fontId="28" fillId="0" borderId="226" applyNumberFormat="0" applyFill="0" applyAlignment="0" applyProtection="0"/>
    <xf numFmtId="0" fontId="28" fillId="0" borderId="226" applyNumberFormat="0" applyFill="0" applyAlignment="0" applyProtection="0"/>
    <xf numFmtId="0" fontId="28" fillId="0" borderId="226" applyNumberFormat="0" applyFill="0" applyAlignment="0" applyProtection="0"/>
    <xf numFmtId="0" fontId="28" fillId="0" borderId="226" applyNumberFormat="0" applyFill="0" applyAlignment="0" applyProtection="0"/>
    <xf numFmtId="0" fontId="28" fillId="0" borderId="226" applyNumberFormat="0" applyFill="0" applyAlignment="0" applyProtection="0"/>
    <xf numFmtId="0" fontId="28" fillId="0" borderId="226" applyNumberFormat="0" applyFill="0" applyAlignment="0" applyProtection="0"/>
    <xf numFmtId="0" fontId="28" fillId="0" borderId="226" applyNumberFormat="0" applyFill="0" applyAlignment="0" applyProtection="0"/>
    <xf numFmtId="0" fontId="28" fillId="0" borderId="226" applyNumberFormat="0" applyFill="0" applyAlignment="0" applyProtection="0"/>
    <xf numFmtId="0" fontId="28" fillId="0" borderId="226" applyNumberFormat="0" applyFill="0" applyAlignment="0" applyProtection="0"/>
    <xf numFmtId="0" fontId="28" fillId="0" borderId="226" applyNumberFormat="0" applyFill="0" applyAlignment="0" applyProtection="0"/>
    <xf numFmtId="0" fontId="28" fillId="0" borderId="225" applyNumberFormat="0" applyFill="0" applyAlignment="0" applyProtection="0"/>
    <xf numFmtId="0" fontId="28" fillId="0" borderId="225" applyNumberFormat="0" applyFill="0" applyAlignment="0" applyProtection="0"/>
    <xf numFmtId="0" fontId="28" fillId="0" borderId="225" applyNumberFormat="0" applyFill="0" applyAlignment="0" applyProtection="0"/>
    <xf numFmtId="0" fontId="28" fillId="0" borderId="225" applyNumberFormat="0" applyFill="0" applyAlignment="0" applyProtection="0"/>
    <xf numFmtId="0" fontId="28" fillId="0" borderId="225" applyNumberFormat="0" applyFill="0" applyAlignment="0" applyProtection="0"/>
    <xf numFmtId="0" fontId="28" fillId="0" borderId="225" applyNumberFormat="0" applyFill="0" applyAlignment="0" applyProtection="0"/>
    <xf numFmtId="0" fontId="28" fillId="0" borderId="225" applyNumberFormat="0" applyFill="0" applyAlignment="0" applyProtection="0"/>
    <xf numFmtId="0" fontId="28" fillId="0" borderId="225" applyNumberFormat="0" applyFill="0" applyAlignment="0" applyProtection="0"/>
    <xf numFmtId="0" fontId="28" fillId="0" borderId="225" applyNumberFormat="0" applyFill="0" applyAlignment="0" applyProtection="0"/>
    <xf numFmtId="0" fontId="46" fillId="28" borderId="221" applyNumberFormat="0" applyAlignment="0" applyProtection="0"/>
    <xf numFmtId="0" fontId="46" fillId="28" borderId="221" applyNumberFormat="0" applyAlignment="0" applyProtection="0"/>
    <xf numFmtId="0" fontId="46" fillId="28" borderId="221" applyNumberFormat="0" applyAlignment="0" applyProtection="0"/>
    <xf numFmtId="0" fontId="46" fillId="28" borderId="221" applyNumberFormat="0" applyAlignment="0" applyProtection="0"/>
    <xf numFmtId="0" fontId="46" fillId="28" borderId="221" applyNumberFormat="0" applyAlignment="0" applyProtection="0"/>
    <xf numFmtId="0" fontId="46" fillId="28" borderId="221" applyNumberFormat="0" applyAlignment="0" applyProtection="0"/>
    <xf numFmtId="0" fontId="46" fillId="28" borderId="221" applyNumberFormat="0" applyAlignment="0" applyProtection="0"/>
    <xf numFmtId="0" fontId="46" fillId="28" borderId="221" applyNumberFormat="0" applyAlignment="0" applyProtection="0"/>
    <xf numFmtId="0" fontId="46" fillId="28" borderId="221" applyNumberFormat="0" applyAlignment="0" applyProtection="0"/>
    <xf numFmtId="0" fontId="4" fillId="66" borderId="247" applyNumberFormat="0" applyFont="0" applyAlignment="0" applyProtection="0"/>
    <xf numFmtId="4" fontId="45" fillId="65" borderId="237" applyNumberFormat="0" applyProtection="0">
      <alignment vertical="center"/>
    </xf>
    <xf numFmtId="0" fontId="42" fillId="19" borderId="236" applyNumberFormat="0" applyAlignment="0" applyProtection="0"/>
    <xf numFmtId="4" fontId="45" fillId="34" borderId="237" applyNumberFormat="0" applyProtection="0">
      <alignment horizontal="left" vertical="center" indent="1"/>
    </xf>
    <xf numFmtId="4" fontId="4" fillId="31" borderId="250" applyNumberFormat="0" applyProtection="0">
      <alignment horizontal="left" vertical="center" indent="1"/>
    </xf>
    <xf numFmtId="0" fontId="24" fillId="28" borderId="236" applyNumberFormat="0" applyAlignment="0" applyProtection="0"/>
    <xf numFmtId="0" fontId="29" fillId="0" borderId="244" applyNumberFormat="0" applyFill="0" applyAlignment="0" applyProtection="0"/>
    <xf numFmtId="0" fontId="27" fillId="19" borderId="236" applyNumberFormat="0" applyAlignment="0" applyProtection="0"/>
    <xf numFmtId="4" fontId="45" fillId="21" borderId="228" applyNumberFormat="0" applyProtection="0">
      <alignment horizontal="right" vertical="center"/>
    </xf>
    <xf numFmtId="0" fontId="45" fillId="24" borderId="246" applyNumberFormat="0" applyProtection="0">
      <alignment horizontal="left" vertical="center" indent="1"/>
    </xf>
    <xf numFmtId="4" fontId="45" fillId="80" borderId="232" applyNumberFormat="0" applyProtection="0">
      <alignment horizontal="left" vertical="center" indent="1"/>
    </xf>
    <xf numFmtId="4" fontId="45" fillId="22" borderId="228" applyNumberFormat="0" applyProtection="0">
      <alignment horizontal="right" vertical="center"/>
    </xf>
    <xf numFmtId="4" fontId="45" fillId="29" borderId="228" applyNumberFormat="0" applyProtection="0">
      <alignment horizontal="right" vertical="center"/>
    </xf>
    <xf numFmtId="4" fontId="45" fillId="26" borderId="228" applyNumberFormat="0" applyProtection="0">
      <alignment horizontal="right" vertical="center"/>
    </xf>
    <xf numFmtId="4" fontId="4" fillId="31" borderId="232" applyNumberFormat="0" applyProtection="0">
      <alignment horizontal="left" vertical="center" indent="1"/>
    </xf>
    <xf numFmtId="4" fontId="45" fillId="65" borderId="246" applyNumberFormat="0" applyProtection="0">
      <alignment vertical="center"/>
    </xf>
    <xf numFmtId="0" fontId="45" fillId="88" borderId="246" applyNumberFormat="0" applyProtection="0">
      <alignment horizontal="left" vertical="center" indent="1"/>
    </xf>
    <xf numFmtId="4" fontId="45" fillId="67" borderId="237" applyNumberFormat="0" applyProtection="0">
      <alignment horizontal="left" vertical="center" indent="1"/>
    </xf>
    <xf numFmtId="4" fontId="45" fillId="20" borderId="232" applyNumberFormat="0" applyProtection="0">
      <alignment horizontal="left" vertical="center" indent="1"/>
    </xf>
    <xf numFmtId="4" fontId="53" fillId="93" borderId="232" applyNumberFormat="0" applyProtection="0">
      <alignment horizontal="left" vertical="center" indent="1"/>
    </xf>
    <xf numFmtId="4" fontId="45" fillId="0" borderId="237" applyNumberFormat="0" applyProtection="0">
      <alignment horizontal="right" vertical="center"/>
    </xf>
    <xf numFmtId="0" fontId="46" fillId="28" borderId="239" applyNumberFormat="0" applyAlignment="0" applyProtection="0"/>
    <xf numFmtId="0" fontId="4" fillId="66" borderId="229" applyNumberFormat="0" applyFont="0" applyAlignment="0" applyProtection="0"/>
    <xf numFmtId="4" fontId="4" fillId="31" borderId="241" applyNumberFormat="0" applyProtection="0">
      <alignment horizontal="left" vertical="center" indent="1"/>
    </xf>
    <xf numFmtId="0" fontId="46" fillId="28" borderId="239" applyNumberFormat="0" applyAlignment="0" applyProtection="0"/>
    <xf numFmtId="0" fontId="28" fillId="0" borderId="244" applyNumberFormat="0" applyFill="0" applyAlignment="0" applyProtection="0"/>
    <xf numFmtId="0" fontId="45" fillId="20" borderId="246" applyNumberFormat="0" applyProtection="0">
      <alignment horizontal="left" vertical="center" indent="1"/>
    </xf>
    <xf numFmtId="0" fontId="45" fillId="88" borderId="237" applyNumberFormat="0" applyProtection="0">
      <alignment horizontal="left" vertical="center" indent="1"/>
    </xf>
    <xf numFmtId="0" fontId="45" fillId="28" borderId="237" applyNumberFormat="0" applyProtection="0">
      <alignment horizontal="left" vertical="center" indent="1"/>
    </xf>
    <xf numFmtId="4" fontId="45" fillId="21" borderId="241" applyNumberFormat="0" applyProtection="0">
      <alignment horizontal="left" vertical="center" indent="1"/>
    </xf>
    <xf numFmtId="4" fontId="45" fillId="20" borderId="241" applyNumberFormat="0" applyProtection="0">
      <alignment horizontal="left" vertical="center" indent="1"/>
    </xf>
    <xf numFmtId="0" fontId="24" fillId="28" borderId="227" applyNumberFormat="0" applyAlignment="0" applyProtection="0"/>
    <xf numFmtId="0" fontId="25" fillId="60" borderId="228" applyNumberFormat="0" applyAlignment="0" applyProtection="0"/>
    <xf numFmtId="0" fontId="43" fillId="54" borderId="228" applyNumberFormat="0" applyAlignment="0" applyProtection="0"/>
    <xf numFmtId="0" fontId="42" fillId="19" borderId="227" applyNumberFormat="0" applyAlignment="0" applyProtection="0"/>
    <xf numFmtId="0" fontId="45" fillId="28" borderId="246" applyNumberFormat="0" applyProtection="0">
      <alignment horizontal="left" vertical="center" indent="1"/>
    </xf>
    <xf numFmtId="4" fontId="45" fillId="21" borderId="246" applyNumberFormat="0" applyProtection="0">
      <alignment horizontal="right" vertical="center"/>
    </xf>
    <xf numFmtId="4" fontId="45" fillId="34" borderId="237" applyNumberFormat="0" applyProtection="0">
      <alignment horizontal="left" vertical="center" indent="1"/>
    </xf>
    <xf numFmtId="0" fontId="45" fillId="53" borderId="228"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6" fillId="60" borderId="230" applyNumberFormat="0" applyAlignment="0" applyProtection="0"/>
    <xf numFmtId="4" fontId="45" fillId="91" borderId="237" applyNumberFormat="0" applyProtection="0">
      <alignment horizontal="right" vertical="center"/>
    </xf>
    <xf numFmtId="4" fontId="52" fillId="28" borderId="240" applyNumberFormat="0" applyProtection="0">
      <alignment horizontal="left" vertical="center" indent="1"/>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7" borderId="228" applyNumberFormat="0" applyProtection="0">
      <alignment horizontal="left" vertical="center" indent="1"/>
    </xf>
    <xf numFmtId="4" fontId="45" fillId="67" borderId="228" applyNumberFormat="0" applyProtection="0">
      <alignment horizontal="left" vertical="center" indent="1"/>
    </xf>
    <xf numFmtId="0" fontId="50" fillId="65" borderId="231" applyNumberFormat="0" applyProtection="0">
      <alignment horizontal="left" vertical="top"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15" borderId="228" applyNumberFormat="0" applyProtection="0">
      <alignment horizontal="right" vertical="center"/>
    </xf>
    <xf numFmtId="4" fontId="45" fillId="15"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5" fillId="21" borderId="228" applyNumberFormat="0" applyProtection="0">
      <alignment horizontal="right" vertical="center"/>
    </xf>
    <xf numFmtId="4" fontId="45" fillId="21" borderId="228" applyNumberFormat="0" applyProtection="0">
      <alignment horizontal="right" vertical="center"/>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31" borderId="231" applyNumberFormat="0" applyProtection="0">
      <alignment horizontal="left" vertical="top"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21" borderId="231" applyNumberFormat="0" applyProtection="0">
      <alignment horizontal="left" vertical="top"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31" applyNumberFormat="0" applyProtection="0">
      <alignment horizontal="left" vertical="top"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31" applyNumberFormat="0" applyProtection="0">
      <alignment horizontal="left" vertical="top" indent="1"/>
    </xf>
    <xf numFmtId="0" fontId="35" fillId="31" borderId="233" applyBorder="0"/>
    <xf numFmtId="4" fontId="52" fillId="66" borderId="231" applyNumberFormat="0" applyProtection="0">
      <alignment vertical="center"/>
    </xf>
    <xf numFmtId="0" fontId="45" fillId="24" borderId="240" applyNumberFormat="0" applyProtection="0">
      <alignment horizontal="left" vertical="top" indent="1"/>
    </xf>
    <xf numFmtId="4" fontId="45" fillId="20" borderId="241" applyNumberFormat="0" applyProtection="0">
      <alignment horizontal="left" vertical="center" indent="1"/>
    </xf>
    <xf numFmtId="4" fontId="52" fillId="28" borderId="231" applyNumberFormat="0" applyProtection="0">
      <alignment horizontal="left" vertical="center" indent="1"/>
    </xf>
    <xf numFmtId="0" fontId="52" fillId="66" borderId="231" applyNumberFormat="0" applyProtection="0">
      <alignment horizontal="left" vertical="top" indent="1"/>
    </xf>
    <xf numFmtId="4" fontId="45" fillId="0" borderId="228" applyNumberFormat="0" applyProtection="0">
      <alignment horizontal="right" vertical="center"/>
    </xf>
    <xf numFmtId="4" fontId="45" fillId="0"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0" fontId="52" fillId="21" borderId="231" applyNumberFormat="0" applyProtection="0">
      <alignment horizontal="left" vertical="top" indent="1"/>
    </xf>
    <xf numFmtId="4" fontId="53" fillId="93" borderId="232" applyNumberFormat="0" applyProtection="0">
      <alignment horizontal="left" vertical="center" indent="1"/>
    </xf>
    <xf numFmtId="4" fontId="45" fillId="71" borderId="237" applyNumberFormat="0" applyProtection="0">
      <alignment horizontal="right" vertical="center"/>
    </xf>
    <xf numFmtId="4" fontId="55" fillId="91" borderId="228" applyNumberFormat="0" applyProtection="0">
      <alignment horizontal="right" vertical="center"/>
    </xf>
    <xf numFmtId="0" fontId="25" fillId="60" borderId="237" applyNumberFormat="0" applyAlignment="0" applyProtection="0"/>
    <xf numFmtId="4" fontId="45" fillId="91" borderId="246" applyNumberFormat="0" applyProtection="0">
      <alignment horizontal="right" vertical="center"/>
    </xf>
    <xf numFmtId="0" fontId="24" fillId="28" borderId="245" applyNumberFormat="0" applyAlignment="0" applyProtection="0"/>
    <xf numFmtId="0" fontId="28" fillId="0" borderId="235" applyNumberFormat="0" applyFill="0" applyAlignment="0" applyProtection="0"/>
    <xf numFmtId="0" fontId="28" fillId="0" borderId="234" applyNumberFormat="0" applyFill="0" applyAlignment="0" applyProtection="0"/>
    <xf numFmtId="0" fontId="46" fillId="28" borderId="230" applyNumberFormat="0" applyAlignment="0" applyProtection="0"/>
    <xf numFmtId="4" fontId="45" fillId="59" borderId="246" applyNumberFormat="0" applyProtection="0">
      <alignment horizontal="right" vertical="center"/>
    </xf>
    <xf numFmtId="0" fontId="45" fillId="24" borderId="237" applyNumberFormat="0" applyProtection="0">
      <alignment horizontal="left" vertical="center" indent="1"/>
    </xf>
    <xf numFmtId="0" fontId="24" fillId="28" borderId="227" applyNumberFormat="0" applyAlignment="0" applyProtection="0"/>
    <xf numFmtId="0" fontId="24" fillId="28" borderId="227" applyNumberFormat="0" applyAlignment="0" applyProtection="0"/>
    <xf numFmtId="0" fontId="24" fillId="28" borderId="227" applyNumberFormat="0" applyAlignment="0" applyProtection="0"/>
    <xf numFmtId="0" fontId="24" fillId="28" borderId="227" applyNumberFormat="0" applyAlignment="0" applyProtection="0"/>
    <xf numFmtId="0" fontId="24" fillId="28" borderId="227" applyNumberFormat="0" applyAlignment="0" applyProtection="0"/>
    <xf numFmtId="0" fontId="24" fillId="28" borderId="227" applyNumberFormat="0" applyAlignment="0" applyProtection="0"/>
    <xf numFmtId="0" fontId="24" fillId="28" borderId="227" applyNumberFormat="0" applyAlignment="0" applyProtection="0"/>
    <xf numFmtId="0" fontId="24" fillId="28" borderId="227" applyNumberFormat="0" applyAlignment="0" applyProtection="0"/>
    <xf numFmtId="0" fontId="24" fillId="28" borderId="227" applyNumberFormat="0" applyAlignment="0" applyProtection="0"/>
    <xf numFmtId="0" fontId="25" fillId="60" borderId="228" applyNumberFormat="0" applyAlignment="0" applyProtection="0"/>
    <xf numFmtId="0" fontId="25" fillId="60" borderId="228" applyNumberFormat="0" applyAlignment="0" applyProtection="0"/>
    <xf numFmtId="0" fontId="25" fillId="60" borderId="228" applyNumberFormat="0" applyAlignment="0" applyProtection="0"/>
    <xf numFmtId="0" fontId="25" fillId="60" borderId="228" applyNumberFormat="0" applyAlignment="0" applyProtection="0"/>
    <xf numFmtId="0" fontId="25" fillId="60" borderId="228" applyNumberFormat="0" applyAlignment="0" applyProtection="0"/>
    <xf numFmtId="0" fontId="25" fillId="60" borderId="228" applyNumberFormat="0" applyAlignment="0" applyProtection="0"/>
    <xf numFmtId="0" fontId="25" fillId="60" borderId="228" applyNumberFormat="0" applyAlignment="0" applyProtection="0"/>
    <xf numFmtId="0" fontId="25" fillId="60" borderId="228" applyNumberFormat="0" applyAlignment="0" applyProtection="0"/>
    <xf numFmtId="0" fontId="28" fillId="0" borderId="243" applyNumberFormat="0" applyFill="0" applyAlignment="0" applyProtection="0"/>
    <xf numFmtId="0" fontId="25" fillId="60" borderId="237" applyNumberFormat="0" applyAlignment="0" applyProtection="0"/>
    <xf numFmtId="0" fontId="43" fillId="54" borderId="228" applyNumberFormat="0" applyAlignment="0" applyProtection="0"/>
    <xf numFmtId="0" fontId="43" fillId="54" borderId="228" applyNumberFormat="0" applyAlignment="0" applyProtection="0"/>
    <xf numFmtId="0" fontId="43" fillId="54" borderId="228" applyNumberFormat="0" applyAlignment="0" applyProtection="0"/>
    <xf numFmtId="0" fontId="43" fillId="54" borderId="228" applyNumberFormat="0" applyAlignment="0" applyProtection="0"/>
    <xf numFmtId="0" fontId="43" fillId="54" borderId="228" applyNumberFormat="0" applyAlignment="0" applyProtection="0"/>
    <xf numFmtId="0" fontId="43" fillId="54" borderId="228" applyNumberFormat="0" applyAlignment="0" applyProtection="0"/>
    <xf numFmtId="0" fontId="43" fillId="54" borderId="228" applyNumberFormat="0" applyAlignment="0" applyProtection="0"/>
    <xf numFmtId="0" fontId="43" fillId="54" borderId="228" applyNumberFormat="0" applyAlignment="0" applyProtection="0"/>
    <xf numFmtId="0" fontId="42" fillId="19" borderId="227" applyNumberFormat="0" applyAlignment="0" applyProtection="0"/>
    <xf numFmtId="0" fontId="42" fillId="19" borderId="227" applyNumberFormat="0" applyAlignment="0" applyProtection="0"/>
    <xf numFmtId="0" fontId="42" fillId="19" borderId="227" applyNumberFormat="0" applyAlignment="0" applyProtection="0"/>
    <xf numFmtId="0" fontId="42" fillId="19" borderId="227" applyNumberFormat="0" applyAlignment="0" applyProtection="0"/>
    <xf numFmtId="0" fontId="42" fillId="19" borderId="227" applyNumberFormat="0" applyAlignment="0" applyProtection="0"/>
    <xf numFmtId="0" fontId="42" fillId="19" borderId="227" applyNumberFormat="0" applyAlignment="0" applyProtection="0"/>
    <xf numFmtId="0" fontId="42" fillId="19" borderId="227" applyNumberFormat="0" applyAlignment="0" applyProtection="0"/>
    <xf numFmtId="0" fontId="42" fillId="19" borderId="227" applyNumberFormat="0" applyAlignment="0" applyProtection="0"/>
    <xf numFmtId="0" fontId="42" fillId="19" borderId="227" applyNumberFormat="0" applyAlignment="0" applyProtection="0"/>
    <xf numFmtId="0" fontId="45" fillId="53" borderId="228" applyNumberFormat="0" applyFont="0" applyAlignment="0" applyProtection="0"/>
    <xf numFmtId="0" fontId="45" fillId="53" borderId="228" applyNumberFormat="0" applyFont="0" applyAlignment="0" applyProtection="0"/>
    <xf numFmtId="0" fontId="45" fillId="53" borderId="228" applyNumberFormat="0" applyFont="0" applyAlignment="0" applyProtection="0"/>
    <xf numFmtId="0" fontId="45" fillId="53" borderId="228" applyNumberFormat="0" applyFont="0" applyAlignment="0" applyProtection="0"/>
    <xf numFmtId="0" fontId="45" fillId="53" borderId="228" applyNumberFormat="0" applyFont="0" applyAlignment="0" applyProtection="0"/>
    <xf numFmtId="0" fontId="45" fillId="53" borderId="228" applyNumberFormat="0" applyFont="0" applyAlignment="0" applyProtection="0"/>
    <xf numFmtId="0" fontId="45" fillId="53" borderId="228" applyNumberFormat="0" applyFont="0" applyAlignment="0" applyProtection="0"/>
    <xf numFmtId="0" fontId="45" fillId="53" borderId="228"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 fillId="66" borderId="229" applyNumberFormat="0" applyFont="0" applyAlignment="0" applyProtection="0"/>
    <xf numFmtId="0" fontId="46" fillId="60" borderId="230" applyNumberFormat="0" applyAlignment="0" applyProtection="0"/>
    <xf numFmtId="0" fontId="46" fillId="60" borderId="230" applyNumberFormat="0" applyAlignment="0" applyProtection="0"/>
    <xf numFmtId="0" fontId="46" fillId="60" borderId="230" applyNumberFormat="0" applyAlignment="0" applyProtection="0"/>
    <xf numFmtId="0" fontId="46" fillId="60" borderId="230" applyNumberFormat="0" applyAlignment="0" applyProtection="0"/>
    <xf numFmtId="0" fontId="46" fillId="60" borderId="230" applyNumberFormat="0" applyAlignment="0" applyProtection="0"/>
    <xf numFmtId="0" fontId="46" fillId="60" borderId="230" applyNumberFormat="0" applyAlignment="0" applyProtection="0"/>
    <xf numFmtId="0" fontId="46" fillId="60" borderId="230" applyNumberFormat="0" applyAlignment="0" applyProtection="0"/>
    <xf numFmtId="0" fontId="46" fillId="60" borderId="230" applyNumberFormat="0" applyAlignment="0" applyProtection="0"/>
    <xf numFmtId="4" fontId="15" fillId="67" borderId="230"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8" fillId="67" borderId="230"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45" fillId="65" borderId="228" applyNumberFormat="0" applyProtection="0">
      <alignment vertical="center"/>
    </xf>
    <xf numFmtId="4" fontId="15" fillId="67" borderId="230"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45" fillId="67" borderId="228" applyNumberFormat="0" applyProtection="0">
      <alignment horizontal="left" vertical="center" indent="1"/>
    </xf>
    <xf numFmtId="4" fontId="15" fillId="67" borderId="230" applyNumberFormat="0" applyProtection="0">
      <alignment horizontal="left" vertical="center" indent="1"/>
    </xf>
    <xf numFmtId="0" fontId="50" fillId="65" borderId="231" applyNumberFormat="0" applyProtection="0">
      <alignment horizontal="left" vertical="top" indent="1"/>
    </xf>
    <xf numFmtId="0" fontId="50" fillId="65" borderId="231" applyNumberFormat="0" applyProtection="0">
      <alignment horizontal="left" vertical="top" indent="1"/>
    </xf>
    <xf numFmtId="0" fontId="50" fillId="65" borderId="231" applyNumberFormat="0" applyProtection="0">
      <alignment horizontal="left" vertical="top" indent="1"/>
    </xf>
    <xf numFmtId="0" fontId="50" fillId="65" borderId="231" applyNumberFormat="0" applyProtection="0">
      <alignment horizontal="left" vertical="top" indent="1"/>
    </xf>
    <xf numFmtId="0" fontId="50" fillId="65" borderId="231" applyNumberFormat="0" applyProtection="0">
      <alignment horizontal="left" vertical="top" indent="1"/>
    </xf>
    <xf numFmtId="0" fontId="50" fillId="65" borderId="231" applyNumberFormat="0" applyProtection="0">
      <alignment horizontal="left" vertical="top" indent="1"/>
    </xf>
    <xf numFmtId="0" fontId="50" fillId="65" borderId="231" applyNumberFormat="0" applyProtection="0">
      <alignment horizontal="left" vertical="top" indent="1"/>
    </xf>
    <xf numFmtId="0" fontId="50" fillId="65" borderId="231" applyNumberFormat="0" applyProtection="0">
      <alignment horizontal="left" vertical="top" indent="1"/>
    </xf>
    <xf numFmtId="0" fontId="50" fillId="65" borderId="231" applyNumberFormat="0" applyProtection="0">
      <alignment horizontal="left" vertical="top" indent="1"/>
    </xf>
    <xf numFmtId="0" fontId="50" fillId="65" borderId="231" applyNumberFormat="0" applyProtection="0">
      <alignment horizontal="left" vertical="top" indent="1"/>
    </xf>
    <xf numFmtId="4" fontId="45" fillId="69" borderId="228" applyNumberFormat="0" applyBorder="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15" fillId="70" borderId="230"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45" fillId="15" borderId="228" applyNumberFormat="0" applyProtection="0">
      <alignment horizontal="right" vertical="center"/>
    </xf>
    <xf numFmtId="4" fontId="15" fillId="72" borderId="230"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45" fillId="71" borderId="228" applyNumberFormat="0" applyProtection="0">
      <alignment horizontal="right" vertical="center"/>
    </xf>
    <xf numFmtId="4" fontId="15" fillId="73" borderId="230"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45" fillId="58" borderId="232" applyNumberFormat="0" applyProtection="0">
      <alignment horizontal="right" vertical="center"/>
    </xf>
    <xf numFmtId="4" fontId="15" fillId="74" borderId="230"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45" fillId="27" borderId="228" applyNumberFormat="0" applyProtection="0">
      <alignment horizontal="right" vertical="center"/>
    </xf>
    <xf numFmtId="4" fontId="15" fillId="75" borderId="230"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45" fillId="35" borderId="228" applyNumberFormat="0" applyProtection="0">
      <alignment horizontal="right" vertical="center"/>
    </xf>
    <xf numFmtId="4" fontId="15" fillId="76" borderId="230"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45" fillId="59" borderId="228" applyNumberFormat="0" applyProtection="0">
      <alignment horizontal="right" vertical="center"/>
    </xf>
    <xf numFmtId="4" fontId="15" fillId="77" borderId="230"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45" fillId="29" borderId="228" applyNumberFormat="0" applyProtection="0">
      <alignment horizontal="right" vertical="center"/>
    </xf>
    <xf numFmtId="4" fontId="15" fillId="78" borderId="230"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45" fillId="22" borderId="228" applyNumberFormat="0" applyProtection="0">
      <alignment horizontal="right" vertical="center"/>
    </xf>
    <xf numFmtId="4" fontId="15" fillId="79" borderId="230"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45" fillId="26" borderId="228" applyNumberFormat="0" applyProtection="0">
      <alignment horizontal="right" vertical="center"/>
    </xf>
    <xf numFmtId="4" fontId="10" fillId="81" borderId="230"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45" fillId="80" borderId="232" applyNumberFormat="0" applyProtection="0">
      <alignment horizontal="left" vertical="center" indent="1"/>
    </xf>
    <xf numFmtId="4" fontId="52" fillId="66" borderId="240" applyNumberFormat="0" applyProtection="0">
      <alignment vertical="center"/>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0" fontId="35" fillId="31" borderId="242" applyBorder="0"/>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4" fontId="4" fillId="31" borderId="232" applyNumberFormat="0" applyProtection="0">
      <alignment horizontal="left" vertical="center" indent="1"/>
    </xf>
    <xf numFmtId="0" fontId="4" fillId="84" borderId="230" applyNumberFormat="0" applyProtection="0">
      <alignment horizontal="left" vertical="center" indent="1"/>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45" fillId="21" borderId="228" applyNumberFormat="0" applyProtection="0">
      <alignment horizontal="right" vertical="center"/>
    </xf>
    <xf numFmtId="4" fontId="15" fillId="82" borderId="230"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45" fillId="20" borderId="232" applyNumberFormat="0" applyProtection="0">
      <alignment horizontal="left" vertical="center" indent="1"/>
    </xf>
    <xf numFmtId="4" fontId="15" fillId="86" borderId="230"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4" fontId="45" fillId="21" borderId="232" applyNumberFormat="0" applyProtection="0">
      <alignment horizontal="left" vertical="center" indent="1"/>
    </xf>
    <xf numFmtId="0" fontId="4" fillId="86" borderId="230"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5" fillId="28" borderId="228" applyNumberFormat="0" applyProtection="0">
      <alignment horizontal="left" vertical="center" indent="1"/>
    </xf>
    <xf numFmtId="0" fontId="4" fillId="86" borderId="230" applyNumberFormat="0" applyProtection="0">
      <alignment horizontal="left" vertical="center" indent="1"/>
    </xf>
    <xf numFmtId="0" fontId="45" fillId="31" borderId="231" applyNumberFormat="0" applyProtection="0">
      <alignment horizontal="left" vertical="top" indent="1"/>
    </xf>
    <xf numFmtId="0" fontId="45" fillId="31" borderId="231" applyNumberFormat="0" applyProtection="0">
      <alignment horizontal="left" vertical="top" indent="1"/>
    </xf>
    <xf numFmtId="0" fontId="45" fillId="31" borderId="231" applyNumberFormat="0" applyProtection="0">
      <alignment horizontal="left" vertical="top" indent="1"/>
    </xf>
    <xf numFmtId="0" fontId="45" fillId="31" borderId="231" applyNumberFormat="0" applyProtection="0">
      <alignment horizontal="left" vertical="top" indent="1"/>
    </xf>
    <xf numFmtId="0" fontId="45" fillId="31" borderId="231" applyNumberFormat="0" applyProtection="0">
      <alignment horizontal="left" vertical="top" indent="1"/>
    </xf>
    <xf numFmtId="0" fontId="45" fillId="31" borderId="231" applyNumberFormat="0" applyProtection="0">
      <alignment horizontal="left" vertical="top" indent="1"/>
    </xf>
    <xf numFmtId="0" fontId="45" fillId="31" borderId="231" applyNumberFormat="0" applyProtection="0">
      <alignment horizontal="left" vertical="top" indent="1"/>
    </xf>
    <xf numFmtId="0" fontId="45" fillId="31" borderId="231" applyNumberFormat="0" applyProtection="0">
      <alignment horizontal="left" vertical="top" indent="1"/>
    </xf>
    <xf numFmtId="0" fontId="45" fillId="31" borderId="231" applyNumberFormat="0" applyProtection="0">
      <alignment horizontal="left" vertical="top" indent="1"/>
    </xf>
    <xf numFmtId="0" fontId="45" fillId="31" borderId="231" applyNumberFormat="0" applyProtection="0">
      <alignment horizontal="left" vertical="top" indent="1"/>
    </xf>
    <xf numFmtId="0" fontId="4" fillId="89" borderId="230"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5" fillId="88" borderId="228" applyNumberFormat="0" applyProtection="0">
      <alignment horizontal="left" vertical="center" indent="1"/>
    </xf>
    <xf numFmtId="0" fontId="4" fillId="89" borderId="230" applyNumberFormat="0" applyProtection="0">
      <alignment horizontal="left" vertical="center" indent="1"/>
    </xf>
    <xf numFmtId="0" fontId="45" fillId="21" borderId="231" applyNumberFormat="0" applyProtection="0">
      <alignment horizontal="left" vertical="top" indent="1"/>
    </xf>
    <xf numFmtId="0" fontId="45" fillId="21" borderId="231" applyNumberFormat="0" applyProtection="0">
      <alignment horizontal="left" vertical="top" indent="1"/>
    </xf>
    <xf numFmtId="0" fontId="45" fillId="21" borderId="231" applyNumberFormat="0" applyProtection="0">
      <alignment horizontal="left" vertical="top" indent="1"/>
    </xf>
    <xf numFmtId="0" fontId="45" fillId="21" borderId="231" applyNumberFormat="0" applyProtection="0">
      <alignment horizontal="left" vertical="top" indent="1"/>
    </xf>
    <xf numFmtId="0" fontId="45" fillId="21" borderId="231" applyNumberFormat="0" applyProtection="0">
      <alignment horizontal="left" vertical="top" indent="1"/>
    </xf>
    <xf numFmtId="0" fontId="45" fillId="21" borderId="231" applyNumberFormat="0" applyProtection="0">
      <alignment horizontal="left" vertical="top" indent="1"/>
    </xf>
    <xf numFmtId="0" fontId="45" fillId="21" borderId="231" applyNumberFormat="0" applyProtection="0">
      <alignment horizontal="left" vertical="top" indent="1"/>
    </xf>
    <xf numFmtId="0" fontId="45" fillId="21" borderId="231" applyNumberFormat="0" applyProtection="0">
      <alignment horizontal="left" vertical="top" indent="1"/>
    </xf>
    <xf numFmtId="0" fontId="45" fillId="21" borderId="231" applyNumberFormat="0" applyProtection="0">
      <alignment horizontal="left" vertical="top" indent="1"/>
    </xf>
    <xf numFmtId="0" fontId="45" fillId="21" borderId="231" applyNumberFormat="0" applyProtection="0">
      <alignment horizontal="left" vertical="top" indent="1"/>
    </xf>
    <xf numFmtId="0" fontId="4" fillId="90" borderId="230"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5" fillId="24" borderId="228" applyNumberFormat="0" applyProtection="0">
      <alignment horizontal="left" vertical="center" indent="1"/>
    </xf>
    <xf numFmtId="0" fontId="4" fillId="90" borderId="230" applyNumberFormat="0" applyProtection="0">
      <alignment horizontal="left" vertical="center" indent="1"/>
    </xf>
    <xf numFmtId="0" fontId="45" fillId="24" borderId="231" applyNumberFormat="0" applyProtection="0">
      <alignment horizontal="left" vertical="top" indent="1"/>
    </xf>
    <xf numFmtId="0" fontId="45" fillId="24" borderId="231" applyNumberFormat="0" applyProtection="0">
      <alignment horizontal="left" vertical="top" indent="1"/>
    </xf>
    <xf numFmtId="0" fontId="45" fillId="24" borderId="231" applyNumberFormat="0" applyProtection="0">
      <alignment horizontal="left" vertical="top" indent="1"/>
    </xf>
    <xf numFmtId="0" fontId="45" fillId="24" borderId="231" applyNumberFormat="0" applyProtection="0">
      <alignment horizontal="left" vertical="top" indent="1"/>
    </xf>
    <xf numFmtId="0" fontId="45" fillId="24" borderId="231" applyNumberFormat="0" applyProtection="0">
      <alignment horizontal="left" vertical="top" indent="1"/>
    </xf>
    <xf numFmtId="0" fontId="45" fillId="24" borderId="231" applyNumberFormat="0" applyProtection="0">
      <alignment horizontal="left" vertical="top" indent="1"/>
    </xf>
    <xf numFmtId="0" fontId="45" fillId="24" borderId="231" applyNumberFormat="0" applyProtection="0">
      <alignment horizontal="left" vertical="top" indent="1"/>
    </xf>
    <xf numFmtId="0" fontId="45" fillId="24" borderId="231" applyNumberFormat="0" applyProtection="0">
      <alignment horizontal="left" vertical="top" indent="1"/>
    </xf>
    <xf numFmtId="0" fontId="45" fillId="24" borderId="231" applyNumberFormat="0" applyProtection="0">
      <alignment horizontal="left" vertical="top" indent="1"/>
    </xf>
    <xf numFmtId="0" fontId="45" fillId="24" borderId="231" applyNumberFormat="0" applyProtection="0">
      <alignment horizontal="left" vertical="top" indent="1"/>
    </xf>
    <xf numFmtId="0" fontId="4" fillId="84" borderId="230"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5" fillId="20" borderId="228" applyNumberFormat="0" applyProtection="0">
      <alignment horizontal="left" vertical="center" indent="1"/>
    </xf>
    <xf numFmtId="0" fontId="4" fillId="84" borderId="230" applyNumberFormat="0" applyProtection="0">
      <alignment horizontal="left" vertical="center" indent="1"/>
    </xf>
    <xf numFmtId="0" fontId="45" fillId="20" borderId="231" applyNumberFormat="0" applyProtection="0">
      <alignment horizontal="left" vertical="top" indent="1"/>
    </xf>
    <xf numFmtId="0" fontId="45" fillId="20" borderId="231" applyNumberFormat="0" applyProtection="0">
      <alignment horizontal="left" vertical="top" indent="1"/>
    </xf>
    <xf numFmtId="0" fontId="45" fillId="20" borderId="231" applyNumberFormat="0" applyProtection="0">
      <alignment horizontal="left" vertical="top" indent="1"/>
    </xf>
    <xf numFmtId="0" fontId="45" fillId="20" borderId="231" applyNumberFormat="0" applyProtection="0">
      <alignment horizontal="left" vertical="top" indent="1"/>
    </xf>
    <xf numFmtId="0" fontId="45" fillId="20" borderId="231" applyNumberFormat="0" applyProtection="0">
      <alignment horizontal="left" vertical="top" indent="1"/>
    </xf>
    <xf numFmtId="0" fontId="45" fillId="20" borderId="231" applyNumberFormat="0" applyProtection="0">
      <alignment horizontal="left" vertical="top" indent="1"/>
    </xf>
    <xf numFmtId="0" fontId="45" fillId="20" borderId="231" applyNumberFormat="0" applyProtection="0">
      <alignment horizontal="left" vertical="top" indent="1"/>
    </xf>
    <xf numFmtId="0" fontId="45" fillId="20" borderId="231" applyNumberFormat="0" applyProtection="0">
      <alignment horizontal="left" vertical="top" indent="1"/>
    </xf>
    <xf numFmtId="0" fontId="45" fillId="20" borderId="231" applyNumberFormat="0" applyProtection="0">
      <alignment horizontal="left" vertical="top" indent="1"/>
    </xf>
    <xf numFmtId="0" fontId="45" fillId="20" borderId="231" applyNumberFormat="0" applyProtection="0">
      <alignment horizontal="left" vertical="top" indent="1"/>
    </xf>
    <xf numFmtId="0" fontId="35" fillId="31" borderId="233" applyBorder="0"/>
    <xf numFmtId="0" fontId="35" fillId="31" borderId="233" applyBorder="0"/>
    <xf numFmtId="0" fontId="35" fillId="31" borderId="233" applyBorder="0"/>
    <xf numFmtId="0" fontId="35" fillId="31" borderId="233" applyBorder="0"/>
    <xf numFmtId="0" fontId="35" fillId="31" borderId="233" applyBorder="0"/>
    <xf numFmtId="0" fontId="35" fillId="31" borderId="233" applyBorder="0"/>
    <xf numFmtId="0" fontId="35" fillId="31" borderId="233" applyBorder="0"/>
    <xf numFmtId="0" fontId="35" fillId="31" borderId="233" applyBorder="0"/>
    <xf numFmtId="0" fontId="35" fillId="31" borderId="233" applyBorder="0"/>
    <xf numFmtId="4" fontId="15" fillId="68" borderId="230" applyNumberFormat="0" applyProtection="0">
      <alignment vertical="center"/>
    </xf>
    <xf numFmtId="4" fontId="52" fillId="66" borderId="231" applyNumberFormat="0" applyProtection="0">
      <alignment vertical="center"/>
    </xf>
    <xf numFmtId="4" fontId="52" fillId="66" borderId="231" applyNumberFormat="0" applyProtection="0">
      <alignment vertical="center"/>
    </xf>
    <xf numFmtId="4" fontId="52" fillId="66" borderId="231" applyNumberFormat="0" applyProtection="0">
      <alignment vertical="center"/>
    </xf>
    <xf numFmtId="4" fontId="52" fillId="66" borderId="231" applyNumberFormat="0" applyProtection="0">
      <alignment vertical="center"/>
    </xf>
    <xf numFmtId="4" fontId="52" fillId="66" borderId="231" applyNumberFormat="0" applyProtection="0">
      <alignment vertical="center"/>
    </xf>
    <xf numFmtId="4" fontId="52" fillId="66" borderId="231" applyNumberFormat="0" applyProtection="0">
      <alignment vertical="center"/>
    </xf>
    <xf numFmtId="4" fontId="52" fillId="66" borderId="231" applyNumberFormat="0" applyProtection="0">
      <alignment vertical="center"/>
    </xf>
    <xf numFmtId="4" fontId="52" fillId="66" borderId="231" applyNumberFormat="0" applyProtection="0">
      <alignment vertical="center"/>
    </xf>
    <xf numFmtId="4" fontId="52" fillId="66" borderId="231" applyNumberFormat="0" applyProtection="0">
      <alignment vertical="center"/>
    </xf>
    <xf numFmtId="4" fontId="52" fillId="66" borderId="231" applyNumberFormat="0" applyProtection="0">
      <alignment vertical="center"/>
    </xf>
    <xf numFmtId="4" fontId="48" fillId="68" borderId="230" applyNumberFormat="0" applyProtection="0">
      <alignment vertical="center"/>
    </xf>
    <xf numFmtId="0" fontId="45" fillId="24" borderId="237" applyNumberFormat="0" applyProtection="0">
      <alignment horizontal="left" vertical="center" indent="1"/>
    </xf>
    <xf numFmtId="0" fontId="45" fillId="21" borderId="240" applyNumberFormat="0" applyProtection="0">
      <alignment horizontal="left" vertical="top" indent="1"/>
    </xf>
    <xf numFmtId="0" fontId="45" fillId="88" borderId="237" applyNumberFormat="0" applyProtection="0">
      <alignment horizontal="left" vertical="center" indent="1"/>
    </xf>
    <xf numFmtId="0" fontId="45" fillId="31" borderId="240" applyNumberFormat="0" applyProtection="0">
      <alignment horizontal="left" vertical="top" indent="1"/>
    </xf>
    <xf numFmtId="0" fontId="45" fillId="28" borderId="237" applyNumberFormat="0" applyProtection="0">
      <alignment horizontal="left" vertical="center" indent="1"/>
    </xf>
    <xf numFmtId="4" fontId="45" fillId="21" borderId="241" applyNumberFormat="0" applyProtection="0">
      <alignment horizontal="left" vertical="center" indent="1"/>
    </xf>
    <xf numFmtId="4" fontId="45" fillId="21" borderId="237" applyNumberFormat="0" applyProtection="0">
      <alignment horizontal="right" vertical="center"/>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5" fillId="80" borderId="241" applyNumberFormat="0" applyProtection="0">
      <alignment horizontal="left" vertical="center" indent="1"/>
    </xf>
    <xf numFmtId="4" fontId="45" fillId="26" borderId="237" applyNumberFormat="0" applyProtection="0">
      <alignment horizontal="right" vertical="center"/>
    </xf>
    <xf numFmtId="4" fontId="45" fillId="22" borderId="237" applyNumberFormat="0" applyProtection="0">
      <alignment horizontal="right" vertical="center"/>
    </xf>
    <xf numFmtId="4" fontId="15" fillId="68" borderId="230" applyNumberFormat="0" applyProtection="0">
      <alignment horizontal="left" vertical="center" indent="1"/>
    </xf>
    <xf numFmtId="4" fontId="52" fillId="28" borderId="231" applyNumberFormat="0" applyProtection="0">
      <alignment horizontal="left" vertical="center" indent="1"/>
    </xf>
    <xf numFmtId="4" fontId="52" fillId="28" borderId="231" applyNumberFormat="0" applyProtection="0">
      <alignment horizontal="left" vertical="center" indent="1"/>
    </xf>
    <xf numFmtId="4" fontId="52" fillId="28" borderId="231" applyNumberFormat="0" applyProtection="0">
      <alignment horizontal="left" vertical="center" indent="1"/>
    </xf>
    <xf numFmtId="4" fontId="52" fillId="28" borderId="231" applyNumberFormat="0" applyProtection="0">
      <alignment horizontal="left" vertical="center" indent="1"/>
    </xf>
    <xf numFmtId="4" fontId="52" fillId="28" borderId="231" applyNumberFormat="0" applyProtection="0">
      <alignment horizontal="left" vertical="center" indent="1"/>
    </xf>
    <xf numFmtId="4" fontId="52" fillId="28" borderId="231" applyNumberFormat="0" applyProtection="0">
      <alignment horizontal="left" vertical="center" indent="1"/>
    </xf>
    <xf numFmtId="4" fontId="52" fillId="28" borderId="231" applyNumberFormat="0" applyProtection="0">
      <alignment horizontal="left" vertical="center" indent="1"/>
    </xf>
    <xf numFmtId="4" fontId="52" fillId="28" borderId="231" applyNumberFormat="0" applyProtection="0">
      <alignment horizontal="left" vertical="center" indent="1"/>
    </xf>
    <xf numFmtId="4" fontId="52" fillId="28" borderId="231" applyNumberFormat="0" applyProtection="0">
      <alignment horizontal="left" vertical="center" indent="1"/>
    </xf>
    <xf numFmtId="4" fontId="52" fillId="28" borderId="231" applyNumberFormat="0" applyProtection="0">
      <alignment horizontal="left" vertical="center" indent="1"/>
    </xf>
    <xf numFmtId="4" fontId="15" fillId="68" borderId="230" applyNumberFormat="0" applyProtection="0">
      <alignment horizontal="left" vertical="center" indent="1"/>
    </xf>
    <xf numFmtId="0" fontId="52" fillId="66" borderId="231" applyNumberFormat="0" applyProtection="0">
      <alignment horizontal="left" vertical="top" indent="1"/>
    </xf>
    <xf numFmtId="0" fontId="52" fillId="66" borderId="231" applyNumberFormat="0" applyProtection="0">
      <alignment horizontal="left" vertical="top" indent="1"/>
    </xf>
    <xf numFmtId="0" fontId="52" fillId="66" borderId="231" applyNumberFormat="0" applyProtection="0">
      <alignment horizontal="left" vertical="top" indent="1"/>
    </xf>
    <xf numFmtId="0" fontId="52" fillId="66" borderId="231" applyNumberFormat="0" applyProtection="0">
      <alignment horizontal="left" vertical="top" indent="1"/>
    </xf>
    <xf numFmtId="0" fontId="52" fillId="66" borderId="231" applyNumberFormat="0" applyProtection="0">
      <alignment horizontal="left" vertical="top" indent="1"/>
    </xf>
    <xf numFmtId="0" fontId="52" fillId="66" borderId="231" applyNumberFormat="0" applyProtection="0">
      <alignment horizontal="left" vertical="top" indent="1"/>
    </xf>
    <xf numFmtId="0" fontId="52" fillId="66" borderId="231" applyNumberFormat="0" applyProtection="0">
      <alignment horizontal="left" vertical="top" indent="1"/>
    </xf>
    <xf numFmtId="0" fontId="52" fillId="66" borderId="231" applyNumberFormat="0" applyProtection="0">
      <alignment horizontal="left" vertical="top" indent="1"/>
    </xf>
    <xf numFmtId="0" fontId="52" fillId="66" borderId="231" applyNumberFormat="0" applyProtection="0">
      <alignment horizontal="left" vertical="top" indent="1"/>
    </xf>
    <xf numFmtId="0" fontId="52" fillId="66" borderId="231" applyNumberFormat="0" applyProtection="0">
      <alignment horizontal="left" vertical="top" indent="1"/>
    </xf>
    <xf numFmtId="4" fontId="15" fillId="82" borderId="230"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5" fillId="0" borderId="228" applyNumberFormat="0" applyProtection="0">
      <alignment horizontal="right" vertical="center"/>
    </xf>
    <xf numFmtId="4" fontId="48" fillId="82" borderId="230"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4" fontId="45" fillId="91" borderId="228" applyNumberFormat="0" applyProtection="0">
      <alignment horizontal="right" vertical="center"/>
    </xf>
    <xf numFmtId="0" fontId="4" fillId="84" borderId="230"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4" fontId="45" fillId="34" borderId="228" applyNumberFormat="0" applyProtection="0">
      <alignment horizontal="left" vertical="center" indent="1"/>
    </xf>
    <xf numFmtId="0" fontId="4" fillId="84" borderId="230" applyNumberFormat="0" applyProtection="0">
      <alignment horizontal="left" vertical="center" indent="1"/>
    </xf>
    <xf numFmtId="0" fontId="52" fillId="21" borderId="231" applyNumberFormat="0" applyProtection="0">
      <alignment horizontal="left" vertical="top" indent="1"/>
    </xf>
    <xf numFmtId="0" fontId="52" fillId="21" borderId="231" applyNumberFormat="0" applyProtection="0">
      <alignment horizontal="left" vertical="top" indent="1"/>
    </xf>
    <xf numFmtId="0" fontId="52" fillId="21" borderId="231" applyNumberFormat="0" applyProtection="0">
      <alignment horizontal="left" vertical="top" indent="1"/>
    </xf>
    <xf numFmtId="0" fontId="52" fillId="21" borderId="231" applyNumberFormat="0" applyProtection="0">
      <alignment horizontal="left" vertical="top" indent="1"/>
    </xf>
    <xf numFmtId="0" fontId="52" fillId="21" borderId="231" applyNumberFormat="0" applyProtection="0">
      <alignment horizontal="left" vertical="top" indent="1"/>
    </xf>
    <xf numFmtId="0" fontId="52" fillId="21" borderId="231" applyNumberFormat="0" applyProtection="0">
      <alignment horizontal="left" vertical="top" indent="1"/>
    </xf>
    <xf numFmtId="0" fontId="52" fillId="21" borderId="231" applyNumberFormat="0" applyProtection="0">
      <alignment horizontal="left" vertical="top" indent="1"/>
    </xf>
    <xf numFmtId="0" fontId="52" fillId="21" borderId="231" applyNumberFormat="0" applyProtection="0">
      <alignment horizontal="left" vertical="top" indent="1"/>
    </xf>
    <xf numFmtId="0" fontId="52" fillId="21" borderId="231" applyNumberFormat="0" applyProtection="0">
      <alignment horizontal="left" vertical="top" indent="1"/>
    </xf>
    <xf numFmtId="0" fontId="52" fillId="21" borderId="231" applyNumberFormat="0" applyProtection="0">
      <alignment horizontal="left" vertical="top" indent="1"/>
    </xf>
    <xf numFmtId="4" fontId="45" fillId="35" borderId="237" applyNumberFormat="0" applyProtection="0">
      <alignment horizontal="right" vertical="center"/>
    </xf>
    <xf numFmtId="4" fontId="53" fillId="93" borderId="232" applyNumberFormat="0" applyProtection="0">
      <alignment horizontal="left" vertical="center" indent="1"/>
    </xf>
    <xf numFmtId="4" fontId="53" fillId="93" borderId="232" applyNumberFormat="0" applyProtection="0">
      <alignment horizontal="left" vertical="center" indent="1"/>
    </xf>
    <xf numFmtId="4" fontId="53" fillId="93" borderId="232" applyNumberFormat="0" applyProtection="0">
      <alignment horizontal="left" vertical="center" indent="1"/>
    </xf>
    <xf numFmtId="4" fontId="53" fillId="93" borderId="232" applyNumberFormat="0" applyProtection="0">
      <alignment horizontal="left" vertical="center" indent="1"/>
    </xf>
    <xf numFmtId="4" fontId="53" fillId="93" borderId="232" applyNumberFormat="0" applyProtection="0">
      <alignment horizontal="left" vertical="center" indent="1"/>
    </xf>
    <xf numFmtId="4" fontId="53" fillId="93" borderId="232" applyNumberFormat="0" applyProtection="0">
      <alignment horizontal="left" vertical="center" indent="1"/>
    </xf>
    <xf numFmtId="4" fontId="53" fillId="93" borderId="232" applyNumberFormat="0" applyProtection="0">
      <alignment horizontal="left" vertical="center" indent="1"/>
    </xf>
    <xf numFmtId="4" fontId="53" fillId="93" borderId="232" applyNumberFormat="0" applyProtection="0">
      <alignment horizontal="left" vertical="center" indent="1"/>
    </xf>
    <xf numFmtId="4" fontId="53" fillId="93" borderId="232" applyNumberFormat="0" applyProtection="0">
      <alignment horizontal="left" vertical="center" indent="1"/>
    </xf>
    <xf numFmtId="4" fontId="53" fillId="93" borderId="232" applyNumberFormat="0" applyProtection="0">
      <alignment horizontal="left" vertical="center" indent="1"/>
    </xf>
    <xf numFmtId="4" fontId="45" fillId="15" borderId="237" applyNumberFormat="0" applyProtection="0">
      <alignment horizontal="right" vertical="center"/>
    </xf>
    <xf numFmtId="4" fontId="45" fillId="34" borderId="237" applyNumberFormat="0" applyProtection="0">
      <alignment horizontal="left" vertical="center" indent="1"/>
    </xf>
    <xf numFmtId="0" fontId="50" fillId="65" borderId="240" applyNumberFormat="0" applyProtection="0">
      <alignment horizontal="left" vertical="top" indent="1"/>
    </xf>
    <xf numFmtId="4" fontId="45" fillId="67" borderId="237" applyNumberFormat="0" applyProtection="0">
      <alignment horizontal="left" vertical="center" indent="1"/>
    </xf>
    <xf numFmtId="4" fontId="45" fillId="65" borderId="237" applyNumberFormat="0" applyProtection="0">
      <alignment vertical="center"/>
    </xf>
    <xf numFmtId="4" fontId="45" fillId="65" borderId="237" applyNumberFormat="0" applyProtection="0">
      <alignment vertical="center"/>
    </xf>
    <xf numFmtId="0" fontId="4" fillId="66" borderId="238" applyNumberFormat="0" applyFont="0" applyAlignment="0" applyProtection="0"/>
    <xf numFmtId="0" fontId="28" fillId="0" borderId="252" applyNumberFormat="0" applyFill="0" applyAlignment="0" applyProtection="0"/>
    <xf numFmtId="4" fontId="56" fillId="82" borderId="230" applyNumberFormat="0" applyProtection="0">
      <alignment horizontal="right" vertical="center"/>
    </xf>
    <xf numFmtId="4" fontId="55" fillId="91" borderId="228" applyNumberFormat="0" applyProtection="0">
      <alignment horizontal="right" vertical="center"/>
    </xf>
    <xf numFmtId="4" fontId="55" fillId="91" borderId="228" applyNumberFormat="0" applyProtection="0">
      <alignment horizontal="right" vertical="center"/>
    </xf>
    <xf numFmtId="4" fontId="55" fillId="91" borderId="228" applyNumberFormat="0" applyProtection="0">
      <alignment horizontal="right" vertical="center"/>
    </xf>
    <xf numFmtId="4" fontId="55" fillId="91" borderId="228" applyNumberFormat="0" applyProtection="0">
      <alignment horizontal="right" vertical="center"/>
    </xf>
    <xf numFmtId="4" fontId="55" fillId="91" borderId="228" applyNumberFormat="0" applyProtection="0">
      <alignment horizontal="right" vertical="center"/>
    </xf>
    <xf numFmtId="4" fontId="55" fillId="91" borderId="228" applyNumberFormat="0" applyProtection="0">
      <alignment horizontal="right" vertical="center"/>
    </xf>
    <xf numFmtId="4" fontId="55" fillId="91" borderId="228" applyNumberFormat="0" applyProtection="0">
      <alignment horizontal="right" vertical="center"/>
    </xf>
    <xf numFmtId="4" fontId="55" fillId="91" borderId="228" applyNumberFormat="0" applyProtection="0">
      <alignment horizontal="right" vertical="center"/>
    </xf>
    <xf numFmtId="4" fontId="55" fillId="91" borderId="228" applyNumberFormat="0" applyProtection="0">
      <alignment horizontal="right" vertical="center"/>
    </xf>
    <xf numFmtId="4" fontId="55" fillId="91" borderId="228" applyNumberFormat="0" applyProtection="0">
      <alignment horizontal="right" vertical="center"/>
    </xf>
    <xf numFmtId="0" fontId="28" fillId="0" borderId="235" applyNumberFormat="0" applyFill="0" applyAlignment="0" applyProtection="0"/>
    <xf numFmtId="0" fontId="28" fillId="0" borderId="235" applyNumberFormat="0" applyFill="0" applyAlignment="0" applyProtection="0"/>
    <xf numFmtId="0" fontId="28" fillId="0" borderId="235" applyNumberFormat="0" applyFill="0" applyAlignment="0" applyProtection="0"/>
    <xf numFmtId="0" fontId="28" fillId="0" borderId="235" applyNumberFormat="0" applyFill="0" applyAlignment="0" applyProtection="0"/>
    <xf numFmtId="0" fontId="28" fillId="0" borderId="235" applyNumberFormat="0" applyFill="0" applyAlignment="0" applyProtection="0"/>
    <xf numFmtId="0" fontId="28" fillId="0" borderId="235" applyNumberFormat="0" applyFill="0" applyAlignment="0" applyProtection="0"/>
    <xf numFmtId="0" fontId="28" fillId="0" borderId="235" applyNumberFormat="0" applyFill="0" applyAlignment="0" applyProtection="0"/>
    <xf numFmtId="0" fontId="28" fillId="0" borderId="235" applyNumberFormat="0" applyFill="0" applyAlignment="0" applyProtection="0"/>
    <xf numFmtId="0" fontId="28" fillId="0" borderId="235" applyNumberFormat="0" applyFill="0" applyAlignment="0" applyProtection="0"/>
    <xf numFmtId="0" fontId="28" fillId="0" borderId="235" applyNumberFormat="0" applyFill="0" applyAlignment="0" applyProtection="0"/>
    <xf numFmtId="0" fontId="28" fillId="0" borderId="234" applyNumberFormat="0" applyFill="0" applyAlignment="0" applyProtection="0"/>
    <xf numFmtId="0" fontId="28" fillId="0" borderId="234" applyNumberFormat="0" applyFill="0" applyAlignment="0" applyProtection="0"/>
    <xf numFmtId="0" fontId="28" fillId="0" borderId="234" applyNumberFormat="0" applyFill="0" applyAlignment="0" applyProtection="0"/>
    <xf numFmtId="0" fontId="28" fillId="0" borderId="234" applyNumberFormat="0" applyFill="0" applyAlignment="0" applyProtection="0"/>
    <xf numFmtId="0" fontId="28" fillId="0" borderId="234" applyNumberFormat="0" applyFill="0" applyAlignment="0" applyProtection="0"/>
    <xf numFmtId="0" fontId="28" fillId="0" borderId="234" applyNumberFormat="0" applyFill="0" applyAlignment="0" applyProtection="0"/>
    <xf numFmtId="0" fontId="28" fillId="0" borderId="234" applyNumberFormat="0" applyFill="0" applyAlignment="0" applyProtection="0"/>
    <xf numFmtId="0" fontId="28" fillId="0" borderId="234" applyNumberFormat="0" applyFill="0" applyAlignment="0" applyProtection="0"/>
    <xf numFmtId="0" fontId="28" fillId="0" borderId="234" applyNumberFormat="0" applyFill="0" applyAlignment="0" applyProtection="0"/>
    <xf numFmtId="0" fontId="46" fillId="28" borderId="230" applyNumberFormat="0" applyAlignment="0" applyProtection="0"/>
    <xf numFmtId="0" fontId="46" fillId="28" borderId="230" applyNumberFormat="0" applyAlignment="0" applyProtection="0"/>
    <xf numFmtId="0" fontId="46" fillId="28" borderId="230" applyNumberFormat="0" applyAlignment="0" applyProtection="0"/>
    <xf numFmtId="0" fontId="46" fillId="28" borderId="230" applyNumberFormat="0" applyAlignment="0" applyProtection="0"/>
    <xf numFmtId="0" fontId="46" fillId="28" borderId="230" applyNumberFormat="0" applyAlignment="0" applyProtection="0"/>
    <xf numFmtId="0" fontId="46" fillId="28" borderId="230" applyNumberFormat="0" applyAlignment="0" applyProtection="0"/>
    <xf numFmtId="0" fontId="46" fillId="28" borderId="230" applyNumberFormat="0" applyAlignment="0" applyProtection="0"/>
    <xf numFmtId="0" fontId="46" fillId="28" borderId="230" applyNumberFormat="0" applyAlignment="0" applyProtection="0"/>
    <xf numFmtId="0" fontId="46" fillId="28" borderId="230" applyNumberFormat="0" applyAlignment="0" applyProtection="0"/>
    <xf numFmtId="4" fontId="45" fillId="65" borderId="246" applyNumberFormat="0" applyProtection="0">
      <alignment vertical="center"/>
    </xf>
    <xf numFmtId="0" fontId="42" fillId="19" borderId="245" applyNumberFormat="0" applyAlignment="0" applyProtection="0"/>
    <xf numFmtId="4" fontId="45" fillId="34" borderId="246" applyNumberFormat="0" applyProtection="0">
      <alignment horizontal="left" vertical="center" indent="1"/>
    </xf>
    <xf numFmtId="0" fontId="24" fillId="28" borderId="245" applyNumberFormat="0" applyAlignment="0" applyProtection="0"/>
    <xf numFmtId="0" fontId="29" fillId="0" borderId="253" applyNumberFormat="0" applyFill="0" applyAlignment="0" applyProtection="0"/>
    <xf numFmtId="0" fontId="27" fillId="19" borderId="245" applyNumberFormat="0" applyAlignment="0" applyProtection="0"/>
    <xf numFmtId="4" fontId="45" fillId="21" borderId="237" applyNumberFormat="0" applyProtection="0">
      <alignment horizontal="right" vertical="center"/>
    </xf>
    <xf numFmtId="4" fontId="45" fillId="80" borderId="241" applyNumberFormat="0" applyProtection="0">
      <alignment horizontal="left" vertical="center" indent="1"/>
    </xf>
    <xf numFmtId="4" fontId="45" fillId="22" borderId="237" applyNumberFormat="0" applyProtection="0">
      <alignment horizontal="right" vertical="center"/>
    </xf>
    <xf numFmtId="4" fontId="45" fillId="29" borderId="237" applyNumberFormat="0" applyProtection="0">
      <alignment horizontal="right" vertical="center"/>
    </xf>
    <xf numFmtId="4" fontId="45" fillId="26" borderId="237" applyNumberFormat="0" applyProtection="0">
      <alignment horizontal="right" vertical="center"/>
    </xf>
    <xf numFmtId="4" fontId="4" fillId="31" borderId="241" applyNumberFormat="0" applyProtection="0">
      <alignment horizontal="left" vertical="center" indent="1"/>
    </xf>
    <xf numFmtId="4" fontId="45" fillId="67" borderId="246" applyNumberFormat="0" applyProtection="0">
      <alignment horizontal="left" vertical="center" indent="1"/>
    </xf>
    <xf numFmtId="4" fontId="45" fillId="20" borderId="241" applyNumberFormat="0" applyProtection="0">
      <alignment horizontal="left" vertical="center" indent="1"/>
    </xf>
    <xf numFmtId="4" fontId="53" fillId="93" borderId="241" applyNumberFormat="0" applyProtection="0">
      <alignment horizontal="left" vertical="center" indent="1"/>
    </xf>
    <xf numFmtId="4" fontId="45" fillId="0" borderId="246" applyNumberFormat="0" applyProtection="0">
      <alignment horizontal="right" vertical="center"/>
    </xf>
    <xf numFmtId="0" fontId="46" fillId="28" borderId="248" applyNumberFormat="0" applyAlignment="0" applyProtection="0"/>
    <xf numFmtId="0" fontId="4" fillId="66" borderId="238" applyNumberFormat="0" applyFont="0" applyAlignment="0" applyProtection="0"/>
    <xf numFmtId="4" fontId="4" fillId="31" borderId="250" applyNumberFormat="0" applyProtection="0">
      <alignment horizontal="left" vertical="center" indent="1"/>
    </xf>
    <xf numFmtId="0" fontId="46" fillId="28" borderId="248" applyNumberFormat="0" applyAlignment="0" applyProtection="0"/>
    <xf numFmtId="0" fontId="28" fillId="0" borderId="253" applyNumberFormat="0" applyFill="0" applyAlignment="0" applyProtection="0"/>
    <xf numFmtId="0" fontId="45" fillId="88" borderId="246" applyNumberFormat="0" applyProtection="0">
      <alignment horizontal="left" vertical="center" indent="1"/>
    </xf>
    <xf numFmtId="0" fontId="45" fillId="28" borderId="246" applyNumberFormat="0" applyProtection="0">
      <alignment horizontal="left" vertical="center" indent="1"/>
    </xf>
    <xf numFmtId="4" fontId="45" fillId="21" borderId="250" applyNumberFormat="0" applyProtection="0">
      <alignment horizontal="left" vertical="center" indent="1"/>
    </xf>
    <xf numFmtId="4" fontId="45" fillId="20" borderId="250" applyNumberFormat="0" applyProtection="0">
      <alignment horizontal="left" vertical="center" indent="1"/>
    </xf>
    <xf numFmtId="0" fontId="24" fillId="28" borderId="236" applyNumberFormat="0" applyAlignment="0" applyProtection="0"/>
    <xf numFmtId="0" fontId="25" fillId="60" borderId="237" applyNumberFormat="0" applyAlignment="0" applyProtection="0"/>
    <xf numFmtId="0" fontId="43" fillId="54" borderId="237" applyNumberFormat="0" applyAlignment="0" applyProtection="0"/>
    <xf numFmtId="0" fontId="42" fillId="19" borderId="236" applyNumberFormat="0" applyAlignment="0" applyProtection="0"/>
    <xf numFmtId="4" fontId="45" fillId="34" borderId="246" applyNumberFormat="0" applyProtection="0">
      <alignment horizontal="left" vertical="center" indent="1"/>
    </xf>
    <xf numFmtId="0" fontId="45" fillId="53" borderId="237"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6" fillId="60" borderId="239" applyNumberFormat="0" applyAlignment="0" applyProtection="0"/>
    <xf numFmtId="4" fontId="45" fillId="91" borderId="246" applyNumberFormat="0" applyProtection="0">
      <alignment horizontal="right" vertical="center"/>
    </xf>
    <xf numFmtId="4" fontId="52" fillId="28" borderId="249" applyNumberFormat="0" applyProtection="0">
      <alignment horizontal="left" vertical="center" indent="1"/>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7" borderId="237" applyNumberFormat="0" applyProtection="0">
      <alignment horizontal="left" vertical="center" indent="1"/>
    </xf>
    <xf numFmtId="4" fontId="45" fillId="67" borderId="237" applyNumberFormat="0" applyProtection="0">
      <alignment horizontal="left" vertical="center" indent="1"/>
    </xf>
    <xf numFmtId="0" fontId="50" fillId="65" borderId="240" applyNumberFormat="0" applyProtection="0">
      <alignment horizontal="left" vertical="top"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15" borderId="237" applyNumberFormat="0" applyProtection="0">
      <alignment horizontal="right" vertical="center"/>
    </xf>
    <xf numFmtId="4" fontId="45" fillId="15"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5" fillId="21" borderId="237" applyNumberFormat="0" applyProtection="0">
      <alignment horizontal="right" vertical="center"/>
    </xf>
    <xf numFmtId="4" fontId="45" fillId="21" borderId="237" applyNumberFormat="0" applyProtection="0">
      <alignment horizontal="right" vertical="center"/>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31" borderId="240" applyNumberFormat="0" applyProtection="0">
      <alignment horizontal="left" vertical="top"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21" borderId="240" applyNumberFormat="0" applyProtection="0">
      <alignment horizontal="left" vertical="top"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40" applyNumberFormat="0" applyProtection="0">
      <alignment horizontal="left" vertical="top"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40" applyNumberFormat="0" applyProtection="0">
      <alignment horizontal="left" vertical="top" indent="1"/>
    </xf>
    <xf numFmtId="0" fontId="35" fillId="31" borderId="242" applyBorder="0"/>
    <xf numFmtId="4" fontId="52" fillId="66" borderId="240" applyNumberFormat="0" applyProtection="0">
      <alignment vertical="center"/>
    </xf>
    <xf numFmtId="0" fontId="45" fillId="24" borderId="249" applyNumberFormat="0" applyProtection="0">
      <alignment horizontal="left" vertical="top" indent="1"/>
    </xf>
    <xf numFmtId="4" fontId="45" fillId="20" borderId="250" applyNumberFormat="0" applyProtection="0">
      <alignment horizontal="left" vertical="center" indent="1"/>
    </xf>
    <xf numFmtId="4" fontId="52" fillId="28" borderId="240" applyNumberFormat="0" applyProtection="0">
      <alignment horizontal="left" vertical="center" indent="1"/>
    </xf>
    <xf numFmtId="0" fontId="52" fillId="66" borderId="240" applyNumberFormat="0" applyProtection="0">
      <alignment horizontal="left" vertical="top" indent="1"/>
    </xf>
    <xf numFmtId="4" fontId="45" fillId="0" borderId="237" applyNumberFormat="0" applyProtection="0">
      <alignment horizontal="right" vertical="center"/>
    </xf>
    <xf numFmtId="4" fontId="45" fillId="0"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0" fontId="52" fillId="21" borderId="240" applyNumberFormat="0" applyProtection="0">
      <alignment horizontal="left" vertical="top" indent="1"/>
    </xf>
    <xf numFmtId="4" fontId="53" fillId="93" borderId="241" applyNumberFormat="0" applyProtection="0">
      <alignment horizontal="left" vertical="center" indent="1"/>
    </xf>
    <xf numFmtId="4" fontId="45" fillId="71" borderId="246" applyNumberFormat="0" applyProtection="0">
      <alignment horizontal="right" vertical="center"/>
    </xf>
    <xf numFmtId="4" fontId="55" fillId="91" borderId="237" applyNumberFormat="0" applyProtection="0">
      <alignment horizontal="right" vertical="center"/>
    </xf>
    <xf numFmtId="0" fontId="25" fillId="60" borderId="246" applyNumberFormat="0" applyAlignment="0" applyProtection="0"/>
    <xf numFmtId="0" fontId="28" fillId="0" borderId="244" applyNumberFormat="0" applyFill="0" applyAlignment="0" applyProtection="0"/>
    <xf numFmtId="0" fontId="28" fillId="0" borderId="243" applyNumberFormat="0" applyFill="0" applyAlignment="0" applyProtection="0"/>
    <xf numFmtId="0" fontId="46" fillId="28" borderId="239" applyNumberFormat="0" applyAlignment="0" applyProtection="0"/>
    <xf numFmtId="0" fontId="45" fillId="24" borderId="246" applyNumberFormat="0" applyProtection="0">
      <alignment horizontal="left" vertical="center" indent="1"/>
    </xf>
    <xf numFmtId="0" fontId="24" fillId="28" borderId="236" applyNumberFormat="0" applyAlignment="0" applyProtection="0"/>
    <xf numFmtId="0" fontId="24" fillId="28" borderId="236" applyNumberFormat="0" applyAlignment="0" applyProtection="0"/>
    <xf numFmtId="0" fontId="24" fillId="28" borderId="236" applyNumberFormat="0" applyAlignment="0" applyProtection="0"/>
    <xf numFmtId="0" fontId="24" fillId="28" borderId="236" applyNumberFormat="0" applyAlignment="0" applyProtection="0"/>
    <xf numFmtId="0" fontId="24" fillId="28" borderId="236" applyNumberFormat="0" applyAlignment="0" applyProtection="0"/>
    <xf numFmtId="0" fontId="24" fillId="28" borderId="236" applyNumberFormat="0" applyAlignment="0" applyProtection="0"/>
    <xf numFmtId="0" fontId="24" fillId="28" borderId="236" applyNumberFormat="0" applyAlignment="0" applyProtection="0"/>
    <xf numFmtId="0" fontId="24" fillId="28" borderId="236" applyNumberFormat="0" applyAlignment="0" applyProtection="0"/>
    <xf numFmtId="0" fontId="24" fillId="28" borderId="236" applyNumberFormat="0" applyAlignment="0" applyProtection="0"/>
    <xf numFmtId="0" fontId="25" fillId="60" borderId="237" applyNumberFormat="0" applyAlignment="0" applyProtection="0"/>
    <xf numFmtId="0" fontId="25" fillId="60" borderId="237" applyNumberFormat="0" applyAlignment="0" applyProtection="0"/>
    <xf numFmtId="0" fontId="25" fillId="60" borderId="237" applyNumberFormat="0" applyAlignment="0" applyProtection="0"/>
    <xf numFmtId="0" fontId="25" fillId="60" borderId="237" applyNumberFormat="0" applyAlignment="0" applyProtection="0"/>
    <xf numFmtId="0" fontId="25" fillId="60" borderId="237" applyNumberFormat="0" applyAlignment="0" applyProtection="0"/>
    <xf numFmtId="0" fontId="25" fillId="60" borderId="237" applyNumberFormat="0" applyAlignment="0" applyProtection="0"/>
    <xf numFmtId="0" fontId="25" fillId="60" borderId="237" applyNumberFormat="0" applyAlignment="0" applyProtection="0"/>
    <xf numFmtId="0" fontId="25" fillId="60" borderId="237" applyNumberFormat="0" applyAlignment="0" applyProtection="0"/>
    <xf numFmtId="0" fontId="28" fillId="0" borderId="252" applyNumberFormat="0" applyFill="0" applyAlignment="0" applyProtection="0"/>
    <xf numFmtId="0" fontId="25" fillId="60" borderId="246" applyNumberFormat="0" applyAlignment="0" applyProtection="0"/>
    <xf numFmtId="0" fontId="43" fillId="54" borderId="237" applyNumberFormat="0" applyAlignment="0" applyProtection="0"/>
    <xf numFmtId="0" fontId="43" fillId="54" borderId="237" applyNumberFormat="0" applyAlignment="0" applyProtection="0"/>
    <xf numFmtId="0" fontId="43" fillId="54" borderId="237" applyNumberFormat="0" applyAlignment="0" applyProtection="0"/>
    <xf numFmtId="0" fontId="43" fillId="54" borderId="237" applyNumberFormat="0" applyAlignment="0" applyProtection="0"/>
    <xf numFmtId="0" fontId="43" fillId="54" borderId="237" applyNumberFormat="0" applyAlignment="0" applyProtection="0"/>
    <xf numFmtId="0" fontId="43" fillId="54" borderId="237" applyNumberFormat="0" applyAlignment="0" applyProtection="0"/>
    <xf numFmtId="0" fontId="43" fillId="54" borderId="237" applyNumberFormat="0" applyAlignment="0" applyProtection="0"/>
    <xf numFmtId="0" fontId="43" fillId="54" borderId="237" applyNumberFormat="0" applyAlignment="0" applyProtection="0"/>
    <xf numFmtId="0" fontId="42" fillId="19" borderId="236" applyNumberFormat="0" applyAlignment="0" applyProtection="0"/>
    <xf numFmtId="0" fontId="42" fillId="19" borderId="236" applyNumberFormat="0" applyAlignment="0" applyProtection="0"/>
    <xf numFmtId="0" fontId="42" fillId="19" borderId="236" applyNumberFormat="0" applyAlignment="0" applyProtection="0"/>
    <xf numFmtId="0" fontId="42" fillId="19" borderId="236" applyNumberFormat="0" applyAlignment="0" applyProtection="0"/>
    <xf numFmtId="0" fontId="42" fillId="19" borderId="236" applyNumberFormat="0" applyAlignment="0" applyProtection="0"/>
    <xf numFmtId="0" fontId="42" fillId="19" borderId="236" applyNumberFormat="0" applyAlignment="0" applyProtection="0"/>
    <xf numFmtId="0" fontId="42" fillId="19" borderId="236" applyNumberFormat="0" applyAlignment="0" applyProtection="0"/>
    <xf numFmtId="0" fontId="42" fillId="19" borderId="236" applyNumberFormat="0" applyAlignment="0" applyProtection="0"/>
    <xf numFmtId="0" fontId="42" fillId="19" borderId="236" applyNumberFormat="0" applyAlignment="0" applyProtection="0"/>
    <xf numFmtId="0" fontId="45" fillId="53" borderId="237" applyNumberFormat="0" applyFont="0" applyAlignment="0" applyProtection="0"/>
    <xf numFmtId="0" fontId="45" fillId="53" borderId="237" applyNumberFormat="0" applyFont="0" applyAlignment="0" applyProtection="0"/>
    <xf numFmtId="0" fontId="45" fillId="53" borderId="237" applyNumberFormat="0" applyFont="0" applyAlignment="0" applyProtection="0"/>
    <xf numFmtId="0" fontId="45" fillId="53" borderId="237" applyNumberFormat="0" applyFont="0" applyAlignment="0" applyProtection="0"/>
    <xf numFmtId="0" fontId="45" fillId="53" borderId="237" applyNumberFormat="0" applyFont="0" applyAlignment="0" applyProtection="0"/>
    <xf numFmtId="0" fontId="45" fillId="53" borderId="237" applyNumberFormat="0" applyFont="0" applyAlignment="0" applyProtection="0"/>
    <xf numFmtId="0" fontId="45" fillId="53" borderId="237" applyNumberFormat="0" applyFont="0" applyAlignment="0" applyProtection="0"/>
    <xf numFmtId="0" fontId="45" fillId="53" borderId="237"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 fillId="66" borderId="238" applyNumberFormat="0" applyFont="0" applyAlignment="0" applyProtection="0"/>
    <xf numFmtId="0" fontId="46" fillId="60" borderId="239" applyNumberFormat="0" applyAlignment="0" applyProtection="0"/>
    <xf numFmtId="0" fontId="46" fillId="60" borderId="239" applyNumberFormat="0" applyAlignment="0" applyProtection="0"/>
    <xf numFmtId="0" fontId="46" fillId="60" borderId="239" applyNumberFormat="0" applyAlignment="0" applyProtection="0"/>
    <xf numFmtId="0" fontId="46" fillId="60" borderId="239" applyNumberFormat="0" applyAlignment="0" applyProtection="0"/>
    <xf numFmtId="0" fontId="46" fillId="60" borderId="239" applyNumberFormat="0" applyAlignment="0" applyProtection="0"/>
    <xf numFmtId="0" fontId="46" fillId="60" borderId="239" applyNumberFormat="0" applyAlignment="0" applyProtection="0"/>
    <xf numFmtId="0" fontId="46" fillId="60" borderId="239" applyNumberFormat="0" applyAlignment="0" applyProtection="0"/>
    <xf numFmtId="0" fontId="46" fillId="60" borderId="239" applyNumberFormat="0" applyAlignment="0" applyProtection="0"/>
    <xf numFmtId="4" fontId="15" fillId="67" borderId="239"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8" fillId="67" borderId="239"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45" fillId="65" borderId="237" applyNumberFormat="0" applyProtection="0">
      <alignment vertical="center"/>
    </xf>
    <xf numFmtId="4" fontId="15" fillId="67" borderId="239"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45" fillId="67" borderId="237" applyNumberFormat="0" applyProtection="0">
      <alignment horizontal="left" vertical="center" indent="1"/>
    </xf>
    <xf numFmtId="4" fontId="15" fillId="67" borderId="239" applyNumberFormat="0" applyProtection="0">
      <alignment horizontal="left" vertical="center" indent="1"/>
    </xf>
    <xf numFmtId="0" fontId="50" fillId="65" borderId="240" applyNumberFormat="0" applyProtection="0">
      <alignment horizontal="left" vertical="top" indent="1"/>
    </xf>
    <xf numFmtId="0" fontId="50" fillId="65" borderId="240" applyNumberFormat="0" applyProtection="0">
      <alignment horizontal="left" vertical="top" indent="1"/>
    </xf>
    <xf numFmtId="0" fontId="50" fillId="65" borderId="240" applyNumberFormat="0" applyProtection="0">
      <alignment horizontal="left" vertical="top" indent="1"/>
    </xf>
    <xf numFmtId="0" fontId="50" fillId="65" borderId="240" applyNumberFormat="0" applyProtection="0">
      <alignment horizontal="left" vertical="top" indent="1"/>
    </xf>
    <xf numFmtId="0" fontId="50" fillId="65" borderId="240" applyNumberFormat="0" applyProtection="0">
      <alignment horizontal="left" vertical="top" indent="1"/>
    </xf>
    <xf numFmtId="0" fontId="50" fillId="65" borderId="240" applyNumberFormat="0" applyProtection="0">
      <alignment horizontal="left" vertical="top" indent="1"/>
    </xf>
    <xf numFmtId="0" fontId="50" fillId="65" borderId="240" applyNumberFormat="0" applyProtection="0">
      <alignment horizontal="left" vertical="top" indent="1"/>
    </xf>
    <xf numFmtId="0" fontId="50" fillId="65" borderId="240" applyNumberFormat="0" applyProtection="0">
      <alignment horizontal="left" vertical="top" indent="1"/>
    </xf>
    <xf numFmtId="0" fontId="50" fillId="65" borderId="240" applyNumberFormat="0" applyProtection="0">
      <alignment horizontal="left" vertical="top" indent="1"/>
    </xf>
    <xf numFmtId="0" fontId="50" fillId="65" borderId="240" applyNumberFormat="0" applyProtection="0">
      <alignment horizontal="left" vertical="top" indent="1"/>
    </xf>
    <xf numFmtId="4" fontId="45" fillId="69" borderId="237" applyNumberFormat="0" applyBorder="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15" fillId="70" borderId="239"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45" fillId="15" borderId="237" applyNumberFormat="0" applyProtection="0">
      <alignment horizontal="right" vertical="center"/>
    </xf>
    <xf numFmtId="4" fontId="15" fillId="72" borderId="239"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45" fillId="71" borderId="237" applyNumberFormat="0" applyProtection="0">
      <alignment horizontal="right" vertical="center"/>
    </xf>
    <xf numFmtId="4" fontId="15" fillId="73" borderId="239"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45" fillId="58" borderId="241" applyNumberFormat="0" applyProtection="0">
      <alignment horizontal="right" vertical="center"/>
    </xf>
    <xf numFmtId="4" fontId="15" fillId="74" borderId="239"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45" fillId="27" borderId="237" applyNumberFormat="0" applyProtection="0">
      <alignment horizontal="right" vertical="center"/>
    </xf>
    <xf numFmtId="4" fontId="15" fillId="75" borderId="239"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45" fillId="35" borderId="237" applyNumberFormat="0" applyProtection="0">
      <alignment horizontal="right" vertical="center"/>
    </xf>
    <xf numFmtId="4" fontId="15" fillId="76" borderId="239"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45" fillId="59" borderId="237" applyNumberFormat="0" applyProtection="0">
      <alignment horizontal="right" vertical="center"/>
    </xf>
    <xf numFmtId="4" fontId="15" fillId="77" borderId="239"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45" fillId="29" borderId="237" applyNumberFormat="0" applyProtection="0">
      <alignment horizontal="right" vertical="center"/>
    </xf>
    <xf numFmtId="4" fontId="15" fillId="78" borderId="239"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45" fillId="22" borderId="237" applyNumberFormat="0" applyProtection="0">
      <alignment horizontal="right" vertical="center"/>
    </xf>
    <xf numFmtId="4" fontId="15" fillId="79" borderId="239"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45" fillId="26" borderId="237" applyNumberFormat="0" applyProtection="0">
      <alignment horizontal="right" vertical="center"/>
    </xf>
    <xf numFmtId="4" fontId="10" fillId="81" borderId="239"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45" fillId="80" borderId="241" applyNumberFormat="0" applyProtection="0">
      <alignment horizontal="left" vertical="center" indent="1"/>
    </xf>
    <xf numFmtId="4" fontId="52" fillId="66" borderId="249" applyNumberFormat="0" applyProtection="0">
      <alignment vertical="center"/>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0" fontId="35" fillId="31" borderId="251" applyBorder="0"/>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4" fontId="4" fillId="31" borderId="241" applyNumberFormat="0" applyProtection="0">
      <alignment horizontal="left" vertical="center" indent="1"/>
    </xf>
    <xf numFmtId="0" fontId="4" fillId="84" borderId="239" applyNumberFormat="0" applyProtection="0">
      <alignment horizontal="left" vertical="center" indent="1"/>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45" fillId="21" borderId="237" applyNumberFormat="0" applyProtection="0">
      <alignment horizontal="right" vertical="center"/>
    </xf>
    <xf numFmtId="4" fontId="15" fillId="82" borderId="239"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45" fillId="20" borderId="241" applyNumberFormat="0" applyProtection="0">
      <alignment horizontal="left" vertical="center" indent="1"/>
    </xf>
    <xf numFmtId="4" fontId="15" fillId="86" borderId="239"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4" fontId="45" fillId="21" borderId="241" applyNumberFormat="0" applyProtection="0">
      <alignment horizontal="left" vertical="center" indent="1"/>
    </xf>
    <xf numFmtId="0" fontId="4" fillId="86" borderId="239"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5" fillId="28" borderId="237" applyNumberFormat="0" applyProtection="0">
      <alignment horizontal="left" vertical="center" indent="1"/>
    </xf>
    <xf numFmtId="0" fontId="4" fillId="86" borderId="239" applyNumberFormat="0" applyProtection="0">
      <alignment horizontal="left" vertical="center" indent="1"/>
    </xf>
    <xf numFmtId="0" fontId="45" fillId="31" borderId="240" applyNumberFormat="0" applyProtection="0">
      <alignment horizontal="left" vertical="top" indent="1"/>
    </xf>
    <xf numFmtId="0" fontId="45" fillId="31" borderId="240" applyNumberFormat="0" applyProtection="0">
      <alignment horizontal="left" vertical="top" indent="1"/>
    </xf>
    <xf numFmtId="0" fontId="45" fillId="31" borderId="240" applyNumberFormat="0" applyProtection="0">
      <alignment horizontal="left" vertical="top" indent="1"/>
    </xf>
    <xf numFmtId="0" fontId="45" fillId="31" borderId="240" applyNumberFormat="0" applyProtection="0">
      <alignment horizontal="left" vertical="top" indent="1"/>
    </xf>
    <xf numFmtId="0" fontId="45" fillId="31" borderId="240" applyNumberFormat="0" applyProtection="0">
      <alignment horizontal="left" vertical="top" indent="1"/>
    </xf>
    <xf numFmtId="0" fontId="45" fillId="31" borderId="240" applyNumberFormat="0" applyProtection="0">
      <alignment horizontal="left" vertical="top" indent="1"/>
    </xf>
    <xf numFmtId="0" fontId="45" fillId="31" borderId="240" applyNumberFormat="0" applyProtection="0">
      <alignment horizontal="left" vertical="top" indent="1"/>
    </xf>
    <xf numFmtId="0" fontId="45" fillId="31" borderId="240" applyNumberFormat="0" applyProtection="0">
      <alignment horizontal="left" vertical="top" indent="1"/>
    </xf>
    <xf numFmtId="0" fontId="45" fillId="31" borderId="240" applyNumberFormat="0" applyProtection="0">
      <alignment horizontal="left" vertical="top" indent="1"/>
    </xf>
    <xf numFmtId="0" fontId="45" fillId="31" borderId="240" applyNumberFormat="0" applyProtection="0">
      <alignment horizontal="left" vertical="top" indent="1"/>
    </xf>
    <xf numFmtId="0" fontId="4" fillId="89" borderId="239"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5" fillId="88" borderId="237" applyNumberFormat="0" applyProtection="0">
      <alignment horizontal="left" vertical="center" indent="1"/>
    </xf>
    <xf numFmtId="0" fontId="4" fillId="89" borderId="239" applyNumberFormat="0" applyProtection="0">
      <alignment horizontal="left" vertical="center" indent="1"/>
    </xf>
    <xf numFmtId="0" fontId="45" fillId="21" borderId="240" applyNumberFormat="0" applyProtection="0">
      <alignment horizontal="left" vertical="top" indent="1"/>
    </xf>
    <xf numFmtId="0" fontId="45" fillId="21" borderId="240" applyNumberFormat="0" applyProtection="0">
      <alignment horizontal="left" vertical="top" indent="1"/>
    </xf>
    <xf numFmtId="0" fontId="45" fillId="21" borderId="240" applyNumberFormat="0" applyProtection="0">
      <alignment horizontal="left" vertical="top" indent="1"/>
    </xf>
    <xf numFmtId="0" fontId="45" fillId="21" borderId="240" applyNumberFormat="0" applyProtection="0">
      <alignment horizontal="left" vertical="top" indent="1"/>
    </xf>
    <xf numFmtId="0" fontId="45" fillId="21" borderId="240" applyNumberFormat="0" applyProtection="0">
      <alignment horizontal="left" vertical="top" indent="1"/>
    </xf>
    <xf numFmtId="0" fontId="45" fillId="21" borderId="240" applyNumberFormat="0" applyProtection="0">
      <alignment horizontal="left" vertical="top" indent="1"/>
    </xf>
    <xf numFmtId="0" fontId="45" fillId="21" borderId="240" applyNumberFormat="0" applyProtection="0">
      <alignment horizontal="left" vertical="top" indent="1"/>
    </xf>
    <xf numFmtId="0" fontId="45" fillId="21" borderId="240" applyNumberFormat="0" applyProtection="0">
      <alignment horizontal="left" vertical="top" indent="1"/>
    </xf>
    <xf numFmtId="0" fontId="45" fillId="21" borderId="240" applyNumberFormat="0" applyProtection="0">
      <alignment horizontal="left" vertical="top" indent="1"/>
    </xf>
    <xf numFmtId="0" fontId="45" fillId="21" borderId="240" applyNumberFormat="0" applyProtection="0">
      <alignment horizontal="left" vertical="top" indent="1"/>
    </xf>
    <xf numFmtId="0" fontId="4" fillId="90" borderId="239"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5" fillId="24" borderId="237" applyNumberFormat="0" applyProtection="0">
      <alignment horizontal="left" vertical="center" indent="1"/>
    </xf>
    <xf numFmtId="0" fontId="4" fillId="90" borderId="239" applyNumberFormat="0" applyProtection="0">
      <alignment horizontal="left" vertical="center" indent="1"/>
    </xf>
    <xf numFmtId="0" fontId="45" fillId="24" borderId="240" applyNumberFormat="0" applyProtection="0">
      <alignment horizontal="left" vertical="top" indent="1"/>
    </xf>
    <xf numFmtId="0" fontId="45" fillId="24" borderId="240" applyNumberFormat="0" applyProtection="0">
      <alignment horizontal="left" vertical="top" indent="1"/>
    </xf>
    <xf numFmtId="0" fontId="45" fillId="24" borderId="240" applyNumberFormat="0" applyProtection="0">
      <alignment horizontal="left" vertical="top" indent="1"/>
    </xf>
    <xf numFmtId="0" fontId="45" fillId="24" borderId="240" applyNumberFormat="0" applyProtection="0">
      <alignment horizontal="left" vertical="top" indent="1"/>
    </xf>
    <xf numFmtId="0" fontId="45" fillId="24" borderId="240" applyNumberFormat="0" applyProtection="0">
      <alignment horizontal="left" vertical="top" indent="1"/>
    </xf>
    <xf numFmtId="0" fontId="45" fillId="24" borderId="240" applyNumberFormat="0" applyProtection="0">
      <alignment horizontal="left" vertical="top" indent="1"/>
    </xf>
    <xf numFmtId="0" fontId="45" fillId="24" borderId="240" applyNumberFormat="0" applyProtection="0">
      <alignment horizontal="left" vertical="top" indent="1"/>
    </xf>
    <xf numFmtId="0" fontId="45" fillId="24" borderId="240" applyNumberFormat="0" applyProtection="0">
      <alignment horizontal="left" vertical="top" indent="1"/>
    </xf>
    <xf numFmtId="0" fontId="45" fillId="24" borderId="240" applyNumberFormat="0" applyProtection="0">
      <alignment horizontal="left" vertical="top" indent="1"/>
    </xf>
    <xf numFmtId="0" fontId="45" fillId="24" borderId="240" applyNumberFormat="0" applyProtection="0">
      <alignment horizontal="left" vertical="top" indent="1"/>
    </xf>
    <xf numFmtId="0" fontId="4" fillId="84" borderId="239"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5" fillId="20" borderId="237" applyNumberFormat="0" applyProtection="0">
      <alignment horizontal="left" vertical="center" indent="1"/>
    </xf>
    <xf numFmtId="0" fontId="4" fillId="84" borderId="239" applyNumberFormat="0" applyProtection="0">
      <alignment horizontal="left" vertical="center" indent="1"/>
    </xf>
    <xf numFmtId="0" fontId="45" fillId="20" borderId="240" applyNumberFormat="0" applyProtection="0">
      <alignment horizontal="left" vertical="top" indent="1"/>
    </xf>
    <xf numFmtId="0" fontId="45" fillId="20" borderId="240" applyNumberFormat="0" applyProtection="0">
      <alignment horizontal="left" vertical="top" indent="1"/>
    </xf>
    <xf numFmtId="0" fontId="45" fillId="20" borderId="240" applyNumberFormat="0" applyProtection="0">
      <alignment horizontal="left" vertical="top" indent="1"/>
    </xf>
    <xf numFmtId="0" fontId="45" fillId="20" borderId="240" applyNumberFormat="0" applyProtection="0">
      <alignment horizontal="left" vertical="top" indent="1"/>
    </xf>
    <xf numFmtId="0" fontId="45" fillId="20" borderId="240" applyNumberFormat="0" applyProtection="0">
      <alignment horizontal="left" vertical="top" indent="1"/>
    </xf>
    <xf numFmtId="0" fontId="45" fillId="20" borderId="240" applyNumberFormat="0" applyProtection="0">
      <alignment horizontal="left" vertical="top" indent="1"/>
    </xf>
    <xf numFmtId="0" fontId="45" fillId="20" borderId="240" applyNumberFormat="0" applyProtection="0">
      <alignment horizontal="left" vertical="top" indent="1"/>
    </xf>
    <xf numFmtId="0" fontId="45" fillId="20" borderId="240" applyNumberFormat="0" applyProtection="0">
      <alignment horizontal="left" vertical="top" indent="1"/>
    </xf>
    <xf numFmtId="0" fontId="45" fillId="20" borderId="240" applyNumberFormat="0" applyProtection="0">
      <alignment horizontal="left" vertical="top" indent="1"/>
    </xf>
    <xf numFmtId="0" fontId="45" fillId="20" borderId="240" applyNumberFormat="0" applyProtection="0">
      <alignment horizontal="left" vertical="top" indent="1"/>
    </xf>
    <xf numFmtId="0" fontId="35" fillId="31" borderId="242" applyBorder="0"/>
    <xf numFmtId="0" fontId="35" fillId="31" borderId="242" applyBorder="0"/>
    <xf numFmtId="0" fontId="35" fillId="31" borderId="242" applyBorder="0"/>
    <xf numFmtId="0" fontId="35" fillId="31" borderId="242" applyBorder="0"/>
    <xf numFmtId="0" fontId="35" fillId="31" borderId="242" applyBorder="0"/>
    <xf numFmtId="0" fontId="35" fillId="31" borderId="242" applyBorder="0"/>
    <xf numFmtId="0" fontId="35" fillId="31" borderId="242" applyBorder="0"/>
    <xf numFmtId="0" fontId="35" fillId="31" borderId="242" applyBorder="0"/>
    <xf numFmtId="0" fontId="35" fillId="31" borderId="242" applyBorder="0"/>
    <xf numFmtId="4" fontId="15" fillId="68" borderId="239" applyNumberFormat="0" applyProtection="0">
      <alignment vertical="center"/>
    </xf>
    <xf numFmtId="4" fontId="52" fillId="66" borderId="240" applyNumberFormat="0" applyProtection="0">
      <alignment vertical="center"/>
    </xf>
    <xf numFmtId="4" fontId="52" fillId="66" borderId="240" applyNumberFormat="0" applyProtection="0">
      <alignment vertical="center"/>
    </xf>
    <xf numFmtId="4" fontId="52" fillId="66" borderId="240" applyNumberFormat="0" applyProtection="0">
      <alignment vertical="center"/>
    </xf>
    <xf numFmtId="4" fontId="52" fillId="66" borderId="240" applyNumberFormat="0" applyProtection="0">
      <alignment vertical="center"/>
    </xf>
    <xf numFmtId="4" fontId="52" fillId="66" borderId="240" applyNumberFormat="0" applyProtection="0">
      <alignment vertical="center"/>
    </xf>
    <xf numFmtId="4" fontId="52" fillId="66" borderId="240" applyNumberFormat="0" applyProtection="0">
      <alignment vertical="center"/>
    </xf>
    <xf numFmtId="4" fontId="52" fillId="66" borderId="240" applyNumberFormat="0" applyProtection="0">
      <alignment vertical="center"/>
    </xf>
    <xf numFmtId="4" fontId="52" fillId="66" borderId="240" applyNumberFormat="0" applyProtection="0">
      <alignment vertical="center"/>
    </xf>
    <xf numFmtId="4" fontId="52" fillId="66" borderId="240" applyNumberFormat="0" applyProtection="0">
      <alignment vertical="center"/>
    </xf>
    <xf numFmtId="4" fontId="52" fillId="66" borderId="240" applyNumberFormat="0" applyProtection="0">
      <alignment vertical="center"/>
    </xf>
    <xf numFmtId="4" fontId="48" fillId="68" borderId="239" applyNumberFormat="0" applyProtection="0">
      <alignment vertical="center"/>
    </xf>
    <xf numFmtId="0" fontId="45" fillId="24" borderId="246" applyNumberFormat="0" applyProtection="0">
      <alignment horizontal="left" vertical="center" indent="1"/>
    </xf>
    <xf numFmtId="0" fontId="45" fillId="21" borderId="249" applyNumberFormat="0" applyProtection="0">
      <alignment horizontal="left" vertical="top" indent="1"/>
    </xf>
    <xf numFmtId="0" fontId="45" fillId="88" borderId="246" applyNumberFormat="0" applyProtection="0">
      <alignment horizontal="left" vertical="center" indent="1"/>
    </xf>
    <xf numFmtId="0" fontId="45" fillId="31" borderId="249" applyNumberFormat="0" applyProtection="0">
      <alignment horizontal="left" vertical="top" indent="1"/>
    </xf>
    <xf numFmtId="0" fontId="45" fillId="28" borderId="246" applyNumberFormat="0" applyProtection="0">
      <alignment horizontal="left" vertical="center" indent="1"/>
    </xf>
    <xf numFmtId="4" fontId="45" fillId="21" borderId="250" applyNumberFormat="0" applyProtection="0">
      <alignment horizontal="left" vertical="center" indent="1"/>
    </xf>
    <xf numFmtId="4" fontId="45" fillId="21" borderId="246" applyNumberFormat="0" applyProtection="0">
      <alignment horizontal="right" vertical="center"/>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5" fillId="80" borderId="250" applyNumberFormat="0" applyProtection="0">
      <alignment horizontal="left" vertical="center" indent="1"/>
    </xf>
    <xf numFmtId="4" fontId="45" fillId="26" borderId="246" applyNumberFormat="0" applyProtection="0">
      <alignment horizontal="right" vertical="center"/>
    </xf>
    <xf numFmtId="4" fontId="45" fillId="22" borderId="246" applyNumberFormat="0" applyProtection="0">
      <alignment horizontal="right" vertical="center"/>
    </xf>
    <xf numFmtId="4" fontId="15" fillId="68" borderId="239" applyNumberFormat="0" applyProtection="0">
      <alignment horizontal="left" vertical="center" indent="1"/>
    </xf>
    <xf numFmtId="4" fontId="52" fillId="28" borderId="240" applyNumberFormat="0" applyProtection="0">
      <alignment horizontal="left" vertical="center" indent="1"/>
    </xf>
    <xf numFmtId="4" fontId="52" fillId="28" borderId="240" applyNumberFormat="0" applyProtection="0">
      <alignment horizontal="left" vertical="center" indent="1"/>
    </xf>
    <xf numFmtId="4" fontId="52" fillId="28" borderId="240" applyNumberFormat="0" applyProtection="0">
      <alignment horizontal="left" vertical="center" indent="1"/>
    </xf>
    <xf numFmtId="4" fontId="52" fillId="28" borderId="240" applyNumberFormat="0" applyProtection="0">
      <alignment horizontal="left" vertical="center" indent="1"/>
    </xf>
    <xf numFmtId="4" fontId="52" fillId="28" borderId="240" applyNumberFormat="0" applyProtection="0">
      <alignment horizontal="left" vertical="center" indent="1"/>
    </xf>
    <xf numFmtId="4" fontId="52" fillId="28" borderId="240" applyNumberFormat="0" applyProtection="0">
      <alignment horizontal="left" vertical="center" indent="1"/>
    </xf>
    <xf numFmtId="4" fontId="52" fillId="28" borderId="240" applyNumberFormat="0" applyProtection="0">
      <alignment horizontal="left" vertical="center" indent="1"/>
    </xf>
    <xf numFmtId="4" fontId="52" fillId="28" borderId="240" applyNumberFormat="0" applyProtection="0">
      <alignment horizontal="left" vertical="center" indent="1"/>
    </xf>
    <xf numFmtId="4" fontId="52" fillId="28" borderId="240" applyNumberFormat="0" applyProtection="0">
      <alignment horizontal="left" vertical="center" indent="1"/>
    </xf>
    <xf numFmtId="4" fontId="52" fillId="28" borderId="240" applyNumberFormat="0" applyProtection="0">
      <alignment horizontal="left" vertical="center" indent="1"/>
    </xf>
    <xf numFmtId="4" fontId="15" fillId="68" borderId="239" applyNumberFormat="0" applyProtection="0">
      <alignment horizontal="left" vertical="center" indent="1"/>
    </xf>
    <xf numFmtId="0" fontId="52" fillId="66" borderId="240" applyNumberFormat="0" applyProtection="0">
      <alignment horizontal="left" vertical="top" indent="1"/>
    </xf>
    <xf numFmtId="0" fontId="52" fillId="66" borderId="240" applyNumberFormat="0" applyProtection="0">
      <alignment horizontal="left" vertical="top" indent="1"/>
    </xf>
    <xf numFmtId="0" fontId="52" fillId="66" borderId="240" applyNumberFormat="0" applyProtection="0">
      <alignment horizontal="left" vertical="top" indent="1"/>
    </xf>
    <xf numFmtId="0" fontId="52" fillId="66" borderId="240" applyNumberFormat="0" applyProtection="0">
      <alignment horizontal="left" vertical="top" indent="1"/>
    </xf>
    <xf numFmtId="0" fontId="52" fillId="66" borderId="240" applyNumberFormat="0" applyProtection="0">
      <alignment horizontal="left" vertical="top" indent="1"/>
    </xf>
    <xf numFmtId="0" fontId="52" fillId="66" borderId="240" applyNumberFormat="0" applyProtection="0">
      <alignment horizontal="left" vertical="top" indent="1"/>
    </xf>
    <xf numFmtId="0" fontId="52" fillId="66" borderId="240" applyNumberFormat="0" applyProtection="0">
      <alignment horizontal="left" vertical="top" indent="1"/>
    </xf>
    <xf numFmtId="0" fontId="52" fillId="66" borderId="240" applyNumberFormat="0" applyProtection="0">
      <alignment horizontal="left" vertical="top" indent="1"/>
    </xf>
    <xf numFmtId="0" fontId="52" fillId="66" borderId="240" applyNumberFormat="0" applyProtection="0">
      <alignment horizontal="left" vertical="top" indent="1"/>
    </xf>
    <xf numFmtId="0" fontId="52" fillId="66" borderId="240" applyNumberFormat="0" applyProtection="0">
      <alignment horizontal="left" vertical="top" indent="1"/>
    </xf>
    <xf numFmtId="4" fontId="15" fillId="82" borderId="239"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5" fillId="0" borderId="237" applyNumberFormat="0" applyProtection="0">
      <alignment horizontal="right" vertical="center"/>
    </xf>
    <xf numFmtId="4" fontId="48" fillId="82" borderId="239"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4" fontId="45" fillId="91" borderId="237" applyNumberFormat="0" applyProtection="0">
      <alignment horizontal="right" vertical="center"/>
    </xf>
    <xf numFmtId="0" fontId="4" fillId="84" borderId="239"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4" fontId="45" fillId="34" borderId="237" applyNumberFormat="0" applyProtection="0">
      <alignment horizontal="left" vertical="center" indent="1"/>
    </xf>
    <xf numFmtId="0" fontId="4" fillId="84" borderId="239" applyNumberFormat="0" applyProtection="0">
      <alignment horizontal="left" vertical="center" indent="1"/>
    </xf>
    <xf numFmtId="0" fontId="52" fillId="21" borderId="240" applyNumberFormat="0" applyProtection="0">
      <alignment horizontal="left" vertical="top" indent="1"/>
    </xf>
    <xf numFmtId="0" fontId="52" fillId="21" borderId="240" applyNumberFormat="0" applyProtection="0">
      <alignment horizontal="left" vertical="top" indent="1"/>
    </xf>
    <xf numFmtId="0" fontId="52" fillId="21" borderId="240" applyNumberFormat="0" applyProtection="0">
      <alignment horizontal="left" vertical="top" indent="1"/>
    </xf>
    <xf numFmtId="0" fontId="52" fillId="21" borderId="240" applyNumberFormat="0" applyProtection="0">
      <alignment horizontal="left" vertical="top" indent="1"/>
    </xf>
    <xf numFmtId="0" fontId="52" fillId="21" borderId="240" applyNumberFormat="0" applyProtection="0">
      <alignment horizontal="left" vertical="top" indent="1"/>
    </xf>
    <xf numFmtId="0" fontId="52" fillId="21" borderId="240" applyNumberFormat="0" applyProtection="0">
      <alignment horizontal="left" vertical="top" indent="1"/>
    </xf>
    <xf numFmtId="0" fontId="52" fillId="21" borderId="240" applyNumberFormat="0" applyProtection="0">
      <alignment horizontal="left" vertical="top" indent="1"/>
    </xf>
    <xf numFmtId="0" fontId="52" fillId="21" borderId="240" applyNumberFormat="0" applyProtection="0">
      <alignment horizontal="left" vertical="top" indent="1"/>
    </xf>
    <xf numFmtId="0" fontId="52" fillId="21" borderId="240" applyNumberFormat="0" applyProtection="0">
      <alignment horizontal="left" vertical="top" indent="1"/>
    </xf>
    <xf numFmtId="0" fontId="52" fillId="21" borderId="240" applyNumberFormat="0" applyProtection="0">
      <alignment horizontal="left" vertical="top" indent="1"/>
    </xf>
    <xf numFmtId="4" fontId="45" fillId="35" borderId="246" applyNumberFormat="0" applyProtection="0">
      <alignment horizontal="right" vertical="center"/>
    </xf>
    <xf numFmtId="4" fontId="53" fillId="93" borderId="241" applyNumberFormat="0" applyProtection="0">
      <alignment horizontal="left" vertical="center" indent="1"/>
    </xf>
    <xf numFmtId="4" fontId="53" fillId="93" borderId="241" applyNumberFormat="0" applyProtection="0">
      <alignment horizontal="left" vertical="center" indent="1"/>
    </xf>
    <xf numFmtId="4" fontId="53" fillId="93" borderId="241" applyNumberFormat="0" applyProtection="0">
      <alignment horizontal="left" vertical="center" indent="1"/>
    </xf>
    <xf numFmtId="4" fontId="53" fillId="93" borderId="241" applyNumberFormat="0" applyProtection="0">
      <alignment horizontal="left" vertical="center" indent="1"/>
    </xf>
    <xf numFmtId="4" fontId="53" fillId="93" borderId="241" applyNumberFormat="0" applyProtection="0">
      <alignment horizontal="left" vertical="center" indent="1"/>
    </xf>
    <xf numFmtId="4" fontId="53" fillId="93" borderId="241" applyNumberFormat="0" applyProtection="0">
      <alignment horizontal="left" vertical="center" indent="1"/>
    </xf>
    <xf numFmtId="4" fontId="53" fillId="93" borderId="241" applyNumberFormat="0" applyProtection="0">
      <alignment horizontal="left" vertical="center" indent="1"/>
    </xf>
    <xf numFmtId="4" fontId="53" fillId="93" borderId="241" applyNumberFormat="0" applyProtection="0">
      <alignment horizontal="left" vertical="center" indent="1"/>
    </xf>
    <xf numFmtId="4" fontId="53" fillId="93" borderId="241" applyNumberFormat="0" applyProtection="0">
      <alignment horizontal="left" vertical="center" indent="1"/>
    </xf>
    <xf numFmtId="4" fontId="53" fillId="93" borderId="241" applyNumberFormat="0" applyProtection="0">
      <alignment horizontal="left" vertical="center" indent="1"/>
    </xf>
    <xf numFmtId="4" fontId="45" fillId="15" borderId="246" applyNumberFormat="0" applyProtection="0">
      <alignment horizontal="right" vertical="center"/>
    </xf>
    <xf numFmtId="4" fontId="45" fillId="34" borderId="246" applyNumberFormat="0" applyProtection="0">
      <alignment horizontal="left" vertical="center" indent="1"/>
    </xf>
    <xf numFmtId="0" fontId="50" fillId="65" borderId="249" applyNumberFormat="0" applyProtection="0">
      <alignment horizontal="left" vertical="top" indent="1"/>
    </xf>
    <xf numFmtId="4" fontId="45" fillId="67" borderId="246" applyNumberFormat="0" applyProtection="0">
      <alignment horizontal="left" vertical="center" indent="1"/>
    </xf>
    <xf numFmtId="4" fontId="45" fillId="65" borderId="246" applyNumberFormat="0" applyProtection="0">
      <alignment vertical="center"/>
    </xf>
    <xf numFmtId="4" fontId="45" fillId="65" borderId="246" applyNumberFormat="0" applyProtection="0">
      <alignment vertical="center"/>
    </xf>
    <xf numFmtId="0" fontId="4" fillId="66" borderId="247" applyNumberFormat="0" applyFont="0" applyAlignment="0" applyProtection="0"/>
    <xf numFmtId="4" fontId="56" fillId="82" borderId="239" applyNumberFormat="0" applyProtection="0">
      <alignment horizontal="right" vertical="center"/>
    </xf>
    <xf numFmtId="4" fontId="55" fillId="91" borderId="237" applyNumberFormat="0" applyProtection="0">
      <alignment horizontal="right" vertical="center"/>
    </xf>
    <xf numFmtId="4" fontId="55" fillId="91" borderId="237" applyNumberFormat="0" applyProtection="0">
      <alignment horizontal="right" vertical="center"/>
    </xf>
    <xf numFmtId="4" fontId="55" fillId="91" borderId="237" applyNumberFormat="0" applyProtection="0">
      <alignment horizontal="right" vertical="center"/>
    </xf>
    <xf numFmtId="4" fontId="55" fillId="91" borderId="237" applyNumberFormat="0" applyProtection="0">
      <alignment horizontal="right" vertical="center"/>
    </xf>
    <xf numFmtId="4" fontId="55" fillId="91" borderId="237" applyNumberFormat="0" applyProtection="0">
      <alignment horizontal="right" vertical="center"/>
    </xf>
    <xf numFmtId="4" fontId="55" fillId="91" borderId="237" applyNumberFormat="0" applyProtection="0">
      <alignment horizontal="right" vertical="center"/>
    </xf>
    <xf numFmtId="4" fontId="55" fillId="91" borderId="237" applyNumberFormat="0" applyProtection="0">
      <alignment horizontal="right" vertical="center"/>
    </xf>
    <xf numFmtId="4" fontId="55" fillId="91" borderId="237" applyNumberFormat="0" applyProtection="0">
      <alignment horizontal="right" vertical="center"/>
    </xf>
    <xf numFmtId="4" fontId="55" fillId="91" borderId="237" applyNumberFormat="0" applyProtection="0">
      <alignment horizontal="right" vertical="center"/>
    </xf>
    <xf numFmtId="4" fontId="55" fillId="91" borderId="237" applyNumberFormat="0" applyProtection="0">
      <alignment horizontal="right" vertical="center"/>
    </xf>
    <xf numFmtId="0" fontId="28" fillId="0" borderId="244" applyNumberFormat="0" applyFill="0" applyAlignment="0" applyProtection="0"/>
    <xf numFmtId="0" fontId="28" fillId="0" borderId="244" applyNumberFormat="0" applyFill="0" applyAlignment="0" applyProtection="0"/>
    <xf numFmtId="0" fontId="28" fillId="0" borderId="244" applyNumberFormat="0" applyFill="0" applyAlignment="0" applyProtection="0"/>
    <xf numFmtId="0" fontId="28" fillId="0" borderId="244" applyNumberFormat="0" applyFill="0" applyAlignment="0" applyProtection="0"/>
    <xf numFmtId="0" fontId="28" fillId="0" borderId="244" applyNumberFormat="0" applyFill="0" applyAlignment="0" applyProtection="0"/>
    <xf numFmtId="0" fontId="28" fillId="0" borderId="244" applyNumberFormat="0" applyFill="0" applyAlignment="0" applyProtection="0"/>
    <xf numFmtId="0" fontId="28" fillId="0" borderId="244" applyNumberFormat="0" applyFill="0" applyAlignment="0" applyProtection="0"/>
    <xf numFmtId="0" fontId="28" fillId="0" borderId="244" applyNumberFormat="0" applyFill="0" applyAlignment="0" applyProtection="0"/>
    <xf numFmtId="0" fontId="28" fillId="0" borderId="244" applyNumberFormat="0" applyFill="0" applyAlignment="0" applyProtection="0"/>
    <xf numFmtId="0" fontId="28" fillId="0" borderId="244" applyNumberFormat="0" applyFill="0" applyAlignment="0" applyProtection="0"/>
    <xf numFmtId="0" fontId="28" fillId="0" borderId="243" applyNumberFormat="0" applyFill="0" applyAlignment="0" applyProtection="0"/>
    <xf numFmtId="0" fontId="28" fillId="0" borderId="243" applyNumberFormat="0" applyFill="0" applyAlignment="0" applyProtection="0"/>
    <xf numFmtId="0" fontId="28" fillId="0" borderId="243" applyNumberFormat="0" applyFill="0" applyAlignment="0" applyProtection="0"/>
    <xf numFmtId="0" fontId="28" fillId="0" borderId="243" applyNumberFormat="0" applyFill="0" applyAlignment="0" applyProtection="0"/>
    <xf numFmtId="0" fontId="28" fillId="0" borderId="243" applyNumberFormat="0" applyFill="0" applyAlignment="0" applyProtection="0"/>
    <xf numFmtId="0" fontId="28" fillId="0" borderId="243" applyNumberFormat="0" applyFill="0" applyAlignment="0" applyProtection="0"/>
    <xf numFmtId="0" fontId="28" fillId="0" borderId="243" applyNumberFormat="0" applyFill="0" applyAlignment="0" applyProtection="0"/>
    <xf numFmtId="0" fontId="28" fillId="0" borderId="243" applyNumberFormat="0" applyFill="0" applyAlignment="0" applyProtection="0"/>
    <xf numFmtId="0" fontId="28" fillId="0" borderId="243" applyNumberFormat="0" applyFill="0" applyAlignment="0" applyProtection="0"/>
    <xf numFmtId="0" fontId="46" fillId="28" borderId="239" applyNumberFormat="0" applyAlignment="0" applyProtection="0"/>
    <xf numFmtId="0" fontId="46" fillId="28" borderId="239" applyNumberFormat="0" applyAlignment="0" applyProtection="0"/>
    <xf numFmtId="0" fontId="46" fillId="28" borderId="239" applyNumberFormat="0" applyAlignment="0" applyProtection="0"/>
    <xf numFmtId="0" fontId="46" fillId="28" borderId="239" applyNumberFormat="0" applyAlignment="0" applyProtection="0"/>
    <xf numFmtId="0" fontId="46" fillId="28" borderId="239" applyNumberFormat="0" applyAlignment="0" applyProtection="0"/>
    <xf numFmtId="0" fontId="46" fillId="28" borderId="239" applyNumberFormat="0" applyAlignment="0" applyProtection="0"/>
    <xf numFmtId="0" fontId="46" fillId="28" borderId="239" applyNumberFormat="0" applyAlignment="0" applyProtection="0"/>
    <xf numFmtId="0" fontId="46" fillId="28" borderId="239" applyNumberFormat="0" applyAlignment="0" applyProtection="0"/>
    <xf numFmtId="0" fontId="46" fillId="28" borderId="239" applyNumberFormat="0" applyAlignment="0" applyProtection="0"/>
    <xf numFmtId="4" fontId="45" fillId="21" borderId="246" applyNumberFormat="0" applyProtection="0">
      <alignment horizontal="right" vertical="center"/>
    </xf>
    <xf numFmtId="4" fontId="45" fillId="80" borderId="250" applyNumberFormat="0" applyProtection="0">
      <alignment horizontal="left" vertical="center" indent="1"/>
    </xf>
    <xf numFmtId="4" fontId="45" fillId="22" borderId="246" applyNumberFormat="0" applyProtection="0">
      <alignment horizontal="right" vertical="center"/>
    </xf>
    <xf numFmtId="4" fontId="45" fillId="29" borderId="246" applyNumberFormat="0" applyProtection="0">
      <alignment horizontal="right" vertical="center"/>
    </xf>
    <xf numFmtId="4" fontId="45" fillId="26" borderId="246" applyNumberFormat="0" applyProtection="0">
      <alignment horizontal="right" vertical="center"/>
    </xf>
    <xf numFmtId="4" fontId="4" fillId="31" borderId="250" applyNumberFormat="0" applyProtection="0">
      <alignment horizontal="left" vertical="center" indent="1"/>
    </xf>
    <xf numFmtId="4" fontId="45" fillId="20" borderId="250" applyNumberFormat="0" applyProtection="0">
      <alignment horizontal="left" vertical="center" indent="1"/>
    </xf>
    <xf numFmtId="4" fontId="53" fillId="93" borderId="250" applyNumberFormat="0" applyProtection="0">
      <alignment horizontal="left" vertical="center" indent="1"/>
    </xf>
    <xf numFmtId="0" fontId="4" fillId="66" borderId="247" applyNumberFormat="0" applyFont="0" applyAlignment="0" applyProtection="0"/>
    <xf numFmtId="0" fontId="24" fillId="28" borderId="245" applyNumberFormat="0" applyAlignment="0" applyProtection="0"/>
    <xf numFmtId="0" fontId="25" fillId="60" borderId="246" applyNumberFormat="0" applyAlignment="0" applyProtection="0"/>
    <xf numFmtId="0" fontId="43" fillId="54" borderId="246" applyNumberFormat="0" applyAlignment="0" applyProtection="0"/>
    <xf numFmtId="0" fontId="42" fillId="19" borderId="245" applyNumberFormat="0" applyAlignment="0" applyProtection="0"/>
    <xf numFmtId="0" fontId="45" fillId="53" borderId="246"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6" fillId="60" borderId="248" applyNumberFormat="0" applyAlignment="0" applyProtection="0"/>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7" borderId="246" applyNumberFormat="0" applyProtection="0">
      <alignment horizontal="left" vertical="center" indent="1"/>
    </xf>
    <xf numFmtId="4" fontId="45" fillId="67" borderId="246" applyNumberFormat="0" applyProtection="0">
      <alignment horizontal="left" vertical="center" indent="1"/>
    </xf>
    <xf numFmtId="0" fontId="50" fillId="65" borderId="249" applyNumberFormat="0" applyProtection="0">
      <alignment horizontal="left" vertical="top"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15" borderId="246" applyNumberFormat="0" applyProtection="0">
      <alignment horizontal="right" vertical="center"/>
    </xf>
    <xf numFmtId="4" fontId="45" fillId="15"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5" fillId="21" borderId="246" applyNumberFormat="0" applyProtection="0">
      <alignment horizontal="right" vertical="center"/>
    </xf>
    <xf numFmtId="4" fontId="45" fillId="21" borderId="246" applyNumberFormat="0" applyProtection="0">
      <alignment horizontal="right" vertical="center"/>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31" borderId="249" applyNumberFormat="0" applyProtection="0">
      <alignment horizontal="left" vertical="top"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21" borderId="249" applyNumberFormat="0" applyProtection="0">
      <alignment horizontal="left" vertical="top"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9" applyNumberFormat="0" applyProtection="0">
      <alignment horizontal="left" vertical="top"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9" applyNumberFormat="0" applyProtection="0">
      <alignment horizontal="left" vertical="top" indent="1"/>
    </xf>
    <xf numFmtId="0" fontId="35" fillId="31" borderId="251" applyBorder="0"/>
    <xf numFmtId="4" fontId="52" fillId="66" borderId="249" applyNumberFormat="0" applyProtection="0">
      <alignment vertical="center"/>
    </xf>
    <xf numFmtId="4" fontId="52" fillId="28" borderId="249" applyNumberFormat="0" applyProtection="0">
      <alignment horizontal="left" vertical="center" indent="1"/>
    </xf>
    <xf numFmtId="0" fontId="52" fillId="66" borderId="249" applyNumberFormat="0" applyProtection="0">
      <alignment horizontal="left" vertical="top" indent="1"/>
    </xf>
    <xf numFmtId="4" fontId="45" fillId="0" borderId="246" applyNumberFormat="0" applyProtection="0">
      <alignment horizontal="right" vertical="center"/>
    </xf>
    <xf numFmtId="4" fontId="45" fillId="0"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0" fontId="52" fillId="21" borderId="249" applyNumberFormat="0" applyProtection="0">
      <alignment horizontal="left" vertical="top" indent="1"/>
    </xf>
    <xf numFmtId="4" fontId="53" fillId="93" borderId="250" applyNumberFormat="0" applyProtection="0">
      <alignment horizontal="left" vertical="center" indent="1"/>
    </xf>
    <xf numFmtId="4" fontId="55" fillId="91" borderId="246" applyNumberFormat="0" applyProtection="0">
      <alignment horizontal="right" vertical="center"/>
    </xf>
    <xf numFmtId="0" fontId="28" fillId="0" borderId="253" applyNumberFormat="0" applyFill="0" applyAlignment="0" applyProtection="0"/>
    <xf numFmtId="0" fontId="28" fillId="0" borderId="252" applyNumberFormat="0" applyFill="0" applyAlignment="0" applyProtection="0"/>
    <xf numFmtId="0" fontId="46" fillId="28" borderId="248"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4" fontId="15" fillId="67" borderId="248"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8" fillId="67" borderId="248"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15" fillId="67" borderId="248"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15" fillId="67" borderId="248" applyNumberFormat="0" applyProtection="0">
      <alignment horizontal="left" vertical="center"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4" fontId="45" fillId="69" borderId="246" applyNumberFormat="0" applyBorder="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15" fillId="70" borderId="248"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15" fillId="72" borderId="248"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15" fillId="73" borderId="248"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15" fillId="74" borderId="248"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15" fillId="75" borderId="248"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15" fillId="76" borderId="248"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15" fillId="77" borderId="248"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15" fillId="78" borderId="248"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15" fillId="79" borderId="248"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10" fillId="81" borderId="248"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0" fontId="4" fillId="84" borderId="248" applyNumberFormat="0" applyProtection="0">
      <alignment horizontal="left" vertical="center" indent="1"/>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15" fillId="82" borderId="248"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15" fillId="86" borderId="248"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0" fontId="4" fillId="86" borderId="248"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 fillId="86" borderId="248" applyNumberFormat="0" applyProtection="0">
      <alignment horizontal="left" vertical="center"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 fillId="89" borderId="248"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 fillId="89" borderId="248" applyNumberFormat="0" applyProtection="0">
      <alignment horizontal="left" vertical="center"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 fillId="90" borderId="248"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 fillId="90" borderId="248" applyNumberFormat="0" applyProtection="0">
      <alignment horizontal="left" vertical="center"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 fillId="84" borderId="248"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 fillId="84" borderId="248" applyNumberFormat="0" applyProtection="0">
      <alignment horizontal="left" vertical="center"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4" fontId="15" fillId="68" borderId="248"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48" fillId="68" borderId="248" applyNumberFormat="0" applyProtection="0">
      <alignment vertical="center"/>
    </xf>
    <xf numFmtId="4" fontId="15" fillId="68" borderId="248"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15" fillId="68" borderId="248" applyNumberFormat="0" applyProtection="0">
      <alignment horizontal="left" vertical="center"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4" fontId="15" fillId="82" borderId="248"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8" fillId="82" borderId="248"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0" fontId="4" fillId="84" borderId="248"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0" fontId="4" fillId="84" borderId="248" applyNumberFormat="0" applyProtection="0">
      <alignment horizontal="left" vertical="center"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6" fillId="82" borderId="248"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20" fillId="40" borderId="0" applyNumberFormat="0" applyBorder="0" applyAlignment="0" applyProtection="0"/>
    <xf numFmtId="0" fontId="20" fillId="44" borderId="0" applyNumberFormat="0" applyBorder="0" applyAlignment="0" applyProtection="0"/>
    <xf numFmtId="0" fontId="20" fillId="48" borderId="0" applyNumberFormat="0" applyBorder="0" applyAlignment="0" applyProtection="0"/>
    <xf numFmtId="0" fontId="20" fillId="50" borderId="0" applyNumberFormat="0" applyBorder="0" applyAlignment="0" applyProtection="0"/>
    <xf numFmtId="0" fontId="20" fillId="39" borderId="0" applyNumberFormat="0" applyBorder="0" applyAlignment="0" applyProtection="0"/>
    <xf numFmtId="0" fontId="20" fillId="56" borderId="0" applyNumberFormat="0" applyBorder="0" applyAlignment="0" applyProtection="0"/>
    <xf numFmtId="169" fontId="4" fillId="0" borderId="0" applyFont="0" applyFill="0" applyBorder="0" applyAlignment="0" applyProtection="0"/>
    <xf numFmtId="9" fontId="4" fillId="0" borderId="0" applyFont="0" applyFill="0" applyBorder="0" applyAlignment="0" applyProtection="0"/>
    <xf numFmtId="0" fontId="76" fillId="0" borderId="257" applyNumberFormat="0" applyFill="0" applyAlignment="0" applyProtection="0"/>
    <xf numFmtId="0" fontId="77" fillId="0" borderId="258" applyNumberFormat="0" applyFill="0" applyAlignment="0" applyProtection="0"/>
    <xf numFmtId="0" fontId="78" fillId="0" borderId="259" applyNumberFormat="0" applyFill="0" applyAlignment="0" applyProtection="0"/>
    <xf numFmtId="0" fontId="78" fillId="0" borderId="0" applyNumberFormat="0" applyFill="0" applyBorder="0" applyAlignment="0" applyProtection="0"/>
    <xf numFmtId="0" fontId="79" fillId="123" borderId="0" applyNumberFormat="0" applyBorder="0" applyAlignment="0" applyProtection="0"/>
    <xf numFmtId="0" fontId="80" fillId="124" borderId="254" applyNumberFormat="0" applyAlignment="0" applyProtection="0"/>
    <xf numFmtId="0" fontId="81" fillId="98" borderId="260" applyNumberFormat="0" applyAlignment="0" applyProtection="0"/>
    <xf numFmtId="0" fontId="82" fillId="125" borderId="261" applyNumberFormat="0" applyAlignment="0" applyProtection="0"/>
    <xf numFmtId="0" fontId="8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4" fillId="99"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8" borderId="0" applyNumberFormat="0" applyBorder="0" applyAlignment="0" applyProtection="0"/>
    <xf numFmtId="0" fontId="1" fillId="112" borderId="0" applyNumberFormat="0" applyBorder="0" applyAlignment="0" applyProtection="0"/>
    <xf numFmtId="0" fontId="1" fillId="116" borderId="0" applyNumberFormat="0" applyBorder="0" applyAlignment="0" applyProtection="0"/>
    <xf numFmtId="0" fontId="1" fillId="120"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9" borderId="0" applyNumberFormat="0" applyBorder="0" applyAlignment="0" applyProtection="0"/>
    <xf numFmtId="0" fontId="1" fillId="113" borderId="0" applyNumberFormat="0" applyBorder="0" applyAlignment="0" applyProtection="0"/>
    <xf numFmtId="0" fontId="1" fillId="117" borderId="0" applyNumberFormat="0" applyBorder="0" applyAlignment="0" applyProtection="0"/>
    <xf numFmtId="0" fontId="1" fillId="121" borderId="0" applyNumberFormat="0" applyBorder="0" applyAlignment="0" applyProtection="0"/>
    <xf numFmtId="0" fontId="74" fillId="103" borderId="0" applyNumberFormat="0" applyBorder="0" applyAlignment="0" applyProtection="0"/>
    <xf numFmtId="0" fontId="74" fillId="102" borderId="0" applyNumberFormat="0" applyBorder="0" applyAlignment="0" applyProtection="0"/>
    <xf numFmtId="0" fontId="74" fillId="106" borderId="0" applyNumberFormat="0" applyBorder="0" applyAlignment="0" applyProtection="0"/>
    <xf numFmtId="0" fontId="74" fillId="110" borderId="0" applyNumberFormat="0" applyBorder="0" applyAlignment="0" applyProtection="0"/>
    <xf numFmtId="0" fontId="74" fillId="114" borderId="0" applyNumberFormat="0" applyBorder="0" applyAlignment="0" applyProtection="0"/>
    <xf numFmtId="0" fontId="74" fillId="118" borderId="0" applyNumberFormat="0" applyBorder="0" applyAlignment="0" applyProtection="0"/>
    <xf numFmtId="0" fontId="74" fillId="122" borderId="0" applyNumberFormat="0" applyBorder="0" applyAlignment="0" applyProtection="0"/>
    <xf numFmtId="0" fontId="74" fillId="99" borderId="0" applyNumberFormat="0" applyBorder="0" applyAlignment="0" applyProtection="0"/>
    <xf numFmtId="0" fontId="74" fillId="107" borderId="0" applyNumberFormat="0" applyBorder="0" applyAlignment="0" applyProtection="0"/>
    <xf numFmtId="0" fontId="74" fillId="103" borderId="0" applyNumberFormat="0" applyBorder="0" applyAlignment="0" applyProtection="0"/>
    <xf numFmtId="0" fontId="74" fillId="111" borderId="0" applyNumberFormat="0" applyBorder="0" applyAlignment="0" applyProtection="0"/>
    <xf numFmtId="0" fontId="74" fillId="107" borderId="0" applyNumberFormat="0" applyBorder="0" applyAlignment="0" applyProtection="0"/>
    <xf numFmtId="0" fontId="74" fillId="115" borderId="0" applyNumberFormat="0" applyBorder="0" applyAlignment="0" applyProtection="0"/>
    <xf numFmtId="0" fontId="74" fillId="111" borderId="0" applyNumberFormat="0" applyBorder="0" applyAlignment="0" applyProtection="0"/>
    <xf numFmtId="0" fontId="74" fillId="119" borderId="0" applyNumberFormat="0" applyBorder="0" applyAlignment="0" applyProtection="0"/>
    <xf numFmtId="0" fontId="74" fillId="115" borderId="0" applyNumberFormat="0" applyBorder="0" applyAlignment="0" applyProtection="0"/>
    <xf numFmtId="0" fontId="74" fillId="119" borderId="0" applyNumberFormat="0" applyBorder="0" applyAlignment="0" applyProtection="0"/>
    <xf numFmtId="0" fontId="71" fillId="98" borderId="254" applyNumberFormat="0" applyAlignment="0" applyProtection="0"/>
    <xf numFmtId="171" fontId="14" fillId="0" borderId="0" applyFont="0" applyFill="0" applyBorder="0" applyAlignment="0" applyProtection="0"/>
    <xf numFmtId="0" fontId="72" fillId="0" borderId="255" applyNumberFormat="0" applyFill="0" applyAlignment="0" applyProtection="0"/>
    <xf numFmtId="0" fontId="69" fillId="9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0" fontId="70" fillId="97" borderId="0" applyNumberFormat="0" applyBorder="0" applyAlignment="0" applyProtection="0"/>
    <xf numFmtId="0" fontId="1" fillId="126" borderId="262" applyNumberFormat="0" applyFont="0" applyAlignment="0" applyProtection="0"/>
    <xf numFmtId="9" fontId="1" fillId="0" borderId="0" applyFont="0" applyFill="0" applyBorder="0" applyAlignment="0" applyProtection="0"/>
    <xf numFmtId="0" fontId="74" fillId="119" borderId="0" applyNumberFormat="0" applyBorder="0" applyAlignment="0" applyProtection="0"/>
    <xf numFmtId="0" fontId="74" fillId="119" borderId="0" applyNumberFormat="0" applyBorder="0" applyAlignment="0" applyProtection="0"/>
    <xf numFmtId="0" fontId="74" fillId="115" borderId="0" applyNumberFormat="0" applyBorder="0" applyAlignment="0" applyProtection="0"/>
    <xf numFmtId="0" fontId="74" fillId="115" borderId="0" applyNumberFormat="0" applyBorder="0" applyAlignment="0" applyProtection="0"/>
    <xf numFmtId="0" fontId="74" fillId="111" borderId="0" applyNumberFormat="0" applyBorder="0" applyAlignment="0" applyProtection="0"/>
    <xf numFmtId="0" fontId="74" fillId="111" borderId="0" applyNumberFormat="0" applyBorder="0" applyAlignment="0" applyProtection="0"/>
    <xf numFmtId="0" fontId="74" fillId="107" borderId="0" applyNumberFormat="0" applyBorder="0" applyAlignment="0" applyProtection="0"/>
    <xf numFmtId="0" fontId="74" fillId="107" borderId="0" applyNumberFormat="0" applyBorder="0" applyAlignment="0" applyProtection="0"/>
    <xf numFmtId="0" fontId="74" fillId="103" borderId="0" applyNumberFormat="0" applyBorder="0" applyAlignment="0" applyProtection="0"/>
    <xf numFmtId="0" fontId="74" fillId="103" borderId="0" applyNumberFormat="0" applyBorder="0" applyAlignment="0" applyProtection="0"/>
    <xf numFmtId="0" fontId="74" fillId="99" borderId="0" applyNumberFormat="0" applyBorder="0" applyAlignment="0" applyProtection="0"/>
    <xf numFmtId="0" fontId="74" fillId="99" borderId="0" applyNumberFormat="0" applyBorder="0" applyAlignment="0" applyProtection="0"/>
    <xf numFmtId="0" fontId="4" fillId="0" borderId="0" applyNumberFormat="0" applyFill="0" applyBorder="0" applyAlignment="0" applyProtection="0"/>
    <xf numFmtId="0" fontId="4" fillId="0" borderId="0"/>
    <xf numFmtId="0" fontId="1" fillId="0" borderId="0"/>
    <xf numFmtId="0" fontId="19"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68" fillId="0" borderId="0" applyNumberFormat="0" applyFill="0" applyBorder="0" applyAlignment="0" applyProtection="0"/>
    <xf numFmtId="0" fontId="12" fillId="0" borderId="256" applyNumberFormat="0" applyFill="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8" borderId="0" applyNumberFormat="0" applyBorder="0" applyAlignment="0" applyProtection="0"/>
    <xf numFmtId="0" fontId="1" fillId="112" borderId="0" applyNumberFormat="0" applyBorder="0" applyAlignment="0" applyProtection="0"/>
    <xf numFmtId="0" fontId="1" fillId="116" borderId="0" applyNumberFormat="0" applyBorder="0" applyAlignment="0" applyProtection="0"/>
    <xf numFmtId="0" fontId="1" fillId="120"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9" borderId="0" applyNumberFormat="0" applyBorder="0" applyAlignment="0" applyProtection="0"/>
    <xf numFmtId="0" fontId="1" fillId="113" borderId="0" applyNumberFormat="0" applyBorder="0" applyAlignment="0" applyProtection="0"/>
    <xf numFmtId="0" fontId="1" fillId="117" borderId="0" applyNumberFormat="0" applyBorder="0" applyAlignment="0" applyProtection="0"/>
    <xf numFmtId="0" fontId="1" fillId="121" borderId="0" applyNumberFormat="0" applyBorder="0" applyAlignment="0" applyProtection="0"/>
    <xf numFmtId="0" fontId="74" fillId="102" borderId="0" applyNumberFormat="0" applyBorder="0" applyAlignment="0" applyProtection="0"/>
    <xf numFmtId="0" fontId="74" fillId="106" borderId="0" applyNumberFormat="0" applyBorder="0" applyAlignment="0" applyProtection="0"/>
    <xf numFmtId="0" fontId="74" fillId="110" borderId="0" applyNumberFormat="0" applyBorder="0" applyAlignment="0" applyProtection="0"/>
    <xf numFmtId="0" fontId="74" fillId="114" borderId="0" applyNumberFormat="0" applyBorder="0" applyAlignment="0" applyProtection="0"/>
    <xf numFmtId="0" fontId="74" fillId="118" borderId="0" applyNumberFormat="0" applyBorder="0" applyAlignment="0" applyProtection="0"/>
    <xf numFmtId="0" fontId="74" fillId="122" borderId="0" applyNumberFormat="0" applyBorder="0" applyAlignment="0" applyProtection="0"/>
    <xf numFmtId="0" fontId="74" fillId="99" borderId="0" applyNumberFormat="0" applyBorder="0" applyAlignment="0" applyProtection="0"/>
    <xf numFmtId="0" fontId="74" fillId="99" borderId="0" applyNumberFormat="0" applyBorder="0" applyAlignment="0" applyProtection="0"/>
    <xf numFmtId="0" fontId="74" fillId="99" borderId="0" applyNumberFormat="0" applyBorder="0" applyAlignment="0" applyProtection="0"/>
    <xf numFmtId="0" fontId="74" fillId="99" borderId="0" applyNumberFormat="0" applyBorder="0" applyAlignment="0" applyProtection="0"/>
    <xf numFmtId="0" fontId="74" fillId="103" borderId="0" applyNumberFormat="0" applyBorder="0" applyAlignment="0" applyProtection="0"/>
    <xf numFmtId="0" fontId="74" fillId="103" borderId="0" applyNumberFormat="0" applyBorder="0" applyAlignment="0" applyProtection="0"/>
    <xf numFmtId="0" fontId="74" fillId="103" borderId="0" applyNumberFormat="0" applyBorder="0" applyAlignment="0" applyProtection="0"/>
    <xf numFmtId="0" fontId="74" fillId="103" borderId="0" applyNumberFormat="0" applyBorder="0" applyAlignment="0" applyProtection="0"/>
    <xf numFmtId="0" fontId="74" fillId="107" borderId="0" applyNumberFormat="0" applyBorder="0" applyAlignment="0" applyProtection="0"/>
    <xf numFmtId="0" fontId="74" fillId="107" borderId="0" applyNumberFormat="0" applyBorder="0" applyAlignment="0" applyProtection="0"/>
    <xf numFmtId="0" fontId="74" fillId="107" borderId="0" applyNumberFormat="0" applyBorder="0" applyAlignment="0" applyProtection="0"/>
    <xf numFmtId="0" fontId="74" fillId="107" borderId="0" applyNumberFormat="0" applyBorder="0" applyAlignment="0" applyProtection="0"/>
    <xf numFmtId="0" fontId="74" fillId="111" borderId="0" applyNumberFormat="0" applyBorder="0" applyAlignment="0" applyProtection="0"/>
    <xf numFmtId="0" fontId="74" fillId="111" borderId="0" applyNumberFormat="0" applyBorder="0" applyAlignment="0" applyProtection="0"/>
    <xf numFmtId="0" fontId="74" fillId="111" borderId="0" applyNumberFormat="0" applyBorder="0" applyAlignment="0" applyProtection="0"/>
    <xf numFmtId="0" fontId="74" fillId="111" borderId="0" applyNumberFormat="0" applyBorder="0" applyAlignment="0" applyProtection="0"/>
    <xf numFmtId="0" fontId="74" fillId="115" borderId="0" applyNumberFormat="0" applyBorder="0" applyAlignment="0" applyProtection="0"/>
    <xf numFmtId="0" fontId="74" fillId="115" borderId="0" applyNumberFormat="0" applyBorder="0" applyAlignment="0" applyProtection="0"/>
    <xf numFmtId="0" fontId="74" fillId="115" borderId="0" applyNumberFormat="0" applyBorder="0" applyAlignment="0" applyProtection="0"/>
    <xf numFmtId="0" fontId="74" fillId="115" borderId="0" applyNumberFormat="0" applyBorder="0" applyAlignment="0" applyProtection="0"/>
    <xf numFmtId="0" fontId="74" fillId="119" borderId="0" applyNumberFormat="0" applyBorder="0" applyAlignment="0" applyProtection="0"/>
    <xf numFmtId="0" fontId="74" fillId="119" borderId="0" applyNumberFormat="0" applyBorder="0" applyAlignment="0" applyProtection="0"/>
    <xf numFmtId="0" fontId="74" fillId="119" borderId="0" applyNumberFormat="0" applyBorder="0" applyAlignment="0" applyProtection="0"/>
    <xf numFmtId="0" fontId="74" fillId="119" borderId="0" applyNumberFormat="0" applyBorder="0" applyAlignment="0" applyProtection="0"/>
    <xf numFmtId="0" fontId="21" fillId="28" borderId="248" applyNumberFormat="0" applyAlignment="0" applyProtection="0"/>
    <xf numFmtId="0" fontId="84" fillId="53" borderId="0" applyNumberFormat="0" applyBorder="0" applyAlignment="0" applyProtection="0"/>
    <xf numFmtId="0" fontId="84" fillId="53" borderId="0" applyNumberFormat="0" applyBorder="0" applyAlignment="0" applyProtection="0"/>
    <xf numFmtId="0" fontId="23" fillId="28" borderId="245" applyNumberFormat="0" applyAlignment="0" applyProtection="0"/>
    <xf numFmtId="0" fontId="71" fillId="98" borderId="254"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5" fillId="60" borderId="246"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4" fillId="28" borderId="245" applyNumberFormat="0" applyAlignment="0" applyProtection="0"/>
    <xf numFmtId="0" fontId="26" fillId="50" borderId="9" applyNumberFormat="0" applyAlignment="0" applyProtection="0"/>
    <xf numFmtId="0" fontId="26" fillId="50" borderId="9" applyNumberFormat="0" applyAlignment="0" applyProtection="0"/>
    <xf numFmtId="0" fontId="26" fillId="61" borderId="9" applyNumberFormat="0" applyAlignment="0" applyProtection="0"/>
    <xf numFmtId="0" fontId="27" fillId="19" borderId="245" applyNumberFormat="0" applyAlignment="0" applyProtection="0"/>
    <xf numFmtId="0" fontId="29" fillId="0" borderId="253"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33" fillId="0" borderId="12"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72" fillId="0" borderId="255" applyNumberFormat="0" applyFill="0" applyAlignment="0" applyProtection="0"/>
    <xf numFmtId="0" fontId="19" fillId="46" borderId="0" applyNumberFormat="0" applyBorder="0" applyAlignment="0" applyProtection="0"/>
    <xf numFmtId="0" fontId="33" fillId="16" borderId="0" applyNumberFormat="0" applyBorder="0" applyAlignment="0" applyProtection="0"/>
    <xf numFmtId="0" fontId="19" fillId="46" borderId="0" applyNumberFormat="0" applyBorder="0" applyAlignment="0" applyProtection="0"/>
    <xf numFmtId="0" fontId="69" fillId="96" borderId="0" applyNumberFormat="0" applyBorder="0" applyAlignment="0" applyProtection="0"/>
    <xf numFmtId="0" fontId="86" fillId="0" borderId="263" applyNumberFormat="0" applyFill="0" applyAlignment="0" applyProtection="0"/>
    <xf numFmtId="0" fontId="86" fillId="0" borderId="263" applyNumberFormat="0" applyFill="0" applyAlignment="0" applyProtection="0"/>
    <xf numFmtId="0" fontId="87" fillId="0" borderId="264" applyNumberFormat="0" applyFill="0" applyAlignment="0" applyProtection="0"/>
    <xf numFmtId="0" fontId="87" fillId="0" borderId="264" applyNumberFormat="0" applyFill="0" applyAlignment="0" applyProtection="0"/>
    <xf numFmtId="0" fontId="88" fillId="0" borderId="265" applyNumberFormat="0" applyFill="0" applyAlignment="0" applyProtection="0"/>
    <xf numFmtId="0" fontId="88" fillId="0" borderId="265"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5" fillId="0" borderId="0" applyNumberFormat="0" applyFill="0" applyBorder="0" applyAlignment="0" applyProtection="0">
      <alignment vertical="top"/>
      <protection locked="0"/>
    </xf>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2" fillId="19" borderId="245"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43" fontId="1" fillId="0" borderId="0" applyFont="0" applyFill="0" applyBorder="0" applyAlignment="0" applyProtection="0"/>
    <xf numFmtId="169"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3" fillId="54" borderId="0" applyNumberFormat="0" applyBorder="0" applyAlignment="0" applyProtection="0"/>
    <xf numFmtId="0" fontId="44" fillId="65" borderId="0" applyNumberFormat="0" applyBorder="0" applyAlignment="0" applyProtection="0"/>
    <xf numFmtId="0" fontId="33" fillId="54" borderId="0" applyNumberFormat="0" applyBorder="0" applyAlignment="0" applyProtection="0"/>
    <xf numFmtId="0" fontId="70" fillId="97" borderId="0" applyNumberFormat="0" applyBorder="0" applyAlignment="0" applyProtection="0"/>
    <xf numFmtId="0" fontId="45" fillId="53" borderId="246" applyNumberFormat="0" applyFont="0" applyAlignment="0" applyProtection="0"/>
    <xf numFmtId="0" fontId="4" fillId="66" borderId="247"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1" fillId="126" borderId="262" applyNumberFormat="0" applyFont="0" applyAlignment="0" applyProtection="0"/>
    <xf numFmtId="0" fontId="1" fillId="126" borderId="262" applyNumberFormat="0" applyFont="0" applyAlignment="0" applyProtection="0"/>
    <xf numFmtId="0" fontId="16" fillId="66" borderId="247" applyNumberFormat="0" applyFont="0" applyAlignment="0" applyProtection="0"/>
    <xf numFmtId="0" fontId="22" fillId="15" borderId="0" applyNumberFormat="0" applyBorder="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28"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28" borderId="24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8"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15" fillId="67" borderId="248" applyNumberFormat="0" applyProtection="0">
      <alignment vertical="center"/>
    </xf>
    <xf numFmtId="4" fontId="45" fillId="68"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8" fillId="67" borderId="248" applyNumberFormat="0" applyProtection="0">
      <alignment vertical="center"/>
    </xf>
    <xf numFmtId="4" fontId="49" fillId="67" borderId="246" applyNumberFormat="0" applyProtection="0">
      <alignment vertical="center"/>
    </xf>
    <xf numFmtId="4" fontId="45" fillId="65" borderId="246" applyNumberFormat="0" applyProtection="0">
      <alignment vertical="center"/>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8"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15" fillId="67" borderId="248" applyNumberFormat="0" applyProtection="0">
      <alignment horizontal="left" vertical="center" indent="1"/>
    </xf>
    <xf numFmtId="4" fontId="45" fillId="68" borderId="246" applyNumberFormat="0" applyProtection="0">
      <alignment horizontal="left" vertical="center" indent="1"/>
    </xf>
    <xf numFmtId="4" fontId="45" fillId="67" borderId="246" applyNumberFormat="0" applyProtection="0">
      <alignment horizontal="left" vertical="center"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4" fontId="15" fillId="67" borderId="248" applyNumberFormat="0" applyProtection="0">
      <alignment horizontal="left" vertical="center" indent="1"/>
    </xf>
    <xf numFmtId="0" fontId="50" fillId="68" borderId="249" applyNumberFormat="0" applyProtection="0">
      <alignment horizontal="left" vertical="top" indent="1"/>
    </xf>
    <xf numFmtId="0" fontId="50" fillId="65" borderId="249" applyNumberFormat="0" applyProtection="0">
      <alignment horizontal="left" vertical="top"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69" borderId="246" applyNumberFormat="0" applyBorder="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69" borderId="246" applyNumberFormat="0" applyBorder="0" applyProtection="0">
      <alignment horizontal="left" vertical="center" indent="1"/>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15" fillId="70" borderId="248"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15" fillId="72" borderId="248"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15" fillId="73" borderId="248"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15" fillId="74" borderId="248"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15" fillId="75" borderId="248"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15" fillId="76" borderId="248"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15" fillId="77" borderId="248"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15" fillId="78" borderId="248"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15" fillId="79" borderId="248" applyNumberFormat="0" applyProtection="0">
      <alignment horizontal="right" vertical="center"/>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10" fillId="81" borderId="248"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15" fillId="82" borderId="2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0" fontId="4" fillId="84" borderId="248"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85"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15" fillId="82" borderId="248" applyNumberFormat="0" applyProtection="0">
      <alignment horizontal="left" vertical="center" indent="1"/>
    </xf>
    <xf numFmtId="4" fontId="45" fillId="85" borderId="250" applyNumberFormat="0" applyProtection="0">
      <alignment horizontal="left" vertical="center" indent="1"/>
    </xf>
    <xf numFmtId="4" fontId="45" fillId="20"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15" fillId="86" borderId="248"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87"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 fillId="86" borderId="248" applyNumberFormat="0" applyProtection="0">
      <alignment horizontal="left" vertical="center" indent="1"/>
    </xf>
    <xf numFmtId="0" fontId="45" fillId="87" borderId="246" applyNumberFormat="0" applyProtection="0">
      <alignment horizontal="left" vertical="center" indent="1"/>
    </xf>
    <xf numFmtId="0" fontId="45" fillId="28" borderId="246" applyNumberFormat="0" applyProtection="0">
      <alignment horizontal="left" vertical="center"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 fillId="86" borderId="248" applyNumberFormat="0" applyProtection="0">
      <alignment horizontal="left" vertical="center" indent="1"/>
    </xf>
    <xf numFmtId="0" fontId="45" fillId="87" borderId="249" applyNumberFormat="0" applyProtection="0">
      <alignment horizontal="left" vertical="top" indent="1"/>
    </xf>
    <xf numFmtId="0" fontId="45" fillId="31" borderId="249" applyNumberFormat="0" applyProtection="0">
      <alignment horizontal="left" vertical="top"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 fillId="89" borderId="248" applyNumberFormat="0" applyProtection="0">
      <alignment horizontal="left" vertical="center"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 fillId="89" borderId="248" applyNumberFormat="0" applyProtection="0">
      <alignment horizontal="left" vertical="center" indent="1"/>
    </xf>
    <xf numFmtId="0" fontId="45" fillId="21" borderId="249" applyNumberFormat="0" applyProtection="0">
      <alignment horizontal="left" vertical="top"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 fillId="90" borderId="248" applyNumberFormat="0" applyProtection="0">
      <alignment horizontal="left" vertical="center"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 fillId="90" borderId="248" applyNumberFormat="0" applyProtection="0">
      <alignment horizontal="left" vertical="center" indent="1"/>
    </xf>
    <xf numFmtId="0" fontId="45" fillId="24" borderId="249" applyNumberFormat="0" applyProtection="0">
      <alignment horizontal="left" vertical="top"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 fillId="84" borderId="248" applyNumberFormat="0" applyProtection="0">
      <alignment horizontal="left" vertical="center"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 fillId="84" borderId="248" applyNumberFormat="0" applyProtection="0">
      <alignment horizontal="left" vertical="center" indent="1"/>
    </xf>
    <xf numFmtId="0" fontId="45" fillId="89" borderId="249" applyNumberFormat="0" applyProtection="0">
      <alignment horizontal="left" vertical="top" indent="1"/>
    </xf>
    <xf numFmtId="0" fontId="45" fillId="20" borderId="249" applyNumberFormat="0" applyProtection="0">
      <alignment horizontal="left" vertical="top" indent="1"/>
    </xf>
    <xf numFmtId="0" fontId="45" fillId="85" borderId="25" applyNumberFormat="0">
      <protection locked="0"/>
    </xf>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87" borderId="251" applyBorder="0"/>
    <xf numFmtId="0" fontId="35" fillId="31" borderId="251" applyBorder="0"/>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15" fillId="68" borderId="248" applyNumberFormat="0" applyProtection="0">
      <alignment vertical="center"/>
    </xf>
    <xf numFmtId="4" fontId="52" fillId="66" borderId="249"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5" fillId="66" borderId="27" applyNumberFormat="0" applyProtection="0">
      <alignment vertical="center"/>
    </xf>
    <xf numFmtId="4" fontId="48" fillId="68" borderId="248" applyNumberFormat="0" applyProtection="0">
      <alignment vertical="center"/>
    </xf>
    <xf numFmtId="4" fontId="49" fillId="68" borderId="27" applyNumberFormat="0" applyProtection="0">
      <alignment vertical="center"/>
    </xf>
    <xf numFmtId="4" fontId="45" fillId="66" borderId="27" applyNumberFormat="0" applyProtection="0">
      <alignment vertical="center"/>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15" fillId="68" borderId="248" applyNumberFormat="0" applyProtection="0">
      <alignment horizontal="left" vertical="center" indent="1"/>
    </xf>
    <xf numFmtId="4" fontId="52" fillId="87" borderId="249" applyNumberFormat="0" applyProtection="0">
      <alignment horizontal="left" vertical="center" indent="1"/>
    </xf>
    <xf numFmtId="4" fontId="52" fillId="28" borderId="249" applyNumberFormat="0" applyProtection="0">
      <alignment horizontal="left" vertical="center"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4" fontId="15" fillId="68" borderId="248" applyNumberFormat="0" applyProtection="0">
      <alignment horizontal="left" vertical="center" indent="1"/>
    </xf>
    <xf numFmtId="0" fontId="52" fillId="66" borderId="249" applyNumberFormat="0" applyProtection="0">
      <alignment horizontal="left" vertical="top" indent="1"/>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15" fillId="82" borderId="248"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8" fillId="82" borderId="248" applyNumberFormat="0" applyProtection="0">
      <alignment horizontal="right" vertical="center"/>
    </xf>
    <xf numFmtId="4" fontId="49" fillId="92" borderId="246" applyNumberFormat="0" applyProtection="0">
      <alignment horizontal="right" vertical="center"/>
    </xf>
    <xf numFmtId="4" fontId="45" fillId="91" borderId="246" applyNumberFormat="0" applyProtection="0">
      <alignment horizontal="right" vertical="center"/>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69"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0" fontId="4" fillId="84" borderId="248" applyNumberFormat="0" applyProtection="0">
      <alignment horizontal="left" vertical="center" indent="1"/>
    </xf>
    <xf numFmtId="4" fontId="45" fillId="69" borderId="246" applyNumberFormat="0" applyProtection="0">
      <alignment horizontal="left" vertical="center" indent="1"/>
    </xf>
    <xf numFmtId="4" fontId="45" fillId="34" borderId="246" applyNumberFormat="0" applyProtection="0">
      <alignment horizontal="left" vertical="center"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4" fillId="84" borderId="248" applyNumberFormat="0" applyProtection="0">
      <alignment horizontal="left" vertical="center" indent="1"/>
    </xf>
    <xf numFmtId="0" fontId="52" fillId="69" borderId="0" applyNumberFormat="0" applyProtection="0">
      <alignment horizontal="left" vertical="top" indent="1"/>
    </xf>
    <xf numFmtId="0" fontId="52" fillId="21" borderId="249" applyNumberFormat="0" applyProtection="0">
      <alignment horizontal="left" vertical="top"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127" borderId="250" applyNumberFormat="0" applyProtection="0">
      <alignment horizontal="left" vertical="center" indent="1"/>
    </xf>
    <xf numFmtId="4" fontId="53" fillId="93" borderId="250" applyNumberFormat="0" applyProtection="0">
      <alignment horizontal="left" vertical="center" indent="1"/>
    </xf>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0" fontId="45" fillId="94" borderId="27"/>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6" fillId="82" borderId="248" applyNumberFormat="0" applyProtection="0">
      <alignment horizontal="right" vertical="center"/>
    </xf>
    <xf numFmtId="4" fontId="55" fillId="91" borderId="246" applyNumberFormat="0" applyProtection="0">
      <alignment horizontal="right" vertical="center"/>
    </xf>
    <xf numFmtId="0" fontId="4" fillId="0" borderId="0" applyNumberFormat="0" applyFill="0" applyBorder="0" applyAlignment="0" applyProtection="0"/>
    <xf numFmtId="0" fontId="45" fillId="128"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45" fillId="128" borderId="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68" fillId="0" borderId="0" applyNumberFormat="0" applyFill="0" applyBorder="0" applyAlignment="0" applyProtection="0"/>
    <xf numFmtId="0" fontId="28" fillId="0" borderId="252" applyNumberFormat="0" applyFill="0" applyAlignment="0" applyProtection="0"/>
    <xf numFmtId="0" fontId="12" fillId="0" borderId="256"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2"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3" applyNumberFormat="0" applyFill="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31"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7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15" fillId="28" borderId="0" applyNumberFormat="0" applyBorder="0" applyAlignment="0" applyProtection="0"/>
    <xf numFmtId="0" fontId="15" fillId="21"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19" borderId="0" applyNumberFormat="0" applyBorder="0" applyAlignment="0" applyProtection="0"/>
    <xf numFmtId="0" fontId="18" fillId="36"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6" borderId="0" applyNumberFormat="0" applyBorder="0" applyAlignment="0" applyProtection="0"/>
    <xf numFmtId="0" fontId="18" fillId="27"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5" fillId="60" borderId="246" applyNumberFormat="0" applyAlignment="0" applyProtection="0"/>
    <xf numFmtId="0" fontId="33" fillId="0" borderId="12" applyNumberFormat="0" applyFill="0" applyAlignment="0" applyProtection="0"/>
    <xf numFmtId="0" fontId="19" fillId="46" borderId="0" applyNumberFormat="0" applyBorder="0" applyAlignment="0" applyProtection="0"/>
    <xf numFmtId="0" fontId="19" fillId="4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4" fillId="0" borderId="0" applyFont="0" applyFill="0" applyBorder="0" applyAlignment="0" applyProtection="0"/>
    <xf numFmtId="0" fontId="33" fillId="0" borderId="12" applyNumberFormat="0" applyFill="0" applyAlignment="0" applyProtection="0"/>
    <xf numFmtId="0" fontId="33" fillId="54" borderId="0" applyNumberFormat="0" applyBorder="0" applyAlignment="0" applyProtection="0"/>
    <xf numFmtId="0" fontId="33" fillId="54" borderId="0" applyNumberFormat="0" applyBorder="0" applyAlignment="0" applyProtection="0"/>
    <xf numFmtId="0" fontId="4" fillId="66" borderId="247" applyNumberFormat="0" applyFont="0" applyAlignment="0" applyProtection="0"/>
    <xf numFmtId="0" fontId="1" fillId="0" borderId="0"/>
    <xf numFmtId="0" fontId="1" fillId="0" borderId="0"/>
    <xf numFmtId="0" fontId="1" fillId="0" borderId="0"/>
    <xf numFmtId="0" fontId="58" fillId="0" borderId="0" applyNumberFormat="0" applyFill="0" applyBorder="0" applyAlignment="0" applyProtection="0"/>
    <xf numFmtId="0" fontId="58" fillId="0" borderId="0" applyNumberFormat="0" applyFill="0" applyBorder="0" applyAlignment="0" applyProtection="0"/>
    <xf numFmtId="0" fontId="28" fillId="0" borderId="25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0" borderId="0" applyNumberFormat="0" applyBorder="0" applyAlignment="0" applyProtection="0"/>
    <xf numFmtId="0" fontId="1" fillId="104" borderId="0" applyNumberFormat="0" applyBorder="0" applyAlignment="0" applyProtection="0"/>
    <xf numFmtId="0" fontId="1" fillId="108" borderId="0" applyNumberFormat="0" applyBorder="0" applyAlignment="0" applyProtection="0"/>
    <xf numFmtId="0" fontId="1" fillId="112" borderId="0" applyNumberFormat="0" applyBorder="0" applyAlignment="0" applyProtection="0"/>
    <xf numFmtId="0" fontId="1" fillId="116" borderId="0" applyNumberFormat="0" applyBorder="0" applyAlignment="0" applyProtection="0"/>
    <xf numFmtId="0" fontId="1" fillId="120"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9" borderId="0" applyNumberFormat="0" applyBorder="0" applyAlignment="0" applyProtection="0"/>
    <xf numFmtId="0" fontId="1" fillId="113" borderId="0" applyNumberFormat="0" applyBorder="0" applyAlignment="0" applyProtection="0"/>
    <xf numFmtId="0" fontId="1" fillId="117" borderId="0" applyNumberFormat="0" applyBorder="0" applyAlignment="0" applyProtection="0"/>
    <xf numFmtId="0" fontId="1" fillId="12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26" borderId="262"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8" borderId="0" applyNumberFormat="0" applyBorder="0" applyAlignment="0" applyProtection="0"/>
    <xf numFmtId="0" fontId="1" fillId="112" borderId="0" applyNumberFormat="0" applyBorder="0" applyAlignment="0" applyProtection="0"/>
    <xf numFmtId="0" fontId="1" fillId="116" borderId="0" applyNumberFormat="0" applyBorder="0" applyAlignment="0" applyProtection="0"/>
    <xf numFmtId="0" fontId="1" fillId="120"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9" borderId="0" applyNumberFormat="0" applyBorder="0" applyAlignment="0" applyProtection="0"/>
    <xf numFmtId="0" fontId="1" fillId="113" borderId="0" applyNumberFormat="0" applyBorder="0" applyAlignment="0" applyProtection="0"/>
    <xf numFmtId="0" fontId="1" fillId="117" borderId="0" applyNumberFormat="0" applyBorder="0" applyAlignment="0" applyProtection="0"/>
    <xf numFmtId="0" fontId="1" fillId="12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26" borderId="262" applyNumberFormat="0" applyFont="0" applyAlignment="0" applyProtection="0"/>
    <xf numFmtId="0" fontId="1" fillId="126" borderId="262"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100" borderId="0" applyNumberFormat="0" applyBorder="0" applyAlignment="0" applyProtection="0"/>
    <xf numFmtId="0" fontId="1" fillId="100" borderId="0" applyNumberFormat="0" applyBorder="0" applyAlignment="0" applyProtection="0"/>
    <xf numFmtId="0" fontId="1" fillId="100"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4" borderId="0" applyNumberFormat="0" applyBorder="0" applyAlignment="0" applyProtection="0"/>
    <xf numFmtId="0" fontId="1" fillId="108" borderId="0" applyNumberFormat="0" applyBorder="0" applyAlignment="0" applyProtection="0"/>
    <xf numFmtId="0" fontId="1" fillId="108" borderId="0" applyNumberFormat="0" applyBorder="0" applyAlignment="0" applyProtection="0"/>
    <xf numFmtId="0" fontId="1" fillId="108" borderId="0" applyNumberFormat="0" applyBorder="0" applyAlignment="0" applyProtection="0"/>
    <xf numFmtId="0" fontId="1" fillId="112" borderId="0" applyNumberFormat="0" applyBorder="0" applyAlignment="0" applyProtection="0"/>
    <xf numFmtId="0" fontId="1" fillId="112" borderId="0" applyNumberFormat="0" applyBorder="0" applyAlignment="0" applyProtection="0"/>
    <xf numFmtId="0" fontId="1" fillId="112"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16" borderId="0" applyNumberFormat="0" applyBorder="0" applyAlignment="0" applyProtection="0"/>
    <xf numFmtId="0" fontId="1" fillId="120" borderId="0" applyNumberFormat="0" applyBorder="0" applyAlignment="0" applyProtection="0"/>
    <xf numFmtId="0" fontId="1" fillId="120" borderId="0" applyNumberFormat="0" applyBorder="0" applyAlignment="0" applyProtection="0"/>
    <xf numFmtId="0" fontId="1" fillId="120"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9" borderId="0" applyNumberFormat="0" applyBorder="0" applyAlignment="0" applyProtection="0"/>
    <xf numFmtId="0" fontId="1" fillId="109" borderId="0" applyNumberFormat="0" applyBorder="0" applyAlignment="0" applyProtection="0"/>
    <xf numFmtId="0" fontId="1" fillId="109" borderId="0" applyNumberFormat="0" applyBorder="0" applyAlignment="0" applyProtection="0"/>
    <xf numFmtId="0" fontId="1" fillId="113" borderId="0" applyNumberFormat="0" applyBorder="0" applyAlignment="0" applyProtection="0"/>
    <xf numFmtId="0" fontId="1" fillId="113" borderId="0" applyNumberFormat="0" applyBorder="0" applyAlignment="0" applyProtection="0"/>
    <xf numFmtId="0" fontId="1" fillId="113" borderId="0" applyNumberFormat="0" applyBorder="0" applyAlignment="0" applyProtection="0"/>
    <xf numFmtId="0" fontId="1" fillId="117" borderId="0" applyNumberFormat="0" applyBorder="0" applyAlignment="0" applyProtection="0"/>
    <xf numFmtId="0" fontId="1" fillId="117" borderId="0" applyNumberFormat="0" applyBorder="0" applyAlignment="0" applyProtection="0"/>
    <xf numFmtId="0" fontId="1" fillId="117" borderId="0" applyNumberFormat="0" applyBorder="0" applyAlignment="0" applyProtection="0"/>
    <xf numFmtId="0" fontId="1" fillId="121" borderId="0" applyNumberFormat="0" applyBorder="0" applyAlignment="0" applyProtection="0"/>
    <xf numFmtId="0" fontId="1" fillId="121" borderId="0" applyNumberFormat="0" applyBorder="0" applyAlignment="0" applyProtection="0"/>
    <xf numFmtId="0" fontId="1" fillId="12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1" fillId="28" borderId="248"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3"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5" fillId="60" borderId="246"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0" fontId="24" fillId="28" borderId="245" applyNumberFormat="0" applyAlignment="0" applyProtection="0"/>
    <xf numFmtId="43" fontId="4" fillId="0" borderId="0" applyFont="0" applyFill="0" applyBorder="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7" fillId="19" borderId="245" applyNumberFormat="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0" fontId="29" fillId="0" borderId="253" applyNumberFormat="0" applyFill="0" applyAlignment="0" applyProtection="0"/>
    <xf numFmtId="172" fontId="4" fillId="0" borderId="0" applyFont="0" applyFill="0" applyBorder="0" applyAlignment="0" applyProtection="0"/>
    <xf numFmtId="172" fontId="4" fillId="0" borderId="0" applyFont="0" applyFill="0" applyBorder="0" applyAlignment="0" applyProtection="0"/>
    <xf numFmtId="170" fontId="4" fillId="0" borderId="0" applyFont="0" applyFill="0" applyBorder="0" applyAlignment="0" applyProtection="0"/>
    <xf numFmtId="0" fontId="75" fillId="0" borderId="0" applyNumberFormat="0" applyFill="0" applyBorder="0" applyAlignment="0" applyProtection="0">
      <alignment vertical="top"/>
      <protection locked="0"/>
    </xf>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3" fillId="54" borderId="246"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0" fontId="42" fillId="19" borderId="245" applyNumberFormat="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9" fillId="0" borderId="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5" fillId="53" borderId="246"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1" fillId="126" borderId="262" applyNumberFormat="0" applyFont="0" applyAlignment="0" applyProtection="0"/>
    <xf numFmtId="0" fontId="1" fillId="126" borderId="262"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4" fillId="66" borderId="247" applyNumberFormat="0" applyFont="0" applyAlignment="0" applyProtection="0"/>
    <xf numFmtId="0" fontId="1" fillId="126" borderId="262" applyNumberFormat="0" applyFont="0" applyAlignment="0" applyProtection="0"/>
    <xf numFmtId="0" fontId="1" fillId="126" borderId="262" applyNumberFormat="0" applyFont="0" applyAlignment="0" applyProtection="0"/>
    <xf numFmtId="0" fontId="1" fillId="126" borderId="262" applyNumberFormat="0" applyFont="0" applyAlignment="0" applyProtection="0"/>
    <xf numFmtId="0" fontId="1" fillId="126" borderId="262"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16" fillId="66" borderId="247" applyNumberFormat="0" applyFon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60"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8" borderId="246" applyNumberFormat="0" applyProtection="0">
      <alignment vertical="center"/>
    </xf>
    <xf numFmtId="4" fontId="45" fillId="68" borderId="246" applyNumberFormat="0" applyProtection="0">
      <alignment vertical="center"/>
    </xf>
    <xf numFmtId="4" fontId="45" fillId="68" borderId="246" applyNumberFormat="0" applyProtection="0">
      <alignment vertical="center"/>
    </xf>
    <xf numFmtId="4" fontId="45" fillId="68" borderId="246" applyNumberFormat="0" applyProtection="0">
      <alignment vertical="center"/>
    </xf>
    <xf numFmtId="4" fontId="45" fillId="68" borderId="246" applyNumberFormat="0" applyProtection="0">
      <alignment vertical="center"/>
    </xf>
    <xf numFmtId="4" fontId="45" fillId="68"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15" fillId="67" borderId="248"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8" borderId="246" applyNumberFormat="0" applyProtection="0">
      <alignment vertical="center"/>
    </xf>
    <xf numFmtId="4" fontId="45" fillId="68" borderId="246" applyNumberFormat="0" applyProtection="0">
      <alignment vertical="center"/>
    </xf>
    <xf numFmtId="4" fontId="45" fillId="68" borderId="246" applyNumberFormat="0" applyProtection="0">
      <alignment vertical="center"/>
    </xf>
    <xf numFmtId="4" fontId="45" fillId="68" borderId="246" applyNumberFormat="0" applyProtection="0">
      <alignment vertical="center"/>
    </xf>
    <xf numFmtId="4" fontId="45" fillId="68"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8" fillId="67" borderId="248"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5" fillId="65" borderId="246" applyNumberFormat="0" applyProtection="0">
      <alignment vertical="center"/>
    </xf>
    <xf numFmtId="4" fontId="49" fillId="67" borderId="246" applyNumberFormat="0" applyProtection="0">
      <alignment vertical="center"/>
    </xf>
    <xf numFmtId="4" fontId="49" fillId="67" borderId="246" applyNumberFormat="0" applyProtection="0">
      <alignment vertical="center"/>
    </xf>
    <xf numFmtId="4" fontId="49" fillId="67" borderId="246" applyNumberFormat="0" applyProtection="0">
      <alignment vertical="center"/>
    </xf>
    <xf numFmtId="4" fontId="49" fillId="67" borderId="246" applyNumberFormat="0" applyProtection="0">
      <alignment vertical="center"/>
    </xf>
    <xf numFmtId="4" fontId="49" fillId="67" borderId="246" applyNumberFormat="0" applyProtection="0">
      <alignment vertical="center"/>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8" borderId="246" applyNumberFormat="0" applyProtection="0">
      <alignment horizontal="left" vertical="center" indent="1"/>
    </xf>
    <xf numFmtId="4" fontId="45" fillId="68" borderId="246" applyNumberFormat="0" applyProtection="0">
      <alignment horizontal="left" vertical="center" indent="1"/>
    </xf>
    <xf numFmtId="4" fontId="45" fillId="68" borderId="246" applyNumberFormat="0" applyProtection="0">
      <alignment horizontal="left" vertical="center" indent="1"/>
    </xf>
    <xf numFmtId="4" fontId="45" fillId="68" borderId="246" applyNumberFormat="0" applyProtection="0">
      <alignment horizontal="left" vertical="center" indent="1"/>
    </xf>
    <xf numFmtId="4" fontId="45" fillId="68" borderId="246" applyNumberFormat="0" applyProtection="0">
      <alignment horizontal="left" vertical="center" indent="1"/>
    </xf>
    <xf numFmtId="4" fontId="45" fillId="68"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7" borderId="246" applyNumberFormat="0" applyProtection="0">
      <alignment horizontal="left" vertical="center" indent="1"/>
    </xf>
    <xf numFmtId="4" fontId="45" fillId="68" borderId="246" applyNumberFormat="0" applyProtection="0">
      <alignment horizontal="left" vertical="center" indent="1"/>
    </xf>
    <xf numFmtId="4" fontId="45" fillId="68" borderId="246" applyNumberFormat="0" applyProtection="0">
      <alignment horizontal="left" vertical="center" indent="1"/>
    </xf>
    <xf numFmtId="4" fontId="45" fillId="68" borderId="246" applyNumberFormat="0" applyProtection="0">
      <alignment horizontal="left" vertical="center" indent="1"/>
    </xf>
    <xf numFmtId="4" fontId="45" fillId="68" borderId="246" applyNumberFormat="0" applyProtection="0">
      <alignment horizontal="left" vertical="center" indent="1"/>
    </xf>
    <xf numFmtId="4" fontId="45" fillId="68" borderId="246" applyNumberFormat="0" applyProtection="0">
      <alignment horizontal="left" vertical="center"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4" fontId="15" fillId="67" borderId="248" applyNumberFormat="0" applyProtection="0">
      <alignment horizontal="left" vertical="center"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8" borderId="249" applyNumberFormat="0" applyProtection="0">
      <alignment horizontal="left" vertical="top" indent="1"/>
    </xf>
    <xf numFmtId="0" fontId="50" fillId="68" borderId="249" applyNumberFormat="0" applyProtection="0">
      <alignment horizontal="left" vertical="top" indent="1"/>
    </xf>
    <xf numFmtId="0" fontId="50" fillId="68" borderId="249" applyNumberFormat="0" applyProtection="0">
      <alignment horizontal="left" vertical="top" indent="1"/>
    </xf>
    <xf numFmtId="0" fontId="50" fillId="68" borderId="249" applyNumberFormat="0" applyProtection="0">
      <alignment horizontal="left" vertical="top" indent="1"/>
    </xf>
    <xf numFmtId="0" fontId="50" fillId="68" borderId="249" applyNumberFormat="0" applyProtection="0">
      <alignment horizontal="left" vertical="top" indent="1"/>
    </xf>
    <xf numFmtId="0" fontId="50" fillId="68"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0" fontId="50" fillId="65" borderId="249" applyNumberFormat="0" applyProtection="0">
      <alignment horizontal="left" vertical="top"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69" borderId="246" applyNumberFormat="0" applyBorder="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15" fillId="70" borderId="248"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15"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15" fillId="72" borderId="248"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71" borderId="246"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15" fillId="73" borderId="248"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58" borderId="250"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15" fillId="74" borderId="248"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27"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15" fillId="75" borderId="248"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35"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15" fillId="76" borderId="248"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5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15" fillId="77" borderId="248"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9"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15" fillId="78" borderId="248"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2"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15" fillId="79" borderId="248"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26" borderId="246" applyNumberFormat="0" applyProtection="0">
      <alignment horizontal="right" vertical="center"/>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10" fillId="81" borderId="248"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5" fillId="80"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 fillId="31" borderId="250" applyNumberFormat="0" applyProtection="0">
      <alignment horizontal="left" vertical="center" indent="1"/>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1" borderId="246" applyNumberFormat="0" applyProtection="0">
      <alignment horizontal="right" vertical="center"/>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85" borderId="250" applyNumberFormat="0" applyProtection="0">
      <alignment horizontal="left" vertical="center" indent="1"/>
    </xf>
    <xf numFmtId="4" fontId="45" fillId="85" borderId="250" applyNumberFormat="0" applyProtection="0">
      <alignment horizontal="left" vertical="center" indent="1"/>
    </xf>
    <xf numFmtId="4" fontId="45" fillId="85" borderId="250" applyNumberFormat="0" applyProtection="0">
      <alignment horizontal="left" vertical="center" indent="1"/>
    </xf>
    <xf numFmtId="4" fontId="45" fillId="85" borderId="250" applyNumberFormat="0" applyProtection="0">
      <alignment horizontal="left" vertical="center" indent="1"/>
    </xf>
    <xf numFmtId="4" fontId="45" fillId="85" borderId="250" applyNumberFormat="0" applyProtection="0">
      <alignment horizontal="left" vertical="center" indent="1"/>
    </xf>
    <xf numFmtId="4" fontId="45" fillId="85"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15" fillId="82" borderId="248"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20" borderId="250" applyNumberFormat="0" applyProtection="0">
      <alignment horizontal="left" vertical="center" indent="1"/>
    </xf>
    <xf numFmtId="4" fontId="45" fillId="85" borderId="250" applyNumberFormat="0" applyProtection="0">
      <alignment horizontal="left" vertical="center" indent="1"/>
    </xf>
    <xf numFmtId="4" fontId="45" fillId="85" borderId="250" applyNumberFormat="0" applyProtection="0">
      <alignment horizontal="left" vertical="center" indent="1"/>
    </xf>
    <xf numFmtId="4" fontId="45" fillId="85" borderId="250" applyNumberFormat="0" applyProtection="0">
      <alignment horizontal="left" vertical="center" indent="1"/>
    </xf>
    <xf numFmtId="4" fontId="45" fillId="85" borderId="250" applyNumberFormat="0" applyProtection="0">
      <alignment horizontal="left" vertical="center" indent="1"/>
    </xf>
    <xf numFmtId="4" fontId="45" fillId="85"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15" fillId="86" borderId="248"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4" fontId="45" fillId="21" borderId="250"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87" borderId="246" applyNumberFormat="0" applyProtection="0">
      <alignment horizontal="left" vertical="center" indent="1"/>
    </xf>
    <xf numFmtId="0" fontId="45" fillId="87" borderId="246" applyNumberFormat="0" applyProtection="0">
      <alignment horizontal="left" vertical="center" indent="1"/>
    </xf>
    <xf numFmtId="0" fontId="45" fillId="87" borderId="246" applyNumberFormat="0" applyProtection="0">
      <alignment horizontal="left" vertical="center" indent="1"/>
    </xf>
    <xf numFmtId="0" fontId="45" fillId="87" borderId="246" applyNumberFormat="0" applyProtection="0">
      <alignment horizontal="left" vertical="center" indent="1"/>
    </xf>
    <xf numFmtId="0" fontId="45" fillId="87" borderId="246" applyNumberFormat="0" applyProtection="0">
      <alignment horizontal="left" vertical="center" indent="1"/>
    </xf>
    <xf numFmtId="0" fontId="45" fillId="87"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28" borderId="246" applyNumberFormat="0" applyProtection="0">
      <alignment horizontal="left" vertical="center" indent="1"/>
    </xf>
    <xf numFmtId="0" fontId="45" fillId="87" borderId="246" applyNumberFormat="0" applyProtection="0">
      <alignment horizontal="left" vertical="center" indent="1"/>
    </xf>
    <xf numFmtId="0" fontId="45" fillId="87" borderId="246" applyNumberFormat="0" applyProtection="0">
      <alignment horizontal="left" vertical="center" indent="1"/>
    </xf>
    <xf numFmtId="0" fontId="45" fillId="87" borderId="246" applyNumberFormat="0" applyProtection="0">
      <alignment horizontal="left" vertical="center" indent="1"/>
    </xf>
    <xf numFmtId="0" fontId="45" fillId="87" borderId="246" applyNumberFormat="0" applyProtection="0">
      <alignment horizontal="left" vertical="center" indent="1"/>
    </xf>
    <xf numFmtId="0" fontId="45" fillId="87" borderId="246" applyNumberFormat="0" applyProtection="0">
      <alignment horizontal="left" vertical="center"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 fillId="86" borderId="248" applyNumberFormat="0" applyProtection="0">
      <alignment horizontal="left" vertical="center"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87" borderId="249" applyNumberFormat="0" applyProtection="0">
      <alignment horizontal="left" vertical="top" indent="1"/>
    </xf>
    <xf numFmtId="0" fontId="45" fillId="87" borderId="249" applyNumberFormat="0" applyProtection="0">
      <alignment horizontal="left" vertical="top" indent="1"/>
    </xf>
    <xf numFmtId="0" fontId="45" fillId="87" borderId="249" applyNumberFormat="0" applyProtection="0">
      <alignment horizontal="left" vertical="top" indent="1"/>
    </xf>
    <xf numFmtId="0" fontId="45" fillId="87" borderId="249" applyNumberFormat="0" applyProtection="0">
      <alignment horizontal="left" vertical="top" indent="1"/>
    </xf>
    <xf numFmtId="0" fontId="45" fillId="87" borderId="249" applyNumberFormat="0" applyProtection="0">
      <alignment horizontal="left" vertical="top" indent="1"/>
    </xf>
    <xf numFmtId="0" fontId="45" fillId="87"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31" borderId="249" applyNumberFormat="0" applyProtection="0">
      <alignment horizontal="left" vertical="top"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88" borderId="246" applyNumberFormat="0" applyProtection="0">
      <alignment horizontal="left" vertical="center"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 fillId="89" borderId="248" applyNumberFormat="0" applyProtection="0">
      <alignment horizontal="left" vertical="center"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1" borderId="249" applyNumberFormat="0" applyProtection="0">
      <alignment horizontal="left" vertical="top"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6" applyNumberFormat="0" applyProtection="0">
      <alignment horizontal="left" vertical="center"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 fillId="90" borderId="248" applyNumberFormat="0" applyProtection="0">
      <alignment horizontal="left" vertical="center"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4" borderId="249" applyNumberFormat="0" applyProtection="0">
      <alignment horizontal="left" vertical="top"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6" applyNumberFormat="0" applyProtection="0">
      <alignment horizontal="left" vertical="center"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89" borderId="249" applyNumberFormat="0" applyProtection="0">
      <alignment horizontal="left" vertical="top" indent="1"/>
    </xf>
    <xf numFmtId="0" fontId="45" fillId="89" borderId="249" applyNumberFormat="0" applyProtection="0">
      <alignment horizontal="left" vertical="top" indent="1"/>
    </xf>
    <xf numFmtId="0" fontId="45" fillId="89" borderId="249" applyNumberFormat="0" applyProtection="0">
      <alignment horizontal="left" vertical="top" indent="1"/>
    </xf>
    <xf numFmtId="0" fontId="45" fillId="89" borderId="249" applyNumberFormat="0" applyProtection="0">
      <alignment horizontal="left" vertical="top" indent="1"/>
    </xf>
    <xf numFmtId="0" fontId="45" fillId="89" borderId="249" applyNumberFormat="0" applyProtection="0">
      <alignment horizontal="left" vertical="top" indent="1"/>
    </xf>
    <xf numFmtId="0" fontId="45" fillId="89"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45" fillId="20" borderId="249" applyNumberFormat="0" applyProtection="0">
      <alignment horizontal="left" vertical="top" indent="1"/>
    </xf>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87" borderId="251" applyBorder="0"/>
    <xf numFmtId="0" fontId="35" fillId="87" borderId="251" applyBorder="0"/>
    <xf numFmtId="0" fontId="35" fillId="87" borderId="251" applyBorder="0"/>
    <xf numFmtId="0" fontId="35" fillId="87" borderId="251" applyBorder="0"/>
    <xf numFmtId="0" fontId="35" fillId="87" borderId="251" applyBorder="0"/>
    <xf numFmtId="0" fontId="35" fillId="87"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0" fontId="35" fillId="31" borderId="251" applyBorder="0"/>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15" fillId="68" borderId="248"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52" fillId="66" borderId="249"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48" fillId="68" borderId="248" applyNumberFormat="0" applyProtection="0">
      <alignment vertical="center"/>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87" borderId="249" applyNumberFormat="0" applyProtection="0">
      <alignment horizontal="left" vertical="center" indent="1"/>
    </xf>
    <xf numFmtId="4" fontId="52" fillId="87" borderId="249" applyNumberFormat="0" applyProtection="0">
      <alignment horizontal="left" vertical="center" indent="1"/>
    </xf>
    <xf numFmtId="4" fontId="52" fillId="87" borderId="249" applyNumberFormat="0" applyProtection="0">
      <alignment horizontal="left" vertical="center" indent="1"/>
    </xf>
    <xf numFmtId="4" fontId="52" fillId="87" borderId="249" applyNumberFormat="0" applyProtection="0">
      <alignment horizontal="left" vertical="center" indent="1"/>
    </xf>
    <xf numFmtId="4" fontId="52" fillId="87" borderId="249" applyNumberFormat="0" applyProtection="0">
      <alignment horizontal="left" vertical="center" indent="1"/>
    </xf>
    <xf numFmtId="4" fontId="52" fillId="87"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4" fontId="52" fillId="28" borderId="249" applyNumberFormat="0" applyProtection="0">
      <alignment horizontal="left" vertical="center"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4" fontId="15" fillId="68" borderId="248" applyNumberFormat="0" applyProtection="0">
      <alignment horizontal="left" vertical="center"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0" fontId="52" fillId="66" borderId="249" applyNumberFormat="0" applyProtection="0">
      <alignment horizontal="left" vertical="top" indent="1"/>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15" fillId="82" borderId="248"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0"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8" fillId="82" borderId="248"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5" fillId="91" borderId="246" applyNumberFormat="0" applyProtection="0">
      <alignment horizontal="right" vertical="center"/>
    </xf>
    <xf numFmtId="4" fontId="49" fillId="92" borderId="246" applyNumberFormat="0" applyProtection="0">
      <alignment horizontal="right" vertical="center"/>
    </xf>
    <xf numFmtId="4" fontId="49" fillId="92" borderId="246" applyNumberFormat="0" applyProtection="0">
      <alignment horizontal="right" vertical="center"/>
    </xf>
    <xf numFmtId="4" fontId="49" fillId="92" borderId="246" applyNumberFormat="0" applyProtection="0">
      <alignment horizontal="right" vertical="center"/>
    </xf>
    <xf numFmtId="4" fontId="49" fillId="92" borderId="246" applyNumberFormat="0" applyProtection="0">
      <alignment horizontal="right" vertical="center"/>
    </xf>
    <xf numFmtId="4" fontId="49" fillId="92" borderId="246" applyNumberFormat="0" applyProtection="0">
      <alignment horizontal="right" vertical="center"/>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69" borderId="246" applyNumberFormat="0" applyProtection="0">
      <alignment horizontal="left" vertical="center" indent="1"/>
    </xf>
    <xf numFmtId="4" fontId="45" fillId="69" borderId="246" applyNumberFormat="0" applyProtection="0">
      <alignment horizontal="left" vertical="center" indent="1"/>
    </xf>
    <xf numFmtId="4" fontId="45" fillId="69" borderId="246" applyNumberFormat="0" applyProtection="0">
      <alignment horizontal="left" vertical="center" indent="1"/>
    </xf>
    <xf numFmtId="4" fontId="45" fillId="69" borderId="246" applyNumberFormat="0" applyProtection="0">
      <alignment horizontal="left" vertical="center" indent="1"/>
    </xf>
    <xf numFmtId="4" fontId="45" fillId="69" borderId="246" applyNumberFormat="0" applyProtection="0">
      <alignment horizontal="left" vertical="center" indent="1"/>
    </xf>
    <xf numFmtId="4" fontId="45" fillId="69"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69" borderId="246" applyNumberFormat="0" applyProtection="0">
      <alignment horizontal="left" vertical="center" indent="1"/>
    </xf>
    <xf numFmtId="4" fontId="45" fillId="69" borderId="246" applyNumberFormat="0" applyProtection="0">
      <alignment horizontal="left" vertical="center" indent="1"/>
    </xf>
    <xf numFmtId="4" fontId="45" fillId="69" borderId="246" applyNumberFormat="0" applyProtection="0">
      <alignment horizontal="left" vertical="center" indent="1"/>
    </xf>
    <xf numFmtId="4" fontId="45" fillId="69" borderId="246" applyNumberFormat="0" applyProtection="0">
      <alignment horizontal="left" vertical="center" indent="1"/>
    </xf>
    <xf numFmtId="4" fontId="45" fillId="69" borderId="246" applyNumberFormat="0" applyProtection="0">
      <alignment horizontal="left" vertical="center" indent="1"/>
    </xf>
    <xf numFmtId="4" fontId="45" fillId="69"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4" fontId="45" fillId="34" borderId="246" applyNumberFormat="0" applyProtection="0">
      <alignment horizontal="left" vertical="center"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4" fillId="84" borderId="248" applyNumberFormat="0" applyProtection="0">
      <alignment horizontal="left" vertical="center"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69" borderId="0"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0" fontId="52" fillId="21" borderId="249" applyNumberFormat="0" applyProtection="0">
      <alignment horizontal="left" vertical="top"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127" borderId="250" applyNumberFormat="0" applyProtection="0">
      <alignment horizontal="left" vertical="center" indent="1"/>
    </xf>
    <xf numFmtId="4" fontId="53" fillId="127" borderId="250" applyNumberFormat="0" applyProtection="0">
      <alignment horizontal="left" vertical="center" indent="1"/>
    </xf>
    <xf numFmtId="4" fontId="53" fillId="127" borderId="250" applyNumberFormat="0" applyProtection="0">
      <alignment horizontal="left" vertical="center" indent="1"/>
    </xf>
    <xf numFmtId="4" fontId="53" fillId="127" borderId="250" applyNumberFormat="0" applyProtection="0">
      <alignment horizontal="left" vertical="center" indent="1"/>
    </xf>
    <xf numFmtId="4" fontId="53" fillId="127" borderId="250" applyNumberFormat="0" applyProtection="0">
      <alignment horizontal="left" vertical="center" indent="1"/>
    </xf>
    <xf numFmtId="4" fontId="53" fillId="127"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3" fillId="93" borderId="250" applyNumberFormat="0" applyProtection="0">
      <alignment horizontal="left" vertical="center" indent="1"/>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6" fillId="82" borderId="248"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4" fontId="55" fillId="91" borderId="246" applyNumberFormat="0" applyProtection="0">
      <alignment horizontal="right" vertical="center"/>
    </xf>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applyNumberForma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2"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28" fillId="0" borderId="253" applyNumberFormat="0" applyFill="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xf numFmtId="0" fontId="46" fillId="28" borderId="248" applyNumberFormat="0" applyAlignment="0" applyProtection="0"/>
  </cellStyleXfs>
  <cellXfs count="271">
    <xf numFmtId="0" fontId="0" fillId="0" borderId="0" xfId="0"/>
    <xf numFmtId="0" fontId="3" fillId="0" borderId="0" xfId="0" applyFont="1"/>
    <xf numFmtId="0" fontId="2" fillId="0" borderId="0" xfId="0" applyFont="1"/>
    <xf numFmtId="164" fontId="3" fillId="2" borderId="0" xfId="1" applyNumberFormat="1" applyFont="1" applyFill="1"/>
    <xf numFmtId="164" fontId="3" fillId="0" borderId="0" xfId="0" applyNumberFormat="1" applyFont="1"/>
    <xf numFmtId="0" fontId="3" fillId="0" borderId="0" xfId="0" applyFont="1" applyFill="1"/>
    <xf numFmtId="164" fontId="3" fillId="2" borderId="0" xfId="0" applyNumberFormat="1" applyFont="1" applyFill="1"/>
    <xf numFmtId="0" fontId="6" fillId="7" borderId="1" xfId="0" applyFont="1" applyFill="1" applyBorder="1"/>
    <xf numFmtId="0" fontId="7" fillId="7" borderId="1" xfId="0" applyFont="1" applyFill="1" applyBorder="1"/>
    <xf numFmtId="0" fontId="8" fillId="0" borderId="0" xfId="0" applyFont="1"/>
    <xf numFmtId="164" fontId="3" fillId="0" borderId="0" xfId="1" applyNumberFormat="1" applyFont="1"/>
    <xf numFmtId="0" fontId="7" fillId="7" borderId="2" xfId="0" applyFont="1" applyFill="1" applyBorder="1"/>
    <xf numFmtId="0" fontId="3" fillId="0" borderId="0" xfId="0" applyFont="1" applyFill="1" applyBorder="1"/>
    <xf numFmtId="0" fontId="9" fillId="0" borderId="0" xfId="0" applyFont="1"/>
    <xf numFmtId="0" fontId="3" fillId="0" borderId="0" xfId="0" applyFont="1" applyBorder="1"/>
    <xf numFmtId="10" fontId="3" fillId="0" borderId="0" xfId="0" applyNumberFormat="1" applyFont="1"/>
    <xf numFmtId="164" fontId="3" fillId="0" borderId="0" xfId="1" applyNumberFormat="1" applyFont="1" applyFill="1"/>
    <xf numFmtId="10" fontId="3" fillId="3" borderId="0" xfId="0" applyNumberFormat="1" applyFont="1" applyFill="1"/>
    <xf numFmtId="0" fontId="4" fillId="0" borderId="0" xfId="0" applyFont="1"/>
    <xf numFmtId="166" fontId="3" fillId="2" borderId="0" xfId="0" applyNumberFormat="1" applyFont="1" applyFill="1"/>
    <xf numFmtId="0" fontId="2" fillId="0" borderId="0" xfId="0" applyFont="1" applyFill="1"/>
    <xf numFmtId="166" fontId="3" fillId="0" borderId="0" xfId="0" applyNumberFormat="1" applyFont="1" applyFill="1"/>
    <xf numFmtId="164" fontId="3" fillId="0" borderId="0" xfId="0" applyNumberFormat="1" applyFont="1" applyFill="1"/>
    <xf numFmtId="166" fontId="3" fillId="3" borderId="0" xfId="0" applyNumberFormat="1" applyFont="1" applyFill="1"/>
    <xf numFmtId="0" fontId="4" fillId="0" borderId="0" xfId="0" applyFont="1" applyFill="1"/>
    <xf numFmtId="0" fontId="2" fillId="8" borderId="1" xfId="0" applyFont="1" applyFill="1" applyBorder="1"/>
    <xf numFmtId="0" fontId="2" fillId="0" borderId="0" xfId="0" applyFont="1" applyFill="1" applyBorder="1"/>
    <xf numFmtId="10" fontId="4" fillId="5" borderId="0" xfId="0" applyNumberFormat="1" applyFont="1" applyFill="1"/>
    <xf numFmtId="0" fontId="2" fillId="8" borderId="1" xfId="0" applyFont="1" applyFill="1" applyBorder="1" applyAlignment="1">
      <alignment horizontal="center"/>
    </xf>
    <xf numFmtId="164" fontId="3" fillId="9" borderId="0" xfId="1" applyNumberFormat="1" applyFont="1" applyFill="1"/>
    <xf numFmtId="164" fontId="3" fillId="11" borderId="0" xfId="1" applyNumberFormat="1" applyFont="1" applyFill="1"/>
    <xf numFmtId="167" fontId="3" fillId="2" borderId="0" xfId="0" applyNumberFormat="1" applyFont="1" applyFill="1"/>
    <xf numFmtId="167" fontId="3" fillId="2" borderId="0" xfId="1" applyNumberFormat="1" applyFont="1" applyFill="1"/>
    <xf numFmtId="167" fontId="3" fillId="0" borderId="0" xfId="0" applyNumberFormat="1" applyFont="1"/>
    <xf numFmtId="167" fontId="3" fillId="0" borderId="0" xfId="1" applyNumberFormat="1" applyFont="1" applyFill="1"/>
    <xf numFmtId="167" fontId="3" fillId="0" borderId="0" xfId="0" applyNumberFormat="1" applyFont="1" applyFill="1"/>
    <xf numFmtId="167" fontId="2" fillId="8" borderId="1" xfId="0" applyNumberFormat="1" applyFont="1" applyFill="1" applyBorder="1" applyAlignment="1">
      <alignment horizontal="center"/>
    </xf>
    <xf numFmtId="167" fontId="2" fillId="8" borderId="1" xfId="0" applyNumberFormat="1" applyFont="1" applyFill="1" applyBorder="1"/>
    <xf numFmtId="164" fontId="4" fillId="0" borderId="0" xfId="0" applyNumberFormat="1" applyFont="1" applyFill="1"/>
    <xf numFmtId="167" fontId="2" fillId="0" borderId="0" xfId="0" applyNumberFormat="1" applyFont="1" applyFill="1" applyBorder="1"/>
    <xf numFmtId="167" fontId="2" fillId="0" borderId="0" xfId="0" applyNumberFormat="1" applyFont="1" applyFill="1" applyBorder="1" applyAlignment="1">
      <alignment horizontal="center"/>
    </xf>
    <xf numFmtId="10" fontId="3" fillId="10" borderId="0" xfId="0" applyNumberFormat="1" applyFont="1" applyFill="1"/>
    <xf numFmtId="10" fontId="3" fillId="0" borderId="0" xfId="0" applyNumberFormat="1" applyFont="1" applyFill="1"/>
    <xf numFmtId="10" fontId="3" fillId="11" borderId="0" xfId="0" applyNumberFormat="1" applyFont="1" applyFill="1"/>
    <xf numFmtId="0" fontId="5" fillId="0" borderId="0" xfId="0" applyFont="1"/>
    <xf numFmtId="10" fontId="5" fillId="0" borderId="0" xfId="0" applyNumberFormat="1" applyFont="1" applyFill="1"/>
    <xf numFmtId="0" fontId="2" fillId="0" borderId="0" xfId="0" applyFont="1" applyAlignment="1">
      <alignment horizontal="right"/>
    </xf>
    <xf numFmtId="0" fontId="2" fillId="0" borderId="0" xfId="0" applyFont="1" applyFill="1" applyAlignment="1">
      <alignment horizontal="right"/>
    </xf>
    <xf numFmtId="0" fontId="9" fillId="8" borderId="1" xfId="0" applyFont="1" applyFill="1" applyBorder="1"/>
    <xf numFmtId="0" fontId="2" fillId="0" borderId="1" xfId="0" applyFont="1" applyFill="1" applyBorder="1"/>
    <xf numFmtId="0" fontId="2" fillId="0" borderId="1" xfId="0" applyFont="1" applyFill="1" applyBorder="1" applyAlignment="1">
      <alignment horizontal="center"/>
    </xf>
    <xf numFmtId="10" fontId="4" fillId="0" borderId="0" xfId="2" applyNumberFormat="1" applyFont="1" applyFill="1" applyBorder="1" applyProtection="1"/>
    <xf numFmtId="0" fontId="10" fillId="8" borderId="1" xfId="0" applyFont="1" applyFill="1" applyBorder="1"/>
    <xf numFmtId="0" fontId="3" fillId="5" borderId="0" xfId="0" applyFont="1" applyFill="1"/>
    <xf numFmtId="0" fontId="3" fillId="3" borderId="0" xfId="0" applyFont="1" applyFill="1"/>
    <xf numFmtId="0" fontId="3" fillId="2" borderId="0" xfId="0" applyFont="1" applyFill="1"/>
    <xf numFmtId="0" fontId="3" fillId="4" borderId="0" xfId="0" applyFont="1" applyFill="1"/>
    <xf numFmtId="0" fontId="3" fillId="6" borderId="0" xfId="0" applyFont="1" applyFill="1"/>
    <xf numFmtId="0" fontId="3" fillId="0" borderId="0" xfId="0" applyFont="1" applyFill="1" applyBorder="1" applyAlignment="1">
      <alignment horizontal="center" vertical="center"/>
    </xf>
    <xf numFmtId="0" fontId="3" fillId="0" borderId="0" xfId="0" applyFont="1" applyFill="1" applyAlignment="1">
      <alignment horizontal="center"/>
    </xf>
    <xf numFmtId="0" fontId="3" fillId="0" borderId="0" xfId="0" applyFont="1" applyAlignment="1">
      <alignment horizontal="center"/>
    </xf>
    <xf numFmtId="0" fontId="7" fillId="7" borderId="1" xfId="0" applyFont="1" applyFill="1" applyBorder="1" applyAlignment="1">
      <alignment horizontal="center"/>
    </xf>
    <xf numFmtId="164" fontId="3" fillId="0" borderId="0" xfId="1" applyNumberFormat="1" applyFont="1" applyFill="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10" fontId="4" fillId="3" borderId="0" xfId="2" applyNumberFormat="1" applyFont="1" applyFill="1" applyBorder="1" applyProtection="1"/>
    <xf numFmtId="166" fontId="3" fillId="0" borderId="0" xfId="0" applyNumberFormat="1" applyFont="1" applyFill="1" applyAlignment="1">
      <alignment horizontal="center"/>
    </xf>
    <xf numFmtId="0" fontId="4" fillId="0" borderId="0" xfId="0" applyFont="1" applyAlignment="1">
      <alignment horizontal="center"/>
    </xf>
    <xf numFmtId="0" fontId="0" fillId="0" borderId="0" xfId="0" applyAlignment="1">
      <alignment horizontal="center"/>
    </xf>
    <xf numFmtId="168" fontId="4" fillId="0" borderId="0" xfId="0" applyNumberFormat="1" applyFont="1" applyFill="1"/>
    <xf numFmtId="0" fontId="5" fillId="0" borderId="0" xfId="0" applyFont="1" applyFill="1"/>
    <xf numFmtId="10" fontId="3" fillId="13" borderId="0" xfId="0" applyNumberFormat="1" applyFont="1" applyFill="1"/>
    <xf numFmtId="167" fontId="3" fillId="13" borderId="0" xfId="1" applyNumberFormat="1" applyFont="1" applyFill="1"/>
    <xf numFmtId="167" fontId="3" fillId="13" borderId="0" xfId="0" applyNumberFormat="1" applyFont="1" applyFill="1"/>
    <xf numFmtId="0" fontId="3" fillId="13" borderId="0" xfId="0" applyFont="1" applyFill="1"/>
    <xf numFmtId="0" fontId="3" fillId="13" borderId="0" xfId="0" applyFont="1" applyFill="1" applyAlignment="1">
      <alignment horizontal="center"/>
    </xf>
    <xf numFmtId="0" fontId="2" fillId="8" borderId="0" xfId="0" applyFont="1" applyFill="1" applyBorder="1"/>
    <xf numFmtId="0" fontId="5" fillId="13" borderId="0" xfId="0" applyFont="1" applyFill="1"/>
    <xf numFmtId="167" fontId="5" fillId="0" borderId="0" xfId="0" applyNumberFormat="1" applyFont="1"/>
    <xf numFmtId="167" fontId="5" fillId="0" borderId="0" xfId="0" applyNumberFormat="1" applyFont="1" applyFill="1"/>
    <xf numFmtId="167" fontId="5" fillId="0" borderId="0" xfId="1" applyNumberFormat="1" applyFont="1" applyFill="1"/>
    <xf numFmtId="0" fontId="11" fillId="0" borderId="0" xfId="0" applyFont="1" applyFill="1"/>
    <xf numFmtId="164" fontId="5" fillId="0" borderId="0" xfId="0" applyNumberFormat="1" applyFont="1" applyFill="1"/>
    <xf numFmtId="167" fontId="5" fillId="13" borderId="0" xfId="0" applyNumberFormat="1" applyFont="1" applyFill="1"/>
    <xf numFmtId="164" fontId="5" fillId="0" borderId="0" xfId="1" applyNumberFormat="1" applyFont="1" applyFill="1"/>
    <xf numFmtId="0" fontId="4" fillId="0" borderId="0" xfId="0" applyFont="1" applyAlignment="1">
      <alignment horizontal="left" vertical="top" wrapText="1"/>
    </xf>
    <xf numFmtId="0" fontId="7" fillId="7" borderId="30" xfId="0" applyFont="1" applyFill="1" applyBorder="1"/>
    <xf numFmtId="0" fontId="6" fillId="7" borderId="30" xfId="0" applyFont="1" applyFill="1" applyBorder="1"/>
    <xf numFmtId="0" fontId="2" fillId="8" borderId="30" xfId="0" applyFont="1" applyFill="1" applyBorder="1"/>
    <xf numFmtId="0" fontId="2" fillId="8" borderId="30" xfId="0" applyFont="1" applyFill="1" applyBorder="1" applyAlignment="1">
      <alignment horizontal="center"/>
    </xf>
    <xf numFmtId="164" fontId="3" fillId="10" borderId="0" xfId="1" applyNumberFormat="1" applyFont="1" applyFill="1"/>
    <xf numFmtId="167" fontId="4" fillId="2" borderId="0" xfId="0" applyNumberFormat="1" applyFont="1" applyFill="1"/>
    <xf numFmtId="167" fontId="4" fillId="0" borderId="0" xfId="0" applyNumberFormat="1" applyFont="1"/>
    <xf numFmtId="164" fontId="4" fillId="2" borderId="0" xfId="0" applyNumberFormat="1" applyFont="1" applyFill="1"/>
    <xf numFmtId="164" fontId="4" fillId="0" borderId="0" xfId="0" applyNumberFormat="1" applyFont="1"/>
    <xf numFmtId="167" fontId="4" fillId="13" borderId="0" xfId="0" applyNumberFormat="1" applyFont="1" applyFill="1"/>
    <xf numFmtId="0" fontId="4" fillId="13" borderId="0" xfId="0" applyFont="1" applyFill="1"/>
    <xf numFmtId="167" fontId="4" fillId="0" borderId="0" xfId="0" applyNumberFormat="1" applyFont="1" applyFill="1"/>
    <xf numFmtId="167" fontId="4" fillId="13" borderId="0" xfId="1" applyNumberFormat="1" applyFont="1" applyFill="1"/>
    <xf numFmtId="167" fontId="9" fillId="8" borderId="1" xfId="0" applyNumberFormat="1" applyFont="1" applyFill="1" applyBorder="1" applyAlignment="1">
      <alignment horizontal="center"/>
    </xf>
    <xf numFmtId="167" fontId="4" fillId="2" borderId="0" xfId="1" applyNumberFormat="1" applyFont="1" applyFill="1"/>
    <xf numFmtId="167" fontId="4" fillId="0" borderId="0" xfId="1" applyNumberFormat="1" applyFont="1" applyFill="1"/>
    <xf numFmtId="167" fontId="9" fillId="8" borderId="1" xfId="0" applyNumberFormat="1" applyFont="1" applyFill="1" applyBorder="1"/>
    <xf numFmtId="167" fontId="4" fillId="3" borderId="0" xfId="0" applyNumberFormat="1" applyFont="1" applyFill="1"/>
    <xf numFmtId="164" fontId="4" fillId="3" borderId="0" xfId="0" applyNumberFormat="1" applyFont="1" applyFill="1"/>
    <xf numFmtId="167" fontId="4" fillId="3" borderId="0" xfId="1" applyNumberFormat="1" applyFont="1" applyFill="1"/>
    <xf numFmtId="164" fontId="4" fillId="0" borderId="0" xfId="1" applyNumberFormat="1" applyFont="1" applyFill="1"/>
    <xf numFmtId="0" fontId="4" fillId="0" borderId="0" xfId="0" applyFont="1"/>
    <xf numFmtId="168" fontId="3" fillId="3" borderId="0" xfId="0" applyNumberFormat="1" applyFont="1" applyFill="1"/>
    <xf numFmtId="0" fontId="3" fillId="8" borderId="266" xfId="0" applyFont="1" applyFill="1" applyBorder="1"/>
    <xf numFmtId="0" fontId="2" fillId="8" borderId="266" xfId="0" applyFont="1" applyFill="1" applyBorder="1"/>
    <xf numFmtId="167" fontId="5" fillId="8" borderId="266" xfId="0" applyNumberFormat="1" applyFont="1" applyFill="1" applyBorder="1"/>
    <xf numFmtId="0" fontId="5" fillId="8" borderId="266" xfId="0" applyFont="1" applyFill="1" applyBorder="1"/>
    <xf numFmtId="0" fontId="3" fillId="8" borderId="266" xfId="0" applyFont="1" applyFill="1" applyBorder="1" applyAlignment="1">
      <alignment horizontal="center"/>
    </xf>
    <xf numFmtId="10" fontId="3" fillId="3" borderId="0" xfId="0" quotePrefix="1" applyNumberFormat="1" applyFont="1" applyFill="1"/>
    <xf numFmtId="0" fontId="2" fillId="8" borderId="266" xfId="0" applyFont="1" applyFill="1" applyBorder="1" applyAlignment="1">
      <alignment horizontal="center"/>
    </xf>
    <xf numFmtId="0" fontId="2" fillId="13" borderId="0" xfId="0" applyFont="1" applyFill="1" applyBorder="1"/>
    <xf numFmtId="0" fontId="2" fillId="13" borderId="0" xfId="0" applyFont="1" applyFill="1" applyBorder="1" applyAlignment="1">
      <alignment horizontal="center"/>
    </xf>
    <xf numFmtId="168" fontId="4" fillId="5" borderId="0" xfId="0" applyNumberFormat="1" applyFont="1" applyFill="1"/>
    <xf numFmtId="168" fontId="4" fillId="5" borderId="0" xfId="5" applyNumberFormat="1" applyFont="1" applyFill="1" applyBorder="1"/>
    <xf numFmtId="168" fontId="3" fillId="5" borderId="0" xfId="5" applyNumberFormat="1" applyFont="1" applyFill="1" applyBorder="1"/>
    <xf numFmtId="168" fontId="4" fillId="5" borderId="0" xfId="2" applyNumberFormat="1" applyFont="1" applyFill="1" applyBorder="1" applyProtection="1"/>
    <xf numFmtId="0" fontId="9" fillId="13" borderId="0" xfId="0" applyFont="1" applyFill="1"/>
    <xf numFmtId="0" fontId="9" fillId="8" borderId="266" xfId="0" applyFont="1" applyFill="1" applyBorder="1"/>
    <xf numFmtId="167" fontId="4" fillId="8" borderId="266" xfId="1" applyNumberFormat="1" applyFont="1" applyFill="1" applyBorder="1"/>
    <xf numFmtId="167" fontId="4" fillId="8" borderId="266" xfId="0" applyNumberFormat="1" applyFont="1" applyFill="1" applyBorder="1"/>
    <xf numFmtId="0" fontId="3" fillId="13" borderId="0" xfId="0" applyFont="1" applyFill="1" applyBorder="1"/>
    <xf numFmtId="0" fontId="9" fillId="13" borderId="0" xfId="0" applyFont="1" applyFill="1" applyBorder="1"/>
    <xf numFmtId="0" fontId="3" fillId="13" borderId="0" xfId="0" applyFont="1" applyFill="1" applyBorder="1" applyAlignment="1">
      <alignment horizontal="center"/>
    </xf>
    <xf numFmtId="167" fontId="3" fillId="8" borderId="266" xfId="0" applyNumberFormat="1" applyFont="1" applyFill="1" applyBorder="1"/>
    <xf numFmtId="167" fontId="3" fillId="13" borderId="0" xfId="0" applyNumberFormat="1" applyFont="1" applyFill="1" applyBorder="1"/>
    <xf numFmtId="167" fontId="3" fillId="4" borderId="0" xfId="0" applyNumberFormat="1" applyFont="1" applyFill="1" applyBorder="1"/>
    <xf numFmtId="164" fontId="3" fillId="13" borderId="0" xfId="1" applyNumberFormat="1" applyFont="1" applyFill="1"/>
    <xf numFmtId="0" fontId="10" fillId="0" borderId="0" xfId="0" applyFont="1" applyFill="1" applyBorder="1"/>
    <xf numFmtId="0" fontId="3" fillId="13" borderId="0" xfId="0" applyFont="1" applyFill="1" applyBorder="1" applyAlignment="1">
      <alignment horizontal="center" vertical="center"/>
    </xf>
    <xf numFmtId="174" fontId="5" fillId="0" borderId="0" xfId="0" applyNumberFormat="1" applyFont="1"/>
    <xf numFmtId="168" fontId="4" fillId="10" borderId="0" xfId="0" applyNumberFormat="1" applyFont="1" applyFill="1"/>
    <xf numFmtId="0" fontId="4" fillId="0" borderId="0" xfId="7" applyFont="1" applyFill="1" applyBorder="1" applyAlignment="1">
      <alignment horizontal="left" vertical="top"/>
    </xf>
    <xf numFmtId="0" fontId="3" fillId="0" borderId="0" xfId="0" applyFont="1" applyFill="1" applyAlignment="1">
      <alignment horizontal="left" indent="1"/>
    </xf>
    <xf numFmtId="164" fontId="3" fillId="95" borderId="0" xfId="1" applyNumberFormat="1" applyFont="1" applyFill="1"/>
    <xf numFmtId="164" fontId="3" fillId="95" borderId="0" xfId="1" applyNumberFormat="1" applyFont="1" applyFill="1" applyBorder="1"/>
    <xf numFmtId="0" fontId="4" fillId="0" borderId="0" xfId="2" applyFont="1" applyFill="1" applyBorder="1" applyAlignment="1">
      <alignment horizontal="left" vertical="top" indent="1"/>
    </xf>
    <xf numFmtId="0" fontId="4" fillId="0" borderId="0" xfId="7" applyFont="1" applyFill="1" applyBorder="1" applyAlignment="1">
      <alignment horizontal="left" vertical="top" indent="1"/>
    </xf>
    <xf numFmtId="0" fontId="4" fillId="0" borderId="0" xfId="2" applyFont="1" applyFill="1" applyBorder="1" applyAlignment="1">
      <alignment horizontal="left" vertical="top" wrapText="1" indent="1"/>
    </xf>
    <xf numFmtId="0" fontId="4" fillId="0" borderId="0" xfId="7" applyFont="1" applyFill="1" applyBorder="1" applyAlignment="1">
      <alignment horizontal="left" vertical="top" wrapText="1" indent="1"/>
    </xf>
    <xf numFmtId="164" fontId="3" fillId="10" borderId="0" xfId="0" applyNumberFormat="1" applyFont="1" applyFill="1"/>
    <xf numFmtId="175" fontId="3" fillId="10" borderId="0" xfId="0" applyNumberFormat="1" applyFont="1" applyFill="1"/>
    <xf numFmtId="167" fontId="3" fillId="2" borderId="0" xfId="1" applyNumberFormat="1" applyFont="1" applyFill="1" applyAlignment="1">
      <alignment horizontal="center"/>
    </xf>
    <xf numFmtId="0" fontId="2" fillId="0" borderId="0" xfId="0" applyFont="1" applyAlignment="1">
      <alignment wrapText="1"/>
    </xf>
    <xf numFmtId="0" fontId="5" fillId="0" borderId="0" xfId="0" applyFont="1" applyAlignment="1">
      <alignment horizontal="center"/>
    </xf>
    <xf numFmtId="0" fontId="5" fillId="0" borderId="0" xfId="0" applyFont="1" applyFill="1" applyAlignment="1">
      <alignment horizontal="center"/>
    </xf>
    <xf numFmtId="164" fontId="3" fillId="13" borderId="0" xfId="0" applyNumberFormat="1" applyFont="1" applyFill="1"/>
    <xf numFmtId="164" fontId="4" fillId="13" borderId="0" xfId="0" applyNumberFormat="1" applyFont="1" applyFill="1"/>
    <xf numFmtId="164" fontId="4" fillId="13" borderId="0" xfId="1" applyNumberFormat="1" applyFont="1" applyFill="1"/>
    <xf numFmtId="169" fontId="3" fillId="13" borderId="0" xfId="0" applyNumberFormat="1" applyFont="1" applyFill="1"/>
    <xf numFmtId="169" fontId="3" fillId="0" borderId="0" xfId="0" applyNumberFormat="1" applyFont="1" applyFill="1"/>
    <xf numFmtId="169" fontId="4" fillId="13" borderId="0" xfId="0" applyNumberFormat="1" applyFont="1" applyFill="1"/>
    <xf numFmtId="169" fontId="4" fillId="13" borderId="0" xfId="1" applyNumberFormat="1" applyFont="1" applyFill="1"/>
    <xf numFmtId="169" fontId="3" fillId="2" borderId="0" xfId="1" applyNumberFormat="1" applyFont="1" applyFill="1"/>
    <xf numFmtId="177" fontId="3" fillId="13" borderId="0" xfId="0" applyNumberFormat="1" applyFont="1" applyFill="1"/>
    <xf numFmtId="177" fontId="4" fillId="13" borderId="0" xfId="0" applyNumberFormat="1" applyFont="1" applyFill="1"/>
    <xf numFmtId="167" fontId="9" fillId="8" borderId="266" xfId="1" applyNumberFormat="1" applyFont="1" applyFill="1" applyBorder="1"/>
    <xf numFmtId="164" fontId="9" fillId="8" borderId="266" xfId="0" applyNumberFormat="1" applyFont="1" applyFill="1" applyBorder="1"/>
    <xf numFmtId="164" fontId="9" fillId="8" borderId="266" xfId="1" applyNumberFormat="1" applyFont="1" applyFill="1" applyBorder="1"/>
    <xf numFmtId="176" fontId="3" fillId="2" borderId="0" xfId="0" applyNumberFormat="1" applyFont="1" applyFill="1"/>
    <xf numFmtId="164" fontId="4" fillId="2" borderId="0" xfId="1" applyNumberFormat="1" applyFont="1" applyFill="1"/>
    <xf numFmtId="164" fontId="5" fillId="0" borderId="0" xfId="1" applyNumberFormat="1" applyFont="1" applyFill="1" applyAlignment="1">
      <alignment horizontal="center"/>
    </xf>
    <xf numFmtId="0" fontId="90" fillId="8" borderId="266" xfId="0" applyFont="1" applyFill="1" applyBorder="1"/>
    <xf numFmtId="10" fontId="3" fillId="5" borderId="0" xfId="0" applyNumberFormat="1" applyFont="1" applyFill="1"/>
    <xf numFmtId="10" fontId="3" fillId="2" borderId="0" xfId="6" applyNumberFormat="1" applyFont="1" applyFill="1"/>
    <xf numFmtId="168" fontId="3" fillId="2" borderId="0" xfId="6" applyNumberFormat="1" applyFont="1" applyFill="1"/>
    <xf numFmtId="168" fontId="4" fillId="3" borderId="0" xfId="2" applyNumberFormat="1" applyFont="1" applyFill="1" applyBorder="1" applyProtection="1"/>
    <xf numFmtId="0" fontId="3" fillId="129" borderId="0" xfId="0" applyFont="1" applyFill="1"/>
    <xf numFmtId="168" fontId="3" fillId="129" borderId="0" xfId="0" applyNumberFormat="1" applyFont="1" applyFill="1"/>
    <xf numFmtId="167" fontId="3" fillId="129" borderId="0" xfId="0" applyNumberFormat="1" applyFont="1" applyFill="1"/>
    <xf numFmtId="167" fontId="4" fillId="129" borderId="0" xfId="0" applyNumberFormat="1" applyFont="1" applyFill="1"/>
    <xf numFmtId="164" fontId="3" fillId="129" borderId="0" xfId="0" applyNumberFormat="1" applyFont="1" applyFill="1"/>
    <xf numFmtId="167" fontId="4" fillId="129" borderId="0" xfId="1" applyNumberFormat="1" applyFont="1" applyFill="1"/>
    <xf numFmtId="164" fontId="4" fillId="129" borderId="0" xfId="0" applyNumberFormat="1" applyFont="1" applyFill="1"/>
    <xf numFmtId="164" fontId="3" fillId="129" borderId="0" xfId="1" applyNumberFormat="1" applyFont="1" applyFill="1"/>
    <xf numFmtId="10" fontId="3" fillId="129" borderId="0" xfId="1" applyNumberFormat="1" applyFont="1" applyFill="1"/>
    <xf numFmtId="164" fontId="3" fillId="8" borderId="266" xfId="1" applyNumberFormat="1" applyFont="1" applyFill="1" applyBorder="1"/>
    <xf numFmtId="164" fontId="3" fillId="8" borderId="266" xfId="1" applyNumberFormat="1" applyFont="1" applyFill="1" applyBorder="1" applyAlignment="1">
      <alignment horizontal="center"/>
    </xf>
    <xf numFmtId="164" fontId="3" fillId="4" borderId="0" xfId="1" applyNumberFormat="1" applyFont="1" applyFill="1"/>
    <xf numFmtId="0" fontId="3" fillId="13" borderId="0" xfId="0" applyFont="1" applyFill="1" applyBorder="1" applyAlignment="1">
      <alignment vertical="center"/>
    </xf>
    <xf numFmtId="167" fontId="2" fillId="8" borderId="266" xfId="0" applyNumberFormat="1" applyFont="1" applyFill="1" applyBorder="1" applyAlignment="1">
      <alignment horizontal="center"/>
    </xf>
    <xf numFmtId="167" fontId="2" fillId="8" borderId="266" xfId="0" applyNumberFormat="1" applyFont="1" applyFill="1" applyBorder="1"/>
    <xf numFmtId="167" fontId="2" fillId="13" borderId="0" xfId="0" applyNumberFormat="1" applyFont="1" applyFill="1" applyBorder="1" applyAlignment="1">
      <alignment horizontal="center"/>
    </xf>
    <xf numFmtId="167" fontId="2" fillId="13" borderId="0" xfId="0" applyNumberFormat="1" applyFont="1" applyFill="1" applyBorder="1"/>
    <xf numFmtId="167" fontId="3" fillId="3" borderId="0" xfId="0" applyNumberFormat="1" applyFont="1" applyFill="1"/>
    <xf numFmtId="168" fontId="3" fillId="2" borderId="0" xfId="1" applyNumberFormat="1" applyFont="1" applyFill="1"/>
    <xf numFmtId="168" fontId="3" fillId="13" borderId="0" xfId="1" applyNumberFormat="1" applyFont="1" applyFill="1"/>
    <xf numFmtId="10" fontId="3" fillId="13" borderId="0" xfId="1" applyNumberFormat="1" applyFont="1" applyFill="1"/>
    <xf numFmtId="0" fontId="2" fillId="13" borderId="268" xfId="0" applyFont="1" applyFill="1" applyBorder="1"/>
    <xf numFmtId="0" fontId="2" fillId="0" borderId="0" xfId="0" applyFont="1" applyBorder="1"/>
    <xf numFmtId="164" fontId="3" fillId="2" borderId="0" xfId="1" applyNumberFormat="1" applyFont="1" applyFill="1" applyAlignment="1">
      <alignment horizontal="center"/>
    </xf>
    <xf numFmtId="0" fontId="7" fillId="7" borderId="266" xfId="0" applyFont="1" applyFill="1" applyBorder="1"/>
    <xf numFmtId="0" fontId="6" fillId="7" borderId="266" xfId="0" applyFont="1" applyFill="1" applyBorder="1"/>
    <xf numFmtId="0" fontId="7" fillId="7" borderId="266" xfId="0" applyFont="1" applyFill="1" applyBorder="1" applyAlignment="1">
      <alignment horizontal="center"/>
    </xf>
    <xf numFmtId="167" fontId="9" fillId="8" borderId="266" xfId="0" applyNumberFormat="1" applyFont="1" applyFill="1" applyBorder="1"/>
    <xf numFmtId="167" fontId="9" fillId="8" borderId="266" xfId="0" applyNumberFormat="1" applyFont="1" applyFill="1" applyBorder="1" applyAlignment="1">
      <alignment horizontal="center"/>
    </xf>
    <xf numFmtId="176" fontId="3" fillId="3" borderId="0" xfId="0" applyNumberFormat="1" applyFont="1" applyFill="1"/>
    <xf numFmtId="176" fontId="3" fillId="13" borderId="0" xfId="0" applyNumberFormat="1" applyFont="1" applyFill="1"/>
    <xf numFmtId="178" fontId="5" fillId="13" borderId="0" xfId="0" applyNumberFormat="1" applyFont="1" applyFill="1"/>
    <xf numFmtId="176" fontId="5" fillId="13" borderId="0" xfId="0" applyNumberFormat="1" applyFont="1" applyFill="1"/>
    <xf numFmtId="169" fontId="5" fillId="13" borderId="0" xfId="0" applyNumberFormat="1" applyFont="1" applyFill="1"/>
    <xf numFmtId="169" fontId="5" fillId="13" borderId="0" xfId="1" applyNumberFormat="1" applyFont="1" applyFill="1"/>
    <xf numFmtId="0" fontId="9" fillId="0" borderId="0" xfId="0" applyFont="1" applyFill="1"/>
    <xf numFmtId="168" fontId="3" fillId="9" borderId="0" xfId="6" applyNumberFormat="1" applyFont="1" applyFill="1"/>
    <xf numFmtId="0" fontId="4" fillId="7" borderId="1" xfId="0" applyFont="1" applyFill="1" applyBorder="1"/>
    <xf numFmtId="0" fontId="9" fillId="8" borderId="1" xfId="0" applyFont="1" applyFill="1" applyBorder="1" applyAlignment="1">
      <alignment horizontal="center"/>
    </xf>
    <xf numFmtId="0" fontId="9" fillId="0" borderId="1" xfId="0" applyFont="1" applyFill="1" applyBorder="1" applyAlignment="1">
      <alignment horizontal="center"/>
    </xf>
    <xf numFmtId="0" fontId="9" fillId="8" borderId="30" xfId="0" applyFont="1" applyFill="1" applyBorder="1" applyAlignment="1">
      <alignment horizontal="center"/>
    </xf>
    <xf numFmtId="0" fontId="9" fillId="8" borderId="266" xfId="0" applyFont="1" applyFill="1" applyBorder="1" applyAlignment="1">
      <alignment horizontal="center"/>
    </xf>
    <xf numFmtId="164" fontId="4" fillId="5" borderId="0" xfId="1" applyNumberFormat="1" applyFont="1" applyFill="1"/>
    <xf numFmtId="164" fontId="4" fillId="5" borderId="0" xfId="0" applyNumberFormat="1" applyFont="1" applyFill="1"/>
    <xf numFmtId="164" fontId="4" fillId="13" borderId="0" xfId="1" applyNumberFormat="1" applyFont="1" applyFill="1" applyAlignment="1">
      <alignment horizontal="center"/>
    </xf>
    <xf numFmtId="0" fontId="9" fillId="13" borderId="0" xfId="0" applyFont="1" applyFill="1" applyBorder="1" applyAlignment="1">
      <alignment horizontal="center"/>
    </xf>
    <xf numFmtId="176" fontId="4" fillId="5" borderId="0" xfId="0" applyNumberFormat="1" applyFont="1" applyFill="1"/>
    <xf numFmtId="169" fontId="4" fillId="5" borderId="0" xfId="0" applyNumberFormat="1" applyFont="1" applyFill="1"/>
    <xf numFmtId="169" fontId="4" fillId="5" borderId="0" xfId="1" applyNumberFormat="1" applyFont="1" applyFill="1"/>
    <xf numFmtId="164" fontId="4" fillId="0" borderId="0" xfId="1" applyNumberFormat="1" applyFont="1"/>
    <xf numFmtId="0" fontId="4" fillId="129" borderId="0" xfId="0" applyFont="1" applyFill="1"/>
    <xf numFmtId="164" fontId="4" fillId="129" borderId="0" xfId="1" applyNumberFormat="1" applyFont="1" applyFill="1"/>
    <xf numFmtId="164" fontId="4" fillId="2" borderId="0" xfId="1" applyNumberFormat="1" applyFont="1" applyFill="1" applyAlignment="1">
      <alignment horizontal="center"/>
    </xf>
    <xf numFmtId="164" fontId="4" fillId="0" borderId="0" xfId="1" applyNumberFormat="1" applyFont="1" applyFill="1" applyAlignment="1">
      <alignment horizontal="center"/>
    </xf>
    <xf numFmtId="10" fontId="4" fillId="10" borderId="0" xfId="0" applyNumberFormat="1" applyFont="1" applyFill="1"/>
    <xf numFmtId="10" fontId="4" fillId="0" borderId="0" xfId="0" applyNumberFormat="1" applyFont="1" applyFill="1"/>
    <xf numFmtId="168" fontId="3" fillId="0" borderId="0" xfId="6" applyNumberFormat="1" applyFont="1" applyFill="1"/>
    <xf numFmtId="10" fontId="3" fillId="9" borderId="0" xfId="6" applyNumberFormat="1" applyFont="1" applyFill="1"/>
    <xf numFmtId="0" fontId="6" fillId="7" borderId="1" xfId="0" applyFont="1" applyFill="1" applyBorder="1" applyAlignment="1"/>
    <xf numFmtId="0" fontId="3" fillId="2" borderId="267" xfId="0" applyFont="1" applyFill="1" applyBorder="1" applyAlignment="1">
      <alignment horizontal="center" vertical="center"/>
    </xf>
    <xf numFmtId="0" fontId="3" fillId="2" borderId="268" xfId="0" applyFont="1" applyFill="1" applyBorder="1" applyAlignment="1">
      <alignment horizontal="center" vertical="center"/>
    </xf>
    <xf numFmtId="0" fontId="3" fillId="2" borderId="26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67" xfId="0" applyFont="1" applyFill="1" applyBorder="1" applyAlignment="1">
      <alignment horizontal="center" vertical="center" wrapText="1"/>
    </xf>
    <xf numFmtId="0" fontId="3" fillId="2" borderId="268" xfId="0" applyFont="1" applyFill="1" applyBorder="1" applyAlignment="1">
      <alignment horizontal="center" vertical="center" wrapText="1"/>
    </xf>
    <xf numFmtId="0" fontId="3" fillId="2" borderId="26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4" borderId="267" xfId="0" applyFont="1" applyFill="1" applyBorder="1" applyAlignment="1">
      <alignment horizontal="center" vertical="center" wrapText="1"/>
    </xf>
    <xf numFmtId="0" fontId="3" fillId="4" borderId="268" xfId="0" applyFont="1" applyFill="1" applyBorder="1" applyAlignment="1">
      <alignment horizontal="center" vertical="center" wrapText="1"/>
    </xf>
    <xf numFmtId="0" fontId="3" fillId="4" borderId="26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4" fillId="0" borderId="0" xfId="0" applyFont="1" applyAlignment="1">
      <alignment horizontal="left" vertical="top" wrapText="1"/>
    </xf>
    <xf numFmtId="0" fontId="3" fillId="5" borderId="267" xfId="0" applyFont="1" applyFill="1" applyBorder="1" applyAlignment="1">
      <alignment horizontal="center" vertical="center" wrapText="1"/>
    </xf>
    <xf numFmtId="0" fontId="3" fillId="5" borderId="268" xfId="0" applyFont="1" applyFill="1" applyBorder="1" applyAlignment="1">
      <alignment horizontal="center" vertical="center" wrapText="1"/>
    </xf>
    <xf numFmtId="0" fontId="3" fillId="5" borderId="269"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10" borderId="267" xfId="0" applyFont="1" applyFill="1" applyBorder="1" applyAlignment="1">
      <alignment horizontal="center" vertical="center" wrapText="1"/>
    </xf>
    <xf numFmtId="0" fontId="3" fillId="10" borderId="268" xfId="0" applyFont="1" applyFill="1" applyBorder="1" applyAlignment="1">
      <alignment horizontal="center" vertical="center" wrapText="1"/>
    </xf>
    <xf numFmtId="0" fontId="3" fillId="10" borderId="269"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4" borderId="267" xfId="0" applyFont="1" applyFill="1" applyBorder="1" applyAlignment="1">
      <alignment horizontal="center" vertical="center"/>
    </xf>
    <xf numFmtId="0" fontId="3" fillId="4" borderId="268" xfId="0" applyFont="1" applyFill="1" applyBorder="1" applyAlignment="1">
      <alignment horizontal="center" vertical="center"/>
    </xf>
    <xf numFmtId="0" fontId="3" fillId="4" borderId="269"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4" fillId="13" borderId="0" xfId="0" applyFont="1" applyFill="1" applyAlignment="1">
      <alignment horizontal="left" vertical="top" wrapText="1"/>
    </xf>
    <xf numFmtId="0" fontId="4" fillId="0" borderId="0" xfId="0" applyFont="1" applyFill="1" applyAlignment="1">
      <alignment horizontal="left" vertical="top" wrapText="1"/>
    </xf>
  </cellXfs>
  <cellStyles count="41562">
    <cellStyle name="_x000a__x000a_JournalTemplate=C:\COMFO\CTALK\JOURSTD.TPL_x000a__x000a_LbStateAddress=3 3 0 251 1 89 2 311_x000a__x000a_LbStateJou" xfId="8"/>
    <cellStyle name="_x000a__x000a_JournalTemplate=C:\COMFO\CTALK\JOURSTD.TPL_x000a__x000a_LbStateAddress=3 3 0 251 1 89 2 311_x000a__x000a_LbStateJou 2" xfId="25493"/>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10" xfId="7"/>
    <cellStyle name="_x000d__x000a_JournalTemplate=C:\COMFO\CTALK\JOURSTD.TPL_x000d__x000a_LbStateAddress=3 3 0 251 1 89 2 311_x000d__x000a_LbStateJou 10 2" xfId="25494"/>
    <cellStyle name="_x000d__x000a_JournalTemplate=C:\COMFO\CTALK\JOURSTD.TPL_x000d__x000a_LbStateAddress=3 3 0 251 1 89 2 311_x000d__x000a_LbStateJou 11" xfId="9"/>
    <cellStyle name="_x000d__x000a_JournalTemplate=C:\COMFO\CTALK\JOURSTD.TPL_x000d__x000a_LbStateAddress=3 3 0 251 1 89 2 311_x000d__x000a_LbStateJou 11 2" xfId="25495"/>
    <cellStyle name="_x000d__x000a_JournalTemplate=C:\COMFO\CTALK\JOURSTD.TPL_x000d__x000a_LbStateAddress=3 3 0 251 1 89 2 311_x000d__x000a_LbStateJou 12" xfId="10"/>
    <cellStyle name="_x000d__x000a_JournalTemplate=C:\COMFO\CTALK\JOURSTD.TPL_x000d__x000a_LbStateAddress=3 3 0 251 1 89 2 311_x000d__x000a_LbStateJou 12 2" xfId="25496"/>
    <cellStyle name="_x000d__x000a_JournalTemplate=C:\COMFO\CTALK\JOURSTD.TPL_x000d__x000a_LbStateAddress=3 3 0 251 1 89 2 311_x000d__x000a_LbStateJou 13" xfId="11"/>
    <cellStyle name="_x000d__x000a_JournalTemplate=C:\COMFO\CTALK\JOURSTD.TPL_x000d__x000a_LbStateAddress=3 3 0 251 1 89 2 311_x000d__x000a_LbStateJou 13 2" xfId="25497"/>
    <cellStyle name="_x000d__x000a_JournalTemplate=C:\COMFO\CTALK\JOURSTD.TPL_x000d__x000a_LbStateAddress=3 3 0 251 1 89 2 311_x000d__x000a_LbStateJou 14" xfId="12"/>
    <cellStyle name="_x000d__x000a_JournalTemplate=C:\COMFO\CTALK\JOURSTD.TPL_x000d__x000a_LbStateAddress=3 3 0 251 1 89 2 311_x000d__x000a_LbStateJou 14 2" xfId="25498"/>
    <cellStyle name="_x000d__x000a_JournalTemplate=C:\COMFO\CTALK\JOURSTD.TPL_x000d__x000a_LbStateAddress=3 3 0 251 1 89 2 311_x000d__x000a_LbStateJou 15" xfId="13"/>
    <cellStyle name="_x000d__x000a_JournalTemplate=C:\COMFO\CTALK\JOURSTD.TPL_x000d__x000a_LbStateAddress=3 3 0 251 1 89 2 311_x000d__x000a_LbStateJou 15 2" xfId="25499"/>
    <cellStyle name="_x000d__x000a_JournalTemplate=C:\COMFO\CTALK\JOURSTD.TPL_x000d__x000a_LbStateAddress=3 3 0 251 1 89 2 311_x000d__x000a_LbStateJou 16" xfId="14"/>
    <cellStyle name="_x000d__x000a_JournalTemplate=C:\COMFO\CTALK\JOURSTD.TPL_x000d__x000a_LbStateAddress=3 3 0 251 1 89 2 311_x000d__x000a_LbStateJou 17" xfId="15"/>
    <cellStyle name="_x000d__x000a_JournalTemplate=C:\COMFO\CTALK\JOURSTD.TPL_x000d__x000a_LbStateAddress=3 3 0 251 1 89 2 311_x000d__x000a_LbStateJou 2" xfId="3"/>
    <cellStyle name="_x000d__x000a_JournalTemplate=C:\COMFO\CTALK\JOURSTD.TPL_x000d__x000a_LbStateAddress=3 3 0 251 1 89 2 311_x000d__x000a_LbStateJou 2 2" xfId="16"/>
    <cellStyle name="_x000d__x000a_JournalTemplate=C:\COMFO\CTALK\JOURSTD.TPL_x000d__x000a_LbStateAddress=3 3 0 251 1 89 2 311_x000d__x000a_LbStateJou 2 2 2" xfId="25500"/>
    <cellStyle name="_x000d__x000a_JournalTemplate=C:\COMFO\CTALK\JOURSTD.TPL_x000d__x000a_LbStateAddress=3 3 0 251 1 89 2 311_x000d__x000a_LbStateJou 2 3" xfId="17"/>
    <cellStyle name="_x000d__x000a_JournalTemplate=C:\COMFO\CTALK\JOURSTD.TPL_x000d__x000a_LbStateAddress=3 3 0 251 1 89 2 311_x000d__x000a_LbStateJou 2 3 2" xfId="25501"/>
    <cellStyle name="_x000d__x000a_JournalTemplate=C:\COMFO\CTALK\JOURSTD.TPL_x000d__x000a_LbStateAddress=3 3 0 251 1 89 2 311_x000d__x000a_LbStateJou 2 4" xfId="18"/>
    <cellStyle name="_x000d__x000a_JournalTemplate=C:\COMFO\CTALK\JOURSTD.TPL_x000d__x000a_LbStateAddress=3 3 0 251 1 89 2 311_x000d__x000a_LbStateJou 2 4 2" xfId="24267"/>
    <cellStyle name="_x000d__x000a_JournalTemplate=C:\COMFO\CTALK\JOURSTD.TPL_x000d__x000a_LbStateAddress=3 3 0 251 1 89 2 311_x000d__x000a_LbStateJou 2 5" xfId="25502"/>
    <cellStyle name="_x000d__x000a_JournalTemplate=C:\COMFO\CTALK\JOURSTD.TPL_x000d__x000a_LbStateAddress=3 3 0 251 1 89 2 311_x000d__x000a_LbStateJou 2 6" xfId="25503"/>
    <cellStyle name="_x000d__x000a_JournalTemplate=C:\COMFO\CTALK\JOURSTD.TPL_x000d__x000a_LbStateAddress=3 3 0 251 1 89 2 311_x000d__x000a_LbStateJou 3" xfId="19"/>
    <cellStyle name="_x000d__x000a_JournalTemplate=C:\COMFO\CTALK\JOURSTD.TPL_x000d__x000a_LbStateAddress=3 3 0 251 1 89 2 311_x000d__x000a_LbStateJou 3 2" xfId="20"/>
    <cellStyle name="_x000d__x000a_JournalTemplate=C:\COMFO\CTALK\JOURSTD.TPL_x000d__x000a_LbStateAddress=3 3 0 251 1 89 2 311_x000d__x000a_LbStateJou 3 2 2" xfId="21"/>
    <cellStyle name="_x000d__x000a_JournalTemplate=C:\COMFO\CTALK\JOURSTD.TPL_x000d__x000a_LbStateAddress=3 3 0 251 1 89 2 311_x000d__x000a_LbStateJou 3 2 2 2" xfId="25504"/>
    <cellStyle name="_x000d__x000a_JournalTemplate=C:\COMFO\CTALK\JOURSTD.TPL_x000d__x000a_LbStateAddress=3 3 0 251 1 89 2 311_x000d__x000a_LbStateJou 3 2 3" xfId="25505"/>
    <cellStyle name="_x000d__x000a_JournalTemplate=C:\COMFO\CTALK\JOURSTD.TPL_x000d__x000a_LbStateAddress=3 3 0 251 1 89 2 311_x000d__x000a_LbStateJou 3 3" xfId="22"/>
    <cellStyle name="_x000d__x000a_JournalTemplate=C:\COMFO\CTALK\JOURSTD.TPL_x000d__x000a_LbStateAddress=3 3 0 251 1 89 2 311_x000d__x000a_LbStateJou 3 3 2" xfId="25506"/>
    <cellStyle name="_x000d__x000a_JournalTemplate=C:\COMFO\CTALK\JOURSTD.TPL_x000d__x000a_LbStateAddress=3 3 0 251 1 89 2 311_x000d__x000a_LbStateJou 3 4" xfId="23"/>
    <cellStyle name="_x000d__x000a_JournalTemplate=C:\COMFO\CTALK\JOURSTD.TPL_x000d__x000a_LbStateAddress=3 3 0 251 1 89 2 311_x000d__x000a_LbStateJou 3 5" xfId="24"/>
    <cellStyle name="_x000d__x000a_JournalTemplate=C:\COMFO\CTALK\JOURSTD.TPL_x000d__x000a_LbStateAddress=3 3 0 251 1 89 2 311_x000d__x000a_LbStateJou 4" xfId="25"/>
    <cellStyle name="_x000d__x000a_JournalTemplate=C:\COMFO\CTALK\JOURSTD.TPL_x000d__x000a_LbStateAddress=3 3 0 251 1 89 2 311_x000d__x000a_LbStateJou 4 2" xfId="26"/>
    <cellStyle name="_x000d__x000a_JournalTemplate=C:\COMFO\CTALK\JOURSTD.TPL_x000d__x000a_LbStateAddress=3 3 0 251 1 89 2 311_x000d__x000a_LbStateJou 4 2 2" xfId="25507"/>
    <cellStyle name="_x000d__x000a_JournalTemplate=C:\COMFO\CTALK\JOURSTD.TPL_x000d__x000a_LbStateAddress=3 3 0 251 1 89 2 311_x000d__x000a_LbStateJou 4 3" xfId="27"/>
    <cellStyle name="_x000d__x000a_JournalTemplate=C:\COMFO\CTALK\JOURSTD.TPL_x000d__x000a_LbStateAddress=3 3 0 251 1 89 2 311_x000d__x000a_LbStateJou 4 4" xfId="25508"/>
    <cellStyle name="_x000d__x000a_JournalTemplate=C:\COMFO\CTALK\JOURSTD.TPL_x000d__x000a_LbStateAddress=3 3 0 251 1 89 2 311_x000d__x000a_LbStateJou 5" xfId="28"/>
    <cellStyle name="_x000d__x000a_JournalTemplate=C:\COMFO\CTALK\JOURSTD.TPL_x000d__x000a_LbStateAddress=3 3 0 251 1 89 2 311_x000d__x000a_LbStateJou 5 2" xfId="29"/>
    <cellStyle name="_x000d__x000a_JournalTemplate=C:\COMFO\CTALK\JOURSTD.TPL_x000d__x000a_LbStateAddress=3 3 0 251 1 89 2 311_x000d__x000a_LbStateJou 5 2 2" xfId="25509"/>
    <cellStyle name="_x000d__x000a_JournalTemplate=C:\COMFO\CTALK\JOURSTD.TPL_x000d__x000a_LbStateAddress=3 3 0 251 1 89 2 311_x000d__x000a_LbStateJou 6" xfId="30"/>
    <cellStyle name="_x000d__x000a_JournalTemplate=C:\COMFO\CTALK\JOURSTD.TPL_x000d__x000a_LbStateAddress=3 3 0 251 1 89 2 311_x000d__x000a_LbStateJou 6 2" xfId="25510"/>
    <cellStyle name="_x000d__x000a_JournalTemplate=C:\COMFO\CTALK\JOURSTD.TPL_x000d__x000a_LbStateAddress=3 3 0 251 1 89 2 311_x000d__x000a_LbStateJou 7" xfId="31"/>
    <cellStyle name="_x000d__x000a_JournalTemplate=C:\COMFO\CTALK\JOURSTD.TPL_x000d__x000a_LbStateAddress=3 3 0 251 1 89 2 311_x000d__x000a_LbStateJou 7 2" xfId="25511"/>
    <cellStyle name="_x000d__x000a_JournalTemplate=C:\COMFO\CTALK\JOURSTD.TPL_x000d__x000a_LbStateAddress=3 3 0 251 1 89 2 311_x000d__x000a_LbStateJou 8" xfId="32"/>
    <cellStyle name="_x000d__x000a_JournalTemplate=C:\COMFO\CTALK\JOURSTD.TPL_x000d__x000a_LbStateAddress=3 3 0 251 1 89 2 311_x000d__x000a_LbStateJou 8 2" xfId="25512"/>
    <cellStyle name="_x000d__x000a_JournalTemplate=C:\COMFO\CTALK\JOURSTD.TPL_x000d__x000a_LbStateAddress=3 3 0 251 1 89 2 311_x000d__x000a_LbStateJou 9" xfId="33"/>
    <cellStyle name="_x000d__x000a_JournalTemplate=C:\COMFO\CTALK\JOURSTD.TPL_x000d__x000a_LbStateAddress=3 3 0 251 1 89 2 311_x000d__x000a_LbStateJou 9 2" xfId="25513"/>
    <cellStyle name="_x000d__x000a_JournalTemplate=C:\COMFO\CTALK\JOURSTD.TPL_x000d__x000a_LbStateAddress=3 3 0 251 1 89 2 311_x000d__x000a_LbStateJou_01. TS-TAR(i)-12-09" xfId="34"/>
    <cellStyle name="20 % - Akzent1" xfId="35"/>
    <cellStyle name="20 % - Akzent2" xfId="36"/>
    <cellStyle name="20 % - Akzent3" xfId="37"/>
    <cellStyle name="20 % - Akzent4" xfId="38"/>
    <cellStyle name="20 % - Akzent5" xfId="39"/>
    <cellStyle name="20 % - Akzent6" xfId="40"/>
    <cellStyle name="20% - Accent1 2" xfId="41"/>
    <cellStyle name="20% - Accent1 3" xfId="42"/>
    <cellStyle name="20% - Accent1 3 2" xfId="25345"/>
    <cellStyle name="20% - Accent1 3 3" xfId="25423"/>
    <cellStyle name="20% - Accent1 3 3 2" xfId="25514"/>
    <cellStyle name="20% - Accent1 3 4" xfId="24269"/>
    <cellStyle name="20% - Accent1 4" xfId="24336"/>
    <cellStyle name="20% - Accent1 4 2" xfId="25448"/>
    <cellStyle name="20% - Accent1 4 2 2" xfId="25515"/>
    <cellStyle name="20% - Accent1 4 3" xfId="25516"/>
    <cellStyle name="20% - Accent2 2" xfId="43"/>
    <cellStyle name="20% - Accent2 3" xfId="44"/>
    <cellStyle name="20% - Accent2 3 2" xfId="25346"/>
    <cellStyle name="20% - Accent2 3 3" xfId="25424"/>
    <cellStyle name="20% - Accent2 3 3 2" xfId="25517"/>
    <cellStyle name="20% - Accent2 3 4" xfId="24270"/>
    <cellStyle name="20% - Accent2 4" xfId="24337"/>
    <cellStyle name="20% - Accent2 4 2" xfId="25449"/>
    <cellStyle name="20% - Accent2 4 2 2" xfId="25518"/>
    <cellStyle name="20% - Accent2 4 3" xfId="25519"/>
    <cellStyle name="20% - Accent3 2" xfId="45"/>
    <cellStyle name="20% - Accent3 3" xfId="46"/>
    <cellStyle name="20% - Accent3 3 2" xfId="25347"/>
    <cellStyle name="20% - Accent3 3 3" xfId="25425"/>
    <cellStyle name="20% - Accent3 3 3 2" xfId="25520"/>
    <cellStyle name="20% - Accent3 3 4" xfId="24271"/>
    <cellStyle name="20% - Accent3 4" xfId="24338"/>
    <cellStyle name="20% - Accent3 4 2" xfId="25450"/>
    <cellStyle name="20% - Accent3 4 2 2" xfId="25521"/>
    <cellStyle name="20% - Accent3 4 3" xfId="25522"/>
    <cellStyle name="20% - Accent4 2" xfId="47"/>
    <cellStyle name="20% - Accent4 3" xfId="48"/>
    <cellStyle name="20% - Accent4 3 2" xfId="25348"/>
    <cellStyle name="20% - Accent4 3 3" xfId="25426"/>
    <cellStyle name="20% - Accent4 3 3 2" xfId="25523"/>
    <cellStyle name="20% - Accent4 3 4" xfId="24272"/>
    <cellStyle name="20% - Accent4 4" xfId="24339"/>
    <cellStyle name="20% - Accent4 4 2" xfId="25451"/>
    <cellStyle name="20% - Accent4 4 2 2" xfId="25524"/>
    <cellStyle name="20% - Accent4 4 3" xfId="25525"/>
    <cellStyle name="20% - Accent5 2" xfId="49"/>
    <cellStyle name="20% - Accent5 3" xfId="50"/>
    <cellStyle name="20% - Accent5 3 2" xfId="25349"/>
    <cellStyle name="20% - Accent5 3 3" xfId="25427"/>
    <cellStyle name="20% - Accent5 3 3 2" xfId="25526"/>
    <cellStyle name="20% - Accent5 3 4" xfId="24273"/>
    <cellStyle name="20% - Accent5 4" xfId="24340"/>
    <cellStyle name="20% - Accent5 4 2" xfId="25452"/>
    <cellStyle name="20% - Accent5 4 2 2" xfId="25527"/>
    <cellStyle name="20% - Accent5 4 3" xfId="25528"/>
    <cellStyle name="20% - Accent6 2" xfId="51"/>
    <cellStyle name="20% - Accent6 3" xfId="52"/>
    <cellStyle name="20% - Accent6 3 2" xfId="25350"/>
    <cellStyle name="20% - Accent6 3 3" xfId="25428"/>
    <cellStyle name="20% - Accent6 3 3 2" xfId="25529"/>
    <cellStyle name="20% - Accent6 3 4" xfId="24274"/>
    <cellStyle name="20% - Accent6 4" xfId="24341"/>
    <cellStyle name="20% - Accent6 4 2" xfId="25453"/>
    <cellStyle name="20% - Accent6 4 2 2" xfId="25530"/>
    <cellStyle name="20% - Accent6 4 3" xfId="25531"/>
    <cellStyle name="40 % - Akzent1" xfId="53"/>
    <cellStyle name="40 % - Akzent2" xfId="54"/>
    <cellStyle name="40 % - Akzent3" xfId="55"/>
    <cellStyle name="40 % - Akzent4" xfId="56"/>
    <cellStyle name="40 % - Akzent5" xfId="57"/>
    <cellStyle name="40 % - Akzent6" xfId="58"/>
    <cellStyle name="40% - Accent1 2" xfId="59"/>
    <cellStyle name="40% - Accent1 3" xfId="60"/>
    <cellStyle name="40% - Accent1 3 2" xfId="25351"/>
    <cellStyle name="40% - Accent1 3 3" xfId="25429"/>
    <cellStyle name="40% - Accent1 3 3 2" xfId="25532"/>
    <cellStyle name="40% - Accent1 3 4" xfId="24275"/>
    <cellStyle name="40% - Accent1 4" xfId="24342"/>
    <cellStyle name="40% - Accent1 4 2" xfId="25454"/>
    <cellStyle name="40% - Accent1 4 2 2" xfId="25533"/>
    <cellStyle name="40% - Accent1 4 3" xfId="25534"/>
    <cellStyle name="40% - Accent2 2" xfId="61"/>
    <cellStyle name="40% - Accent2 3" xfId="62"/>
    <cellStyle name="40% - Accent2 3 2" xfId="25352"/>
    <cellStyle name="40% - Accent2 3 3" xfId="25430"/>
    <cellStyle name="40% - Accent2 3 3 2" xfId="25535"/>
    <cellStyle name="40% - Accent2 3 4" xfId="24276"/>
    <cellStyle name="40% - Accent2 4" xfId="24343"/>
    <cellStyle name="40% - Accent2 4 2" xfId="25455"/>
    <cellStyle name="40% - Accent2 4 2 2" xfId="25536"/>
    <cellStyle name="40% - Accent2 4 3" xfId="25537"/>
    <cellStyle name="40% - Accent3 2" xfId="63"/>
    <cellStyle name="40% - Accent3 3" xfId="64"/>
    <cellStyle name="40% - Accent3 3 2" xfId="25353"/>
    <cellStyle name="40% - Accent3 3 3" xfId="25431"/>
    <cellStyle name="40% - Accent3 3 3 2" xfId="25538"/>
    <cellStyle name="40% - Accent3 3 4" xfId="24277"/>
    <cellStyle name="40% - Accent3 4" xfId="24344"/>
    <cellStyle name="40% - Accent3 4 2" xfId="25456"/>
    <cellStyle name="40% - Accent3 4 2 2" xfId="25539"/>
    <cellStyle name="40% - Accent3 4 3" xfId="25540"/>
    <cellStyle name="40% - Accent4 2" xfId="65"/>
    <cellStyle name="40% - Accent4 3" xfId="66"/>
    <cellStyle name="40% - Accent4 3 2" xfId="25354"/>
    <cellStyle name="40% - Accent4 3 3" xfId="25432"/>
    <cellStyle name="40% - Accent4 3 3 2" xfId="25541"/>
    <cellStyle name="40% - Accent4 3 4" xfId="24278"/>
    <cellStyle name="40% - Accent4 4" xfId="24345"/>
    <cellStyle name="40% - Accent4 4 2" xfId="25457"/>
    <cellStyle name="40% - Accent4 4 2 2" xfId="25542"/>
    <cellStyle name="40% - Accent4 4 3" xfId="25543"/>
    <cellStyle name="40% - Accent5 2" xfId="67"/>
    <cellStyle name="40% - Accent5 3" xfId="68"/>
    <cellStyle name="40% - Accent5 3 2" xfId="25355"/>
    <cellStyle name="40% - Accent5 3 3" xfId="25433"/>
    <cellStyle name="40% - Accent5 3 3 2" xfId="25544"/>
    <cellStyle name="40% - Accent5 3 4" xfId="24279"/>
    <cellStyle name="40% - Accent5 4" xfId="24346"/>
    <cellStyle name="40% - Accent5 4 2" xfId="25458"/>
    <cellStyle name="40% - Accent5 4 2 2" xfId="25545"/>
    <cellStyle name="40% - Accent5 4 3" xfId="25546"/>
    <cellStyle name="40% - Accent6 2" xfId="69"/>
    <cellStyle name="40% - Accent6 3" xfId="70"/>
    <cellStyle name="40% - Accent6 3 2" xfId="25356"/>
    <cellStyle name="40% - Accent6 3 3" xfId="25434"/>
    <cellStyle name="40% - Accent6 3 3 2" xfId="25547"/>
    <cellStyle name="40% - Accent6 3 4" xfId="24280"/>
    <cellStyle name="40% - Accent6 4" xfId="24347"/>
    <cellStyle name="40% - Accent6 4 2" xfId="25459"/>
    <cellStyle name="40% - Accent6 4 2 2" xfId="25548"/>
    <cellStyle name="40% - Accent6 4 3" xfId="25549"/>
    <cellStyle name="60 % - Akzent1" xfId="71"/>
    <cellStyle name="60 % - Akzent2" xfId="72"/>
    <cellStyle name="60 % - Akzent3" xfId="73"/>
    <cellStyle name="60 % - Akzent4" xfId="74"/>
    <cellStyle name="60 % - Akzent5" xfId="75"/>
    <cellStyle name="60 % - Akzent6" xfId="76"/>
    <cellStyle name="60% - Accent1 2" xfId="77"/>
    <cellStyle name="60% - Accent1 3" xfId="24282"/>
    <cellStyle name="60% - Accent1 3 2" xfId="25357"/>
    <cellStyle name="60% - Accent1 4" xfId="24348"/>
    <cellStyle name="60% - Accent2 2" xfId="78"/>
    <cellStyle name="60% - Accent2 3" xfId="24283"/>
    <cellStyle name="60% - Accent2 3 2" xfId="25358"/>
    <cellStyle name="60% - Accent2 4" xfId="24349"/>
    <cellStyle name="60% - Accent3 2" xfId="79"/>
    <cellStyle name="60% - Accent3 3" xfId="24284"/>
    <cellStyle name="60% - Accent3 3 2" xfId="25359"/>
    <cellStyle name="60% - Accent3 4" xfId="24350"/>
    <cellStyle name="60% - Accent4 2" xfId="80"/>
    <cellStyle name="60% - Accent4 3" xfId="24285"/>
    <cellStyle name="60% - Accent4 3 2" xfId="25360"/>
    <cellStyle name="60% - Accent4 4" xfId="24351"/>
    <cellStyle name="60% - Accent5 2" xfId="81"/>
    <cellStyle name="60% - Accent5 3" xfId="24286"/>
    <cellStyle name="60% - Accent5 3 2" xfId="25361"/>
    <cellStyle name="60% - Accent5 4" xfId="24352"/>
    <cellStyle name="60% - Accent6 2" xfId="82"/>
    <cellStyle name="60% - Accent6 3" xfId="24287"/>
    <cellStyle name="60% - Accent6 3 2" xfId="25362"/>
    <cellStyle name="60% - Accent6 4" xfId="24353"/>
    <cellStyle name="Accent1 - 20%" xfId="83"/>
    <cellStyle name="Accent1 - 40%" xfId="84"/>
    <cellStyle name="Accent1 - 60%" xfId="85"/>
    <cellStyle name="Accent1 10" xfId="86"/>
    <cellStyle name="Accent1 11" xfId="87"/>
    <cellStyle name="Accent1 12" xfId="88"/>
    <cellStyle name="Accent1 13" xfId="89"/>
    <cellStyle name="Accent1 14" xfId="90"/>
    <cellStyle name="Accent1 15" xfId="91"/>
    <cellStyle name="Accent1 16" xfId="92"/>
    <cellStyle name="Accent1 17" xfId="93"/>
    <cellStyle name="Accent1 18" xfId="94"/>
    <cellStyle name="Accent1 19" xfId="95"/>
    <cellStyle name="Accent1 2" xfId="96"/>
    <cellStyle name="Accent1 20" xfId="97"/>
    <cellStyle name="Accent1 21" xfId="98"/>
    <cellStyle name="Accent1 22" xfId="99"/>
    <cellStyle name="Accent1 23" xfId="100"/>
    <cellStyle name="Accent1 24" xfId="101"/>
    <cellStyle name="Accent1 25" xfId="102"/>
    <cellStyle name="Accent1 25 2" xfId="25363"/>
    <cellStyle name="Accent1 25 3" xfId="24288"/>
    <cellStyle name="Accent1 26" xfId="103"/>
    <cellStyle name="Accent1 26 2" xfId="25364"/>
    <cellStyle name="Accent1 26 3" xfId="24318"/>
    <cellStyle name="Accent1 27" xfId="104"/>
    <cellStyle name="Accent1 27 2" xfId="25365"/>
    <cellStyle name="Accent1 27 3" xfId="24268"/>
    <cellStyle name="Accent1 28" xfId="105"/>
    <cellStyle name="Accent1 28 2" xfId="25366"/>
    <cellStyle name="Accent1 28 3" xfId="24319"/>
    <cellStyle name="Accent1 29" xfId="106"/>
    <cellStyle name="Accent1 3" xfId="107"/>
    <cellStyle name="Accent1 30" xfId="108"/>
    <cellStyle name="Accent1 30 2" xfId="24354"/>
    <cellStyle name="Accent1 31" xfId="109"/>
    <cellStyle name="Accent1 31 2" xfId="24355"/>
    <cellStyle name="Accent1 32" xfId="110"/>
    <cellStyle name="Accent1 32 2" xfId="24356"/>
    <cellStyle name="Accent1 33" xfId="111"/>
    <cellStyle name="Accent1 33 2" xfId="24357"/>
    <cellStyle name="Accent1 34" xfId="24249"/>
    <cellStyle name="Accent1 35" xfId="25550"/>
    <cellStyle name="Accent1 36" xfId="25551"/>
    <cellStyle name="Accent1 37" xfId="25552"/>
    <cellStyle name="Accent1 38" xfId="25553"/>
    <cellStyle name="Accent1 39" xfId="25554"/>
    <cellStyle name="Accent1 4" xfId="112"/>
    <cellStyle name="Accent1 5" xfId="113"/>
    <cellStyle name="Accent1 6" xfId="114"/>
    <cellStyle name="Accent1 7" xfId="115"/>
    <cellStyle name="Accent1 8" xfId="116"/>
    <cellStyle name="Accent1 9" xfId="117"/>
    <cellStyle name="Accent2 - 20%" xfId="118"/>
    <cellStyle name="Accent2 - 40%" xfId="119"/>
    <cellStyle name="Accent2 - 60%" xfId="120"/>
    <cellStyle name="Accent2 10" xfId="121"/>
    <cellStyle name="Accent2 11" xfId="122"/>
    <cellStyle name="Accent2 12" xfId="123"/>
    <cellStyle name="Accent2 13" xfId="124"/>
    <cellStyle name="Accent2 14" xfId="125"/>
    <cellStyle name="Accent2 15" xfId="126"/>
    <cellStyle name="Accent2 16" xfId="127"/>
    <cellStyle name="Accent2 17" xfId="128"/>
    <cellStyle name="Accent2 18" xfId="129"/>
    <cellStyle name="Accent2 19" xfId="130"/>
    <cellStyle name="Accent2 2" xfId="131"/>
    <cellStyle name="Accent2 20" xfId="132"/>
    <cellStyle name="Accent2 21" xfId="133"/>
    <cellStyle name="Accent2 22" xfId="134"/>
    <cellStyle name="Accent2 23" xfId="135"/>
    <cellStyle name="Accent2 24" xfId="136"/>
    <cellStyle name="Accent2 25" xfId="137"/>
    <cellStyle name="Accent2 25 2" xfId="25367"/>
    <cellStyle name="Accent2 25 3" xfId="24290"/>
    <cellStyle name="Accent2 26" xfId="138"/>
    <cellStyle name="Accent2 26 2" xfId="25368"/>
    <cellStyle name="Accent2 26 3" xfId="24316"/>
    <cellStyle name="Accent2 27" xfId="139"/>
    <cellStyle name="Accent2 27 2" xfId="25369"/>
    <cellStyle name="Accent2 27 3" xfId="24281"/>
    <cellStyle name="Accent2 28" xfId="140"/>
    <cellStyle name="Accent2 28 2" xfId="25370"/>
    <cellStyle name="Accent2 28 3" xfId="24317"/>
    <cellStyle name="Accent2 29" xfId="141"/>
    <cellStyle name="Accent2 3" xfId="142"/>
    <cellStyle name="Accent2 30" xfId="143"/>
    <cellStyle name="Accent2 30 2" xfId="24358"/>
    <cellStyle name="Accent2 31" xfId="144"/>
    <cellStyle name="Accent2 31 2" xfId="24359"/>
    <cellStyle name="Accent2 32" xfId="145"/>
    <cellStyle name="Accent2 32 2" xfId="24360"/>
    <cellStyle name="Accent2 33" xfId="146"/>
    <cellStyle name="Accent2 33 2" xfId="24361"/>
    <cellStyle name="Accent2 34" xfId="24250"/>
    <cellStyle name="Accent2 35" xfId="25555"/>
    <cellStyle name="Accent2 36" xfId="25556"/>
    <cellStyle name="Accent2 37" xfId="25557"/>
    <cellStyle name="Accent2 38" xfId="25558"/>
    <cellStyle name="Accent2 39" xfId="25559"/>
    <cellStyle name="Accent2 4" xfId="147"/>
    <cellStyle name="Accent2 5" xfId="148"/>
    <cellStyle name="Accent2 6" xfId="149"/>
    <cellStyle name="Accent2 7" xfId="150"/>
    <cellStyle name="Accent2 8" xfId="151"/>
    <cellStyle name="Accent2 9" xfId="152"/>
    <cellStyle name="Accent3 - 20%" xfId="153"/>
    <cellStyle name="Accent3 - 40%" xfId="154"/>
    <cellStyle name="Accent3 - 60%" xfId="155"/>
    <cellStyle name="Accent3 10" xfId="156"/>
    <cellStyle name="Accent3 11" xfId="157"/>
    <cellStyle name="Accent3 12" xfId="158"/>
    <cellStyle name="Accent3 13" xfId="159"/>
    <cellStyle name="Accent3 14" xfId="160"/>
    <cellStyle name="Accent3 15" xfId="161"/>
    <cellStyle name="Accent3 16" xfId="162"/>
    <cellStyle name="Accent3 17" xfId="163"/>
    <cellStyle name="Accent3 18" xfId="164"/>
    <cellStyle name="Accent3 19" xfId="165"/>
    <cellStyle name="Accent3 2" xfId="166"/>
    <cellStyle name="Accent3 20" xfId="167"/>
    <cellStyle name="Accent3 21" xfId="168"/>
    <cellStyle name="Accent3 22" xfId="169"/>
    <cellStyle name="Accent3 23" xfId="170"/>
    <cellStyle name="Accent3 24" xfId="171"/>
    <cellStyle name="Accent3 25" xfId="172"/>
    <cellStyle name="Accent3 25 2" xfId="25371"/>
    <cellStyle name="Accent3 25 3" xfId="24292"/>
    <cellStyle name="Accent3 26" xfId="173"/>
    <cellStyle name="Accent3 26 2" xfId="25372"/>
    <cellStyle name="Accent3 26 3" xfId="24314"/>
    <cellStyle name="Accent3 27" xfId="174"/>
    <cellStyle name="Accent3 27 2" xfId="25373"/>
    <cellStyle name="Accent3 27 3" xfId="24289"/>
    <cellStyle name="Accent3 28" xfId="175"/>
    <cellStyle name="Accent3 28 2" xfId="25374"/>
    <cellStyle name="Accent3 28 3" xfId="24315"/>
    <cellStyle name="Accent3 29" xfId="176"/>
    <cellStyle name="Accent3 3" xfId="177"/>
    <cellStyle name="Accent3 30" xfId="178"/>
    <cellStyle name="Accent3 30 2" xfId="24362"/>
    <cellStyle name="Accent3 31" xfId="179"/>
    <cellStyle name="Accent3 31 2" xfId="24363"/>
    <cellStyle name="Accent3 32" xfId="180"/>
    <cellStyle name="Accent3 32 2" xfId="24364"/>
    <cellStyle name="Accent3 33" xfId="181"/>
    <cellStyle name="Accent3 33 2" xfId="24365"/>
    <cellStyle name="Accent3 34" xfId="24251"/>
    <cellStyle name="Accent3 35" xfId="25560"/>
    <cellStyle name="Accent3 36" xfId="25561"/>
    <cellStyle name="Accent3 37" xfId="25562"/>
    <cellStyle name="Accent3 38" xfId="25563"/>
    <cellStyle name="Accent3 39" xfId="25564"/>
    <cellStyle name="Accent3 4" xfId="182"/>
    <cellStyle name="Accent3 5" xfId="183"/>
    <cellStyle name="Accent3 6" xfId="184"/>
    <cellStyle name="Accent3 7" xfId="185"/>
    <cellStyle name="Accent3 8" xfId="186"/>
    <cellStyle name="Accent3 9" xfId="187"/>
    <cellStyle name="Accent4 - 20%" xfId="188"/>
    <cellStyle name="Accent4 - 40%" xfId="189"/>
    <cellStyle name="Accent4 - 60%" xfId="190"/>
    <cellStyle name="Accent4 10" xfId="191"/>
    <cellStyle name="Accent4 11" xfId="192"/>
    <cellStyle name="Accent4 12" xfId="193"/>
    <cellStyle name="Accent4 13" xfId="194"/>
    <cellStyle name="Accent4 14" xfId="195"/>
    <cellStyle name="Accent4 15" xfId="196"/>
    <cellStyle name="Accent4 16" xfId="197"/>
    <cellStyle name="Accent4 17" xfId="198"/>
    <cellStyle name="Accent4 18" xfId="199"/>
    <cellStyle name="Accent4 19" xfId="200"/>
    <cellStyle name="Accent4 2" xfId="201"/>
    <cellStyle name="Accent4 20" xfId="202"/>
    <cellStyle name="Accent4 21" xfId="203"/>
    <cellStyle name="Accent4 22" xfId="204"/>
    <cellStyle name="Accent4 23" xfId="205"/>
    <cellStyle name="Accent4 24" xfId="206"/>
    <cellStyle name="Accent4 25" xfId="207"/>
    <cellStyle name="Accent4 25 2" xfId="25375"/>
    <cellStyle name="Accent4 25 3" xfId="24294"/>
    <cellStyle name="Accent4 26" xfId="208"/>
    <cellStyle name="Accent4 26 2" xfId="25376"/>
    <cellStyle name="Accent4 26 3" xfId="24312"/>
    <cellStyle name="Accent4 27" xfId="209"/>
    <cellStyle name="Accent4 27 2" xfId="25377"/>
    <cellStyle name="Accent4 27 3" xfId="24291"/>
    <cellStyle name="Accent4 28" xfId="210"/>
    <cellStyle name="Accent4 28 2" xfId="25378"/>
    <cellStyle name="Accent4 28 3" xfId="24313"/>
    <cellStyle name="Accent4 29" xfId="211"/>
    <cellStyle name="Accent4 3" xfId="212"/>
    <cellStyle name="Accent4 30" xfId="213"/>
    <cellStyle name="Accent4 30 2" xfId="24366"/>
    <cellStyle name="Accent4 31" xfId="214"/>
    <cellStyle name="Accent4 31 2" xfId="24367"/>
    <cellStyle name="Accent4 32" xfId="215"/>
    <cellStyle name="Accent4 32 2" xfId="24368"/>
    <cellStyle name="Accent4 33" xfId="216"/>
    <cellStyle name="Accent4 33 2" xfId="24369"/>
    <cellStyle name="Accent4 34" xfId="24252"/>
    <cellStyle name="Accent4 35" xfId="25565"/>
    <cellStyle name="Accent4 36" xfId="25566"/>
    <cellStyle name="Accent4 37" xfId="25567"/>
    <cellStyle name="Accent4 38" xfId="25568"/>
    <cellStyle name="Accent4 39" xfId="25569"/>
    <cellStyle name="Accent4 4" xfId="217"/>
    <cellStyle name="Accent4 5" xfId="218"/>
    <cellStyle name="Accent4 6" xfId="219"/>
    <cellStyle name="Accent4 7" xfId="220"/>
    <cellStyle name="Accent4 8" xfId="221"/>
    <cellStyle name="Accent4 9" xfId="222"/>
    <cellStyle name="Accent5 - 20%" xfId="223"/>
    <cellStyle name="Accent5 - 40%" xfId="224"/>
    <cellStyle name="Accent5 - 60%" xfId="225"/>
    <cellStyle name="Accent5 10" xfId="226"/>
    <cellStyle name="Accent5 11" xfId="227"/>
    <cellStyle name="Accent5 12" xfId="228"/>
    <cellStyle name="Accent5 13" xfId="229"/>
    <cellStyle name="Accent5 14" xfId="230"/>
    <cellStyle name="Accent5 15" xfId="231"/>
    <cellStyle name="Accent5 16" xfId="232"/>
    <cellStyle name="Accent5 17" xfId="233"/>
    <cellStyle name="Accent5 18" xfId="234"/>
    <cellStyle name="Accent5 19" xfId="235"/>
    <cellStyle name="Accent5 2" xfId="236"/>
    <cellStyle name="Accent5 20" xfId="237"/>
    <cellStyle name="Accent5 21" xfId="238"/>
    <cellStyle name="Accent5 22" xfId="239"/>
    <cellStyle name="Accent5 23" xfId="240"/>
    <cellStyle name="Accent5 24" xfId="241"/>
    <cellStyle name="Accent5 25" xfId="242"/>
    <cellStyle name="Accent5 25 2" xfId="25379"/>
    <cellStyle name="Accent5 25 3" xfId="24296"/>
    <cellStyle name="Accent5 26" xfId="243"/>
    <cellStyle name="Accent5 26 2" xfId="25380"/>
    <cellStyle name="Accent5 26 3" xfId="24310"/>
    <cellStyle name="Accent5 27" xfId="244"/>
    <cellStyle name="Accent5 27 2" xfId="25381"/>
    <cellStyle name="Accent5 27 3" xfId="24293"/>
    <cellStyle name="Accent5 28" xfId="245"/>
    <cellStyle name="Accent5 28 2" xfId="25382"/>
    <cellStyle name="Accent5 28 3" xfId="24311"/>
    <cellStyle name="Accent5 29" xfId="246"/>
    <cellStyle name="Accent5 3" xfId="247"/>
    <cellStyle name="Accent5 30" xfId="248"/>
    <cellStyle name="Accent5 30 2" xfId="24370"/>
    <cellStyle name="Accent5 31" xfId="249"/>
    <cellStyle name="Accent5 31 2" xfId="24371"/>
    <cellStyle name="Accent5 32" xfId="250"/>
    <cellStyle name="Accent5 32 2" xfId="24372"/>
    <cellStyle name="Accent5 33" xfId="251"/>
    <cellStyle name="Accent5 33 2" xfId="24373"/>
    <cellStyle name="Accent5 34" xfId="24253"/>
    <cellStyle name="Accent5 35" xfId="25570"/>
    <cellStyle name="Accent5 36" xfId="25571"/>
    <cellStyle name="Accent5 37" xfId="25572"/>
    <cellStyle name="Accent5 38" xfId="25573"/>
    <cellStyle name="Accent5 39" xfId="25574"/>
    <cellStyle name="Accent5 4" xfId="252"/>
    <cellStyle name="Accent5 5" xfId="253"/>
    <cellStyle name="Accent5 6" xfId="254"/>
    <cellStyle name="Accent5 7" xfId="255"/>
    <cellStyle name="Accent5 8" xfId="256"/>
    <cellStyle name="Accent5 9" xfId="257"/>
    <cellStyle name="Accent6 - 20%" xfId="258"/>
    <cellStyle name="Accent6 - 40%" xfId="259"/>
    <cellStyle name="Accent6 - 60%" xfId="260"/>
    <cellStyle name="Accent6 10" xfId="261"/>
    <cellStyle name="Accent6 11" xfId="262"/>
    <cellStyle name="Accent6 12" xfId="263"/>
    <cellStyle name="Accent6 13" xfId="264"/>
    <cellStyle name="Accent6 14" xfId="265"/>
    <cellStyle name="Accent6 15" xfId="266"/>
    <cellStyle name="Accent6 16" xfId="267"/>
    <cellStyle name="Accent6 17" xfId="268"/>
    <cellStyle name="Accent6 18" xfId="269"/>
    <cellStyle name="Accent6 19" xfId="270"/>
    <cellStyle name="Accent6 2" xfId="271"/>
    <cellStyle name="Accent6 20" xfId="272"/>
    <cellStyle name="Accent6 21" xfId="273"/>
    <cellStyle name="Accent6 22" xfId="274"/>
    <cellStyle name="Accent6 23" xfId="275"/>
    <cellStyle name="Accent6 24" xfId="276"/>
    <cellStyle name="Accent6 25" xfId="277"/>
    <cellStyle name="Accent6 25 2" xfId="25383"/>
    <cellStyle name="Accent6 25 3" xfId="24297"/>
    <cellStyle name="Accent6 26" xfId="278"/>
    <cellStyle name="Accent6 26 2" xfId="25384"/>
    <cellStyle name="Accent6 26 3" xfId="24308"/>
    <cellStyle name="Accent6 27" xfId="279"/>
    <cellStyle name="Accent6 27 2" xfId="25385"/>
    <cellStyle name="Accent6 27 3" xfId="24295"/>
    <cellStyle name="Accent6 28" xfId="280"/>
    <cellStyle name="Accent6 28 2" xfId="25386"/>
    <cellStyle name="Accent6 28 3" xfId="24309"/>
    <cellStyle name="Accent6 29" xfId="281"/>
    <cellStyle name="Accent6 3" xfId="282"/>
    <cellStyle name="Accent6 30" xfId="283"/>
    <cellStyle name="Accent6 30 2" xfId="24374"/>
    <cellStyle name="Accent6 31" xfId="284"/>
    <cellStyle name="Accent6 31 2" xfId="24375"/>
    <cellStyle name="Accent6 32" xfId="285"/>
    <cellStyle name="Accent6 32 2" xfId="24376"/>
    <cellStyle name="Accent6 33" xfId="286"/>
    <cellStyle name="Accent6 33 2" xfId="24377"/>
    <cellStyle name="Accent6 34" xfId="24254"/>
    <cellStyle name="Accent6 35" xfId="25575"/>
    <cellStyle name="Accent6 36" xfId="25576"/>
    <cellStyle name="Accent6 37" xfId="25577"/>
    <cellStyle name="Accent6 38" xfId="25578"/>
    <cellStyle name="Accent6 39" xfId="25579"/>
    <cellStyle name="Accent6 4" xfId="287"/>
    <cellStyle name="Accent6 5" xfId="288"/>
    <cellStyle name="Accent6 6" xfId="289"/>
    <cellStyle name="Accent6 7" xfId="290"/>
    <cellStyle name="Accent6 8" xfId="291"/>
    <cellStyle name="Accent6 9" xfId="292"/>
    <cellStyle name="Akzent1" xfId="293"/>
    <cellStyle name="Akzent2" xfId="294"/>
    <cellStyle name="Akzent3" xfId="295"/>
    <cellStyle name="Akzent4" xfId="296"/>
    <cellStyle name="Akzent5" xfId="297"/>
    <cellStyle name="Akzent6" xfId="298"/>
    <cellStyle name="Ausgabe" xfId="299"/>
    <cellStyle name="Ausgabe 10" xfId="3506"/>
    <cellStyle name="Ausgabe 11" xfId="7663"/>
    <cellStyle name="Ausgabe 12" xfId="7785"/>
    <cellStyle name="Ausgabe 13" xfId="9560"/>
    <cellStyle name="Ausgabe 14" xfId="9551"/>
    <cellStyle name="Ausgabe 15" xfId="10432"/>
    <cellStyle name="Ausgabe 16" xfId="12208"/>
    <cellStyle name="Ausgabe 17" xfId="12199"/>
    <cellStyle name="Ausgabe 18" xfId="10243"/>
    <cellStyle name="Ausgabe 19" xfId="12163"/>
    <cellStyle name="Ausgabe 2" xfId="1593"/>
    <cellStyle name="Ausgabe 2 2" xfId="24378"/>
    <cellStyle name="Ausgabe 2 2 2" xfId="25580"/>
    <cellStyle name="Ausgabe 2 2 2 2" xfId="25581"/>
    <cellStyle name="Ausgabe 2 2 2 2 2" xfId="25582"/>
    <cellStyle name="Ausgabe 2 2 2 3" xfId="25583"/>
    <cellStyle name="Ausgabe 2 2 3" xfId="25584"/>
    <cellStyle name="Ausgabe 2 2 3 2" xfId="25585"/>
    <cellStyle name="Ausgabe 2 2 3 2 2" xfId="25586"/>
    <cellStyle name="Ausgabe 2 2 4" xfId="25587"/>
    <cellStyle name="Ausgabe 2 2 4 2" xfId="25588"/>
    <cellStyle name="Ausgabe 2 3" xfId="25589"/>
    <cellStyle name="Ausgabe 2 3 2" xfId="25590"/>
    <cellStyle name="Ausgabe 2 3 2 2" xfId="25591"/>
    <cellStyle name="Ausgabe 2 3 3" xfId="25592"/>
    <cellStyle name="Ausgabe 2 4" xfId="25593"/>
    <cellStyle name="Ausgabe 2 4 2" xfId="25594"/>
    <cellStyle name="Ausgabe 2 4 2 2" xfId="25595"/>
    <cellStyle name="Ausgabe 2 5" xfId="25596"/>
    <cellStyle name="Ausgabe 2 5 2" xfId="25597"/>
    <cellStyle name="Ausgabe 20" xfId="10527"/>
    <cellStyle name="Ausgabe 21" xfId="13923"/>
    <cellStyle name="Ausgabe 22" xfId="16629"/>
    <cellStyle name="Ausgabe 23" xfId="18387"/>
    <cellStyle name="Ausgabe 24" xfId="18378"/>
    <cellStyle name="Ausgabe 25" xfId="12894"/>
    <cellStyle name="Ausgabe 26" xfId="18344"/>
    <cellStyle name="Ausgabe 27" xfId="16723"/>
    <cellStyle name="Ausgabe 3" xfId="2372"/>
    <cellStyle name="Ausgabe 4" xfId="2463"/>
    <cellStyle name="Ausgabe 5" xfId="2481"/>
    <cellStyle name="Ausgabe 6" xfId="1486"/>
    <cellStyle name="Ausgabe 7" xfId="1601"/>
    <cellStyle name="Ausgabe 8" xfId="7579"/>
    <cellStyle name="Ausgabe 9" xfId="7034"/>
    <cellStyle name="Bad" xfId="300"/>
    <cellStyle name="Bad 2" xfId="301"/>
    <cellStyle name="Bad 2 2" xfId="24379"/>
    <cellStyle name="Bad 3" xfId="24380"/>
    <cellStyle name="Bad 4" xfId="24261"/>
    <cellStyle name="Berechnung" xfId="302"/>
    <cellStyle name="Berechnung 10" xfId="7650"/>
    <cellStyle name="Berechnung 11" xfId="7434"/>
    <cellStyle name="Berechnung 12" xfId="7656"/>
    <cellStyle name="Berechnung 13" xfId="7067"/>
    <cellStyle name="Berechnung 14" xfId="9549"/>
    <cellStyle name="Berechnung 15" xfId="5109"/>
    <cellStyle name="Berechnung 16" xfId="8632"/>
    <cellStyle name="Berechnung 17" xfId="12197"/>
    <cellStyle name="Berechnung 18" xfId="13085"/>
    <cellStyle name="Berechnung 19" xfId="13975"/>
    <cellStyle name="Berechnung 2" xfId="1594"/>
    <cellStyle name="Berechnung 2 2" xfId="24381"/>
    <cellStyle name="Berechnung 2 2 2" xfId="25598"/>
    <cellStyle name="Berechnung 2 2 2 2" xfId="25599"/>
    <cellStyle name="Berechnung 2 2 2 2 2" xfId="25600"/>
    <cellStyle name="Berechnung 2 2 2 3" xfId="25601"/>
    <cellStyle name="Berechnung 2 2 3" xfId="25602"/>
    <cellStyle name="Berechnung 2 2 3 2" xfId="25603"/>
    <cellStyle name="Berechnung 2 2 3 2 2" xfId="25604"/>
    <cellStyle name="Berechnung 2 2 4" xfId="25605"/>
    <cellStyle name="Berechnung 2 2 4 2" xfId="25606"/>
    <cellStyle name="Berechnung 2 3" xfId="25607"/>
    <cellStyle name="Berechnung 2 3 2" xfId="25608"/>
    <cellStyle name="Berechnung 2 3 2 2" xfId="25609"/>
    <cellStyle name="Berechnung 2 3 3" xfId="25610"/>
    <cellStyle name="Berechnung 2 4" xfId="25611"/>
    <cellStyle name="Berechnung 2 4 2" xfId="25612"/>
    <cellStyle name="Berechnung 2 4 2 2" xfId="25613"/>
    <cellStyle name="Berechnung 2 5" xfId="25614"/>
    <cellStyle name="Berechnung 2 5 2" xfId="25615"/>
    <cellStyle name="Berechnung 20" xfId="14862"/>
    <cellStyle name="Berechnung 21" xfId="15748"/>
    <cellStyle name="Berechnung 22" xfId="11412"/>
    <cellStyle name="Berechnung 23" xfId="16581"/>
    <cellStyle name="Berechnung 24" xfId="18376"/>
    <cellStyle name="Berechnung 25" xfId="19253"/>
    <cellStyle name="Berechnung 26" xfId="20121"/>
    <cellStyle name="Berechnung 27" xfId="20983"/>
    <cellStyle name="Berechnung 3" xfId="2371"/>
    <cellStyle name="Berechnung 4" xfId="2477"/>
    <cellStyle name="Berechnung 5" xfId="2461"/>
    <cellStyle name="Berechnung 6" xfId="1523"/>
    <cellStyle name="Berechnung 7" xfId="1789"/>
    <cellStyle name="Berechnung 8" xfId="7578"/>
    <cellStyle name="Berechnung 9" xfId="6755"/>
    <cellStyle name="Berekening 10" xfId="24382"/>
    <cellStyle name="Berekening 2" xfId="303"/>
    <cellStyle name="Berekening 2 10" xfId="1589"/>
    <cellStyle name="Berekening 2 11" xfId="1725"/>
    <cellStyle name="Berekening 2 12" xfId="3383"/>
    <cellStyle name="Berekening 2 13" xfId="7487"/>
    <cellStyle name="Berekening 2 14" xfId="7063"/>
    <cellStyle name="Berekening 2 15" xfId="7365"/>
    <cellStyle name="Berekening 2 16" xfId="7886"/>
    <cellStyle name="Berekening 2 17" xfId="7643"/>
    <cellStyle name="Berekening 2 18" xfId="10376"/>
    <cellStyle name="Berekening 2 19" xfId="10533"/>
    <cellStyle name="Berekening 2 2" xfId="304"/>
    <cellStyle name="Berekening 2 2 10" xfId="8669"/>
    <cellStyle name="Berekening 2 2 11" xfId="9558"/>
    <cellStyle name="Berekening 2 2 12" xfId="10426"/>
    <cellStyle name="Berekening 2 2 13" xfId="11317"/>
    <cellStyle name="Berekening 2 2 14" xfId="12206"/>
    <cellStyle name="Berekening 2 2 15" xfId="13077"/>
    <cellStyle name="Berekening 2 2 16" xfId="13967"/>
    <cellStyle name="Berekening 2 2 17" xfId="14854"/>
    <cellStyle name="Berekening 2 2 18" xfId="15741"/>
    <cellStyle name="Berekening 2 2 19" xfId="16623"/>
    <cellStyle name="Berekening 2 2 2" xfId="1783"/>
    <cellStyle name="Berekening 2 2 2 2" xfId="24383"/>
    <cellStyle name="Berekening 2 2 2 2 2" xfId="25616"/>
    <cellStyle name="Berekening 2 2 2 2 2 2" xfId="25617"/>
    <cellStyle name="Berekening 2 2 2 2 2 2 2" xfId="25618"/>
    <cellStyle name="Berekening 2 2 2 2 2 3" xfId="25619"/>
    <cellStyle name="Berekening 2 2 2 2 3" xfId="25620"/>
    <cellStyle name="Berekening 2 2 2 2 3 2" xfId="25621"/>
    <cellStyle name="Berekening 2 2 2 2 3 2 2" xfId="25622"/>
    <cellStyle name="Berekening 2 2 2 2 4" xfId="25623"/>
    <cellStyle name="Berekening 2 2 2 2 4 2" xfId="25624"/>
    <cellStyle name="Berekening 2 2 2 3" xfId="25625"/>
    <cellStyle name="Berekening 2 2 2 3 2" xfId="25626"/>
    <cellStyle name="Berekening 2 2 2 3 2 2" xfId="25627"/>
    <cellStyle name="Berekening 2 2 2 3 3" xfId="25628"/>
    <cellStyle name="Berekening 2 2 2 4" xfId="25629"/>
    <cellStyle name="Berekening 2 2 2 4 2" xfId="25630"/>
    <cellStyle name="Berekening 2 2 2 4 2 2" xfId="25631"/>
    <cellStyle name="Berekening 2 2 2 5" xfId="25632"/>
    <cellStyle name="Berekening 2 2 2 5 2" xfId="25633"/>
    <cellStyle name="Berekening 2 2 20" xfId="17509"/>
    <cellStyle name="Berekening 2 2 21" xfId="18385"/>
    <cellStyle name="Berekening 2 2 22" xfId="19245"/>
    <cellStyle name="Berekening 2 2 23" xfId="20115"/>
    <cellStyle name="Berekening 2 2 24" xfId="20977"/>
    <cellStyle name="Berekening 2 2 25" xfId="21832"/>
    <cellStyle name="Berekening 2 2 26" xfId="22666"/>
    <cellStyle name="Berekening 2 2 27" xfId="23478"/>
    <cellStyle name="Berekening 2 2 3" xfId="2620"/>
    <cellStyle name="Berekening 2 2 4" xfId="3401"/>
    <cellStyle name="Berekening 2 2 5" xfId="4287"/>
    <cellStyle name="Berekening 2 2 6" xfId="5178"/>
    <cellStyle name="Berekening 2 2 7" xfId="6072"/>
    <cellStyle name="Berekening 2 2 8" xfId="7440"/>
    <cellStyle name="Berekening 2 2 9" xfId="7778"/>
    <cellStyle name="Berekening 2 20" xfId="9542"/>
    <cellStyle name="Berekening 2 21" xfId="13027"/>
    <cellStyle name="Berekening 2 22" xfId="13181"/>
    <cellStyle name="Berekening 2 23" xfId="14072"/>
    <cellStyle name="Berekening 2 24" xfId="14958"/>
    <cellStyle name="Berekening 2 25" xfId="15843"/>
    <cellStyle name="Berekening 2 26" xfId="16729"/>
    <cellStyle name="Berekening 2 27" xfId="7509"/>
    <cellStyle name="Berekening 2 28" xfId="19200"/>
    <cellStyle name="Berekening 2 29" xfId="19347"/>
    <cellStyle name="Berekening 2 3" xfId="305"/>
    <cellStyle name="Berekening 2 3 10" xfId="8782"/>
    <cellStyle name="Berekening 2 3 11" xfId="9671"/>
    <cellStyle name="Berekening 2 3 12" xfId="10540"/>
    <cellStyle name="Berekening 2 3 13" xfId="11431"/>
    <cellStyle name="Berekening 2 3 14" xfId="12322"/>
    <cellStyle name="Berekening 2 3 15" xfId="13189"/>
    <cellStyle name="Berekening 2 3 16" xfId="14080"/>
    <cellStyle name="Berekening 2 3 17" xfId="14966"/>
    <cellStyle name="Berekening 2 3 18" xfId="15850"/>
    <cellStyle name="Berekening 2 3 19" xfId="16736"/>
    <cellStyle name="Berekening 2 3 2" xfId="1901"/>
    <cellStyle name="Berekening 2 3 2 2" xfId="24384"/>
    <cellStyle name="Berekening 2 3 2 2 2" xfId="25634"/>
    <cellStyle name="Berekening 2 3 2 2 2 2" xfId="25635"/>
    <cellStyle name="Berekening 2 3 2 2 2 2 2" xfId="25636"/>
    <cellStyle name="Berekening 2 3 2 2 2 3" xfId="25637"/>
    <cellStyle name="Berekening 2 3 2 2 3" xfId="25638"/>
    <cellStyle name="Berekening 2 3 2 2 3 2" xfId="25639"/>
    <cellStyle name="Berekening 2 3 2 2 3 2 2" xfId="25640"/>
    <cellStyle name="Berekening 2 3 2 2 4" xfId="25641"/>
    <cellStyle name="Berekening 2 3 2 2 4 2" xfId="25642"/>
    <cellStyle name="Berekening 2 3 2 3" xfId="25643"/>
    <cellStyle name="Berekening 2 3 2 3 2" xfId="25644"/>
    <cellStyle name="Berekening 2 3 2 3 2 2" xfId="25645"/>
    <cellStyle name="Berekening 2 3 2 3 3" xfId="25646"/>
    <cellStyle name="Berekening 2 3 2 4" xfId="25647"/>
    <cellStyle name="Berekening 2 3 2 4 2" xfId="25648"/>
    <cellStyle name="Berekening 2 3 2 4 2 2" xfId="25649"/>
    <cellStyle name="Berekening 2 3 2 5" xfId="25650"/>
    <cellStyle name="Berekening 2 3 2 5 2" xfId="25651"/>
    <cellStyle name="Berekening 2 3 20" xfId="17615"/>
    <cellStyle name="Berekening 2 3 21" xfId="18496"/>
    <cellStyle name="Berekening 2 3 22" xfId="19355"/>
    <cellStyle name="Berekening 2 3 23" xfId="20221"/>
    <cellStyle name="Berekening 2 3 24" xfId="21080"/>
    <cellStyle name="Berekening 2 3 25" xfId="21921"/>
    <cellStyle name="Berekening 2 3 26" xfId="22750"/>
    <cellStyle name="Berekening 2 3 27" xfId="23554"/>
    <cellStyle name="Berekening 2 3 3" xfId="1568"/>
    <cellStyle name="Berekening 2 3 4" xfId="3520"/>
    <cellStyle name="Berekening 2 3 5" xfId="4408"/>
    <cellStyle name="Berekening 2 3 6" xfId="5297"/>
    <cellStyle name="Berekening 2 3 7" xfId="6191"/>
    <cellStyle name="Berekening 2 3 8" xfId="5141"/>
    <cellStyle name="Berekening 2 3 9" xfId="7893"/>
    <cellStyle name="Berekening 2 30" xfId="20213"/>
    <cellStyle name="Berekening 2 31" xfId="21073"/>
    <cellStyle name="Berekening 2 32" xfId="21915"/>
    <cellStyle name="Berekening 2 4" xfId="306"/>
    <cellStyle name="Berekening 2 4 10" xfId="8783"/>
    <cellStyle name="Berekening 2 4 11" xfId="9672"/>
    <cellStyle name="Berekening 2 4 12" xfId="10541"/>
    <cellStyle name="Berekening 2 4 13" xfId="11432"/>
    <cellStyle name="Berekening 2 4 14" xfId="12323"/>
    <cellStyle name="Berekening 2 4 15" xfId="13190"/>
    <cellStyle name="Berekening 2 4 16" xfId="14081"/>
    <cellStyle name="Berekening 2 4 17" xfId="14967"/>
    <cellStyle name="Berekening 2 4 18" xfId="15851"/>
    <cellStyle name="Berekening 2 4 19" xfId="16737"/>
    <cellStyle name="Berekening 2 4 2" xfId="1902"/>
    <cellStyle name="Berekening 2 4 2 2" xfId="24385"/>
    <cellStyle name="Berekening 2 4 2 2 2" xfId="25652"/>
    <cellStyle name="Berekening 2 4 2 2 2 2" xfId="25653"/>
    <cellStyle name="Berekening 2 4 2 2 2 2 2" xfId="25654"/>
    <cellStyle name="Berekening 2 4 2 2 2 3" xfId="25655"/>
    <cellStyle name="Berekening 2 4 2 2 3" xfId="25656"/>
    <cellStyle name="Berekening 2 4 2 2 3 2" xfId="25657"/>
    <cellStyle name="Berekening 2 4 2 2 3 2 2" xfId="25658"/>
    <cellStyle name="Berekening 2 4 2 2 4" xfId="25659"/>
    <cellStyle name="Berekening 2 4 2 2 4 2" xfId="25660"/>
    <cellStyle name="Berekening 2 4 2 3" xfId="25661"/>
    <cellStyle name="Berekening 2 4 2 3 2" xfId="25662"/>
    <cellStyle name="Berekening 2 4 2 3 2 2" xfId="25663"/>
    <cellStyle name="Berekening 2 4 2 3 3" xfId="25664"/>
    <cellStyle name="Berekening 2 4 2 4" xfId="25665"/>
    <cellStyle name="Berekening 2 4 2 4 2" xfId="25666"/>
    <cellStyle name="Berekening 2 4 2 4 2 2" xfId="25667"/>
    <cellStyle name="Berekening 2 4 2 5" xfId="25668"/>
    <cellStyle name="Berekening 2 4 2 5 2" xfId="25669"/>
    <cellStyle name="Berekening 2 4 20" xfId="17616"/>
    <cellStyle name="Berekening 2 4 21" xfId="18497"/>
    <cellStyle name="Berekening 2 4 22" xfId="19356"/>
    <cellStyle name="Berekening 2 4 23" xfId="20222"/>
    <cellStyle name="Berekening 2 4 24" xfId="21081"/>
    <cellStyle name="Berekening 2 4 25" xfId="21922"/>
    <cellStyle name="Berekening 2 4 26" xfId="22751"/>
    <cellStyle name="Berekening 2 4 27" xfId="23555"/>
    <cellStyle name="Berekening 2 4 3" xfId="1898"/>
    <cellStyle name="Berekening 2 4 4" xfId="3521"/>
    <cellStyle name="Berekening 2 4 5" xfId="4409"/>
    <cellStyle name="Berekening 2 4 6" xfId="5298"/>
    <cellStyle name="Berekening 2 4 7" xfId="6192"/>
    <cellStyle name="Berekening 2 4 8" xfId="5268"/>
    <cellStyle name="Berekening 2 4 9" xfId="7894"/>
    <cellStyle name="Berekening 2 5" xfId="307"/>
    <cellStyle name="Berekening 2 5 10" xfId="8784"/>
    <cellStyle name="Berekening 2 5 11" xfId="9673"/>
    <cellStyle name="Berekening 2 5 12" xfId="10542"/>
    <cellStyle name="Berekening 2 5 13" xfId="11433"/>
    <cellStyle name="Berekening 2 5 14" xfId="12324"/>
    <cellStyle name="Berekening 2 5 15" xfId="13191"/>
    <cellStyle name="Berekening 2 5 16" xfId="14082"/>
    <cellStyle name="Berekening 2 5 17" xfId="14968"/>
    <cellStyle name="Berekening 2 5 18" xfId="15852"/>
    <cellStyle name="Berekening 2 5 19" xfId="16738"/>
    <cellStyle name="Berekening 2 5 2" xfId="1903"/>
    <cellStyle name="Berekening 2 5 2 2" xfId="24386"/>
    <cellStyle name="Berekening 2 5 2 2 2" xfId="25670"/>
    <cellStyle name="Berekening 2 5 2 2 2 2" xfId="25671"/>
    <cellStyle name="Berekening 2 5 2 2 2 2 2" xfId="25672"/>
    <cellStyle name="Berekening 2 5 2 2 2 3" xfId="25673"/>
    <cellStyle name="Berekening 2 5 2 2 3" xfId="25674"/>
    <cellStyle name="Berekening 2 5 2 2 3 2" xfId="25675"/>
    <cellStyle name="Berekening 2 5 2 2 3 2 2" xfId="25676"/>
    <cellStyle name="Berekening 2 5 2 2 4" xfId="25677"/>
    <cellStyle name="Berekening 2 5 2 2 4 2" xfId="25678"/>
    <cellStyle name="Berekening 2 5 2 3" xfId="25679"/>
    <cellStyle name="Berekening 2 5 2 3 2" xfId="25680"/>
    <cellStyle name="Berekening 2 5 2 3 2 2" xfId="25681"/>
    <cellStyle name="Berekening 2 5 2 3 3" xfId="25682"/>
    <cellStyle name="Berekening 2 5 2 4" xfId="25683"/>
    <cellStyle name="Berekening 2 5 2 4 2" xfId="25684"/>
    <cellStyle name="Berekening 2 5 2 4 2 2" xfId="25685"/>
    <cellStyle name="Berekening 2 5 2 5" xfId="25686"/>
    <cellStyle name="Berekening 2 5 2 5 2" xfId="25687"/>
    <cellStyle name="Berekening 2 5 20" xfId="17617"/>
    <cellStyle name="Berekening 2 5 21" xfId="18498"/>
    <cellStyle name="Berekening 2 5 22" xfId="19357"/>
    <cellStyle name="Berekening 2 5 23" xfId="20223"/>
    <cellStyle name="Berekening 2 5 24" xfId="21082"/>
    <cellStyle name="Berekening 2 5 25" xfId="21923"/>
    <cellStyle name="Berekening 2 5 26" xfId="22752"/>
    <cellStyle name="Berekening 2 5 27" xfId="23556"/>
    <cellStyle name="Berekening 2 5 3" xfId="1776"/>
    <cellStyle name="Berekening 2 5 4" xfId="3522"/>
    <cellStyle name="Berekening 2 5 5" xfId="4410"/>
    <cellStyle name="Berekening 2 5 6" xfId="5299"/>
    <cellStyle name="Berekening 2 5 7" xfId="6193"/>
    <cellStyle name="Berekening 2 5 8" xfId="7340"/>
    <cellStyle name="Berekening 2 5 9" xfId="7895"/>
    <cellStyle name="Berekening 2 6" xfId="308"/>
    <cellStyle name="Berekening 2 6 10" xfId="8785"/>
    <cellStyle name="Berekening 2 6 11" xfId="9674"/>
    <cellStyle name="Berekening 2 6 12" xfId="10543"/>
    <cellStyle name="Berekening 2 6 13" xfId="11434"/>
    <cellStyle name="Berekening 2 6 14" xfId="12325"/>
    <cellStyle name="Berekening 2 6 15" xfId="13192"/>
    <cellStyle name="Berekening 2 6 16" xfId="14083"/>
    <cellStyle name="Berekening 2 6 17" xfId="14969"/>
    <cellStyle name="Berekening 2 6 18" xfId="15853"/>
    <cellStyle name="Berekening 2 6 19" xfId="16739"/>
    <cellStyle name="Berekening 2 6 2" xfId="1904"/>
    <cellStyle name="Berekening 2 6 2 2" xfId="24387"/>
    <cellStyle name="Berekening 2 6 2 2 2" xfId="25688"/>
    <cellStyle name="Berekening 2 6 2 2 2 2" xfId="25689"/>
    <cellStyle name="Berekening 2 6 2 2 2 2 2" xfId="25690"/>
    <cellStyle name="Berekening 2 6 2 2 2 3" xfId="25691"/>
    <cellStyle name="Berekening 2 6 2 2 3" xfId="25692"/>
    <cellStyle name="Berekening 2 6 2 2 3 2" xfId="25693"/>
    <cellStyle name="Berekening 2 6 2 2 3 2 2" xfId="25694"/>
    <cellStyle name="Berekening 2 6 2 2 4" xfId="25695"/>
    <cellStyle name="Berekening 2 6 2 2 4 2" xfId="25696"/>
    <cellStyle name="Berekening 2 6 2 3" xfId="25697"/>
    <cellStyle name="Berekening 2 6 2 3 2" xfId="25698"/>
    <cellStyle name="Berekening 2 6 2 3 2 2" xfId="25699"/>
    <cellStyle name="Berekening 2 6 2 3 3" xfId="25700"/>
    <cellStyle name="Berekening 2 6 2 4" xfId="25701"/>
    <cellStyle name="Berekening 2 6 2 4 2" xfId="25702"/>
    <cellStyle name="Berekening 2 6 2 4 2 2" xfId="25703"/>
    <cellStyle name="Berekening 2 6 2 5" xfId="25704"/>
    <cellStyle name="Berekening 2 6 2 5 2" xfId="25705"/>
    <cellStyle name="Berekening 2 6 20" xfId="17618"/>
    <cellStyle name="Berekening 2 6 21" xfId="18499"/>
    <cellStyle name="Berekening 2 6 22" xfId="19358"/>
    <cellStyle name="Berekening 2 6 23" xfId="20224"/>
    <cellStyle name="Berekening 2 6 24" xfId="21083"/>
    <cellStyle name="Berekening 2 6 25" xfId="21924"/>
    <cellStyle name="Berekening 2 6 26" xfId="22753"/>
    <cellStyle name="Berekening 2 6 27" xfId="23557"/>
    <cellStyle name="Berekening 2 6 3" xfId="1899"/>
    <cellStyle name="Berekening 2 6 4" xfId="3523"/>
    <cellStyle name="Berekening 2 6 5" xfId="4411"/>
    <cellStyle name="Berekening 2 6 6" xfId="5300"/>
    <cellStyle name="Berekening 2 6 7" xfId="6194"/>
    <cellStyle name="Berekening 2 6 8" xfId="7358"/>
    <cellStyle name="Berekening 2 6 9" xfId="7896"/>
    <cellStyle name="Berekening 2 7" xfId="1721"/>
    <cellStyle name="Berekening 2 7 2" xfId="24389"/>
    <cellStyle name="Berekening 2 7 2 2" xfId="25706"/>
    <cellStyle name="Berekening 2 7 2 2 2" xfId="25707"/>
    <cellStyle name="Berekening 2 7 2 2 2 2" xfId="25708"/>
    <cellStyle name="Berekening 2 7 2 2 3" xfId="25709"/>
    <cellStyle name="Berekening 2 7 2 3" xfId="25710"/>
    <cellStyle name="Berekening 2 7 2 3 2" xfId="25711"/>
    <cellStyle name="Berekening 2 7 2 3 2 2" xfId="25712"/>
    <cellStyle name="Berekening 2 7 2 4" xfId="25713"/>
    <cellStyle name="Berekening 2 7 2 4 2" xfId="25714"/>
    <cellStyle name="Berekening 2 7 3" xfId="24388"/>
    <cellStyle name="Berekening 2 7 3 2" xfId="25715"/>
    <cellStyle name="Berekening 2 7 3 2 2" xfId="25716"/>
    <cellStyle name="Berekening 2 7 3 2 2 2" xfId="25717"/>
    <cellStyle name="Berekening 2 7 3 2 3" xfId="25718"/>
    <cellStyle name="Berekening 2 7 3 3" xfId="25719"/>
    <cellStyle name="Berekening 2 7 3 3 2" xfId="25720"/>
    <cellStyle name="Berekening 2 7 3 3 2 2" xfId="25721"/>
    <cellStyle name="Berekening 2 7 3 4" xfId="25722"/>
    <cellStyle name="Berekening 2 7 3 4 2" xfId="25723"/>
    <cellStyle name="Berekening 2 7 4" xfId="25724"/>
    <cellStyle name="Berekening 2 7 4 2" xfId="25725"/>
    <cellStyle name="Berekening 2 7 4 2 2" xfId="25726"/>
    <cellStyle name="Berekening 2 7 4 2 2 2" xfId="25727"/>
    <cellStyle name="Berekening 2 7 4 3" xfId="25728"/>
    <cellStyle name="Berekening 2 7 4 3 2" xfId="25729"/>
    <cellStyle name="Berekening 2 7 5" xfId="25730"/>
    <cellStyle name="Berekening 2 7 5 2" xfId="25731"/>
    <cellStyle name="Berekening 2 7 5 2 2" xfId="25732"/>
    <cellStyle name="Berekening 2 7 5 3" xfId="25733"/>
    <cellStyle name="Berekening 2 7 6" xfId="25734"/>
    <cellStyle name="Berekening 2 7 6 2" xfId="25735"/>
    <cellStyle name="Berekening 2 7 6 2 2" xfId="25736"/>
    <cellStyle name="Berekening 2 7 7" xfId="25737"/>
    <cellStyle name="Berekening 2 7 7 2" xfId="25738"/>
    <cellStyle name="Berekening 2 8" xfId="1701"/>
    <cellStyle name="Berekening 2 9" xfId="1895"/>
    <cellStyle name="Berekening 3" xfId="309"/>
    <cellStyle name="Berekening 3 10" xfId="8786"/>
    <cellStyle name="Berekening 3 11" xfId="9675"/>
    <cellStyle name="Berekening 3 12" xfId="10544"/>
    <cellStyle name="Berekening 3 13" xfId="11435"/>
    <cellStyle name="Berekening 3 14" xfId="12326"/>
    <cellStyle name="Berekening 3 15" xfId="13193"/>
    <cellStyle name="Berekening 3 16" xfId="14084"/>
    <cellStyle name="Berekening 3 17" xfId="14970"/>
    <cellStyle name="Berekening 3 18" xfId="15854"/>
    <cellStyle name="Berekening 3 19" xfId="16740"/>
    <cellStyle name="Berekening 3 2" xfId="1905"/>
    <cellStyle name="Berekening 3 2 2" xfId="24390"/>
    <cellStyle name="Berekening 3 2 2 2" xfId="25739"/>
    <cellStyle name="Berekening 3 2 2 2 2" xfId="25740"/>
    <cellStyle name="Berekening 3 2 2 2 2 2" xfId="25741"/>
    <cellStyle name="Berekening 3 2 2 2 3" xfId="25742"/>
    <cellStyle name="Berekening 3 2 2 3" xfId="25743"/>
    <cellStyle name="Berekening 3 2 2 3 2" xfId="25744"/>
    <cellStyle name="Berekening 3 2 2 3 2 2" xfId="25745"/>
    <cellStyle name="Berekening 3 2 2 4" xfId="25746"/>
    <cellStyle name="Berekening 3 2 2 4 2" xfId="25747"/>
    <cellStyle name="Berekening 3 2 3" xfId="25748"/>
    <cellStyle name="Berekening 3 2 3 2" xfId="25749"/>
    <cellStyle name="Berekening 3 2 3 2 2" xfId="25750"/>
    <cellStyle name="Berekening 3 2 3 3" xfId="25751"/>
    <cellStyle name="Berekening 3 2 4" xfId="25752"/>
    <cellStyle name="Berekening 3 2 4 2" xfId="25753"/>
    <cellStyle name="Berekening 3 2 4 2 2" xfId="25754"/>
    <cellStyle name="Berekening 3 2 5" xfId="25755"/>
    <cellStyle name="Berekening 3 2 5 2" xfId="25756"/>
    <cellStyle name="Berekening 3 20" xfId="17619"/>
    <cellStyle name="Berekening 3 21" xfId="18500"/>
    <cellStyle name="Berekening 3 22" xfId="19359"/>
    <cellStyle name="Berekening 3 23" xfId="20225"/>
    <cellStyle name="Berekening 3 24" xfId="21084"/>
    <cellStyle name="Berekening 3 25" xfId="21925"/>
    <cellStyle name="Berekening 3 26" xfId="22754"/>
    <cellStyle name="Berekening 3 27" xfId="23558"/>
    <cellStyle name="Berekening 3 3" xfId="1765"/>
    <cellStyle name="Berekening 3 4" xfId="3524"/>
    <cellStyle name="Berekening 3 5" xfId="4412"/>
    <cellStyle name="Berekening 3 6" xfId="5301"/>
    <cellStyle name="Berekening 3 7" xfId="6195"/>
    <cellStyle name="Berekening 3 8" xfId="7357"/>
    <cellStyle name="Berekening 3 9" xfId="7897"/>
    <cellStyle name="Berekening 4" xfId="310"/>
    <cellStyle name="Berekening 4 10" xfId="8787"/>
    <cellStyle name="Berekening 4 11" xfId="9676"/>
    <cellStyle name="Berekening 4 12" xfId="10545"/>
    <cellStyle name="Berekening 4 13" xfId="11436"/>
    <cellStyle name="Berekening 4 14" xfId="12327"/>
    <cellStyle name="Berekening 4 15" xfId="13194"/>
    <cellStyle name="Berekening 4 16" xfId="14085"/>
    <cellStyle name="Berekening 4 17" xfId="14971"/>
    <cellStyle name="Berekening 4 18" xfId="15855"/>
    <cellStyle name="Berekening 4 19" xfId="16741"/>
    <cellStyle name="Berekening 4 2" xfId="1906"/>
    <cellStyle name="Berekening 4 2 2" xfId="24391"/>
    <cellStyle name="Berekening 4 2 2 2" xfId="25757"/>
    <cellStyle name="Berekening 4 2 2 2 2" xfId="25758"/>
    <cellStyle name="Berekening 4 2 2 2 2 2" xfId="25759"/>
    <cellStyle name="Berekening 4 2 2 2 3" xfId="25760"/>
    <cellStyle name="Berekening 4 2 2 3" xfId="25761"/>
    <cellStyle name="Berekening 4 2 2 3 2" xfId="25762"/>
    <cellStyle name="Berekening 4 2 2 3 2 2" xfId="25763"/>
    <cellStyle name="Berekening 4 2 2 4" xfId="25764"/>
    <cellStyle name="Berekening 4 2 2 4 2" xfId="25765"/>
    <cellStyle name="Berekening 4 2 3" xfId="25766"/>
    <cellStyle name="Berekening 4 2 3 2" xfId="25767"/>
    <cellStyle name="Berekening 4 2 3 2 2" xfId="25768"/>
    <cellStyle name="Berekening 4 2 3 3" xfId="25769"/>
    <cellStyle name="Berekening 4 2 4" xfId="25770"/>
    <cellStyle name="Berekening 4 2 4 2" xfId="25771"/>
    <cellStyle name="Berekening 4 2 4 2 2" xfId="25772"/>
    <cellStyle name="Berekening 4 2 5" xfId="25773"/>
    <cellStyle name="Berekening 4 2 5 2" xfId="25774"/>
    <cellStyle name="Berekening 4 20" xfId="17620"/>
    <cellStyle name="Berekening 4 21" xfId="18501"/>
    <cellStyle name="Berekening 4 22" xfId="19360"/>
    <cellStyle name="Berekening 4 23" xfId="20226"/>
    <cellStyle name="Berekening 4 24" xfId="21085"/>
    <cellStyle name="Berekening 4 25" xfId="21926"/>
    <cellStyle name="Berekening 4 26" xfId="22755"/>
    <cellStyle name="Berekening 4 27" xfId="23559"/>
    <cellStyle name="Berekening 4 3" xfId="1484"/>
    <cellStyle name="Berekening 4 4" xfId="3525"/>
    <cellStyle name="Berekening 4 5" xfId="4413"/>
    <cellStyle name="Berekening 4 6" xfId="5302"/>
    <cellStyle name="Berekening 4 7" xfId="6196"/>
    <cellStyle name="Berekening 4 8" xfId="7356"/>
    <cellStyle name="Berekening 4 9" xfId="7898"/>
    <cellStyle name="Berekening 5" xfId="311"/>
    <cellStyle name="Berekening 5 10" xfId="8788"/>
    <cellStyle name="Berekening 5 11" xfId="9677"/>
    <cellStyle name="Berekening 5 12" xfId="10546"/>
    <cellStyle name="Berekening 5 13" xfId="11437"/>
    <cellStyle name="Berekening 5 14" xfId="12328"/>
    <cellStyle name="Berekening 5 15" xfId="13195"/>
    <cellStyle name="Berekening 5 16" xfId="14086"/>
    <cellStyle name="Berekening 5 17" xfId="14972"/>
    <cellStyle name="Berekening 5 18" xfId="15856"/>
    <cellStyle name="Berekening 5 19" xfId="16742"/>
    <cellStyle name="Berekening 5 2" xfId="1907"/>
    <cellStyle name="Berekening 5 2 2" xfId="24392"/>
    <cellStyle name="Berekening 5 2 2 2" xfId="25775"/>
    <cellStyle name="Berekening 5 2 2 2 2" xfId="25776"/>
    <cellStyle name="Berekening 5 2 2 2 2 2" xfId="25777"/>
    <cellStyle name="Berekening 5 2 2 2 3" xfId="25778"/>
    <cellStyle name="Berekening 5 2 2 3" xfId="25779"/>
    <cellStyle name="Berekening 5 2 2 3 2" xfId="25780"/>
    <cellStyle name="Berekening 5 2 2 3 2 2" xfId="25781"/>
    <cellStyle name="Berekening 5 2 2 4" xfId="25782"/>
    <cellStyle name="Berekening 5 2 2 4 2" xfId="25783"/>
    <cellStyle name="Berekening 5 2 3" xfId="25784"/>
    <cellStyle name="Berekening 5 2 3 2" xfId="25785"/>
    <cellStyle name="Berekening 5 2 3 2 2" xfId="25786"/>
    <cellStyle name="Berekening 5 2 3 3" xfId="25787"/>
    <cellStyle name="Berekening 5 2 4" xfId="25788"/>
    <cellStyle name="Berekening 5 2 4 2" xfId="25789"/>
    <cellStyle name="Berekening 5 2 4 2 2" xfId="25790"/>
    <cellStyle name="Berekening 5 2 5" xfId="25791"/>
    <cellStyle name="Berekening 5 2 5 2" xfId="25792"/>
    <cellStyle name="Berekening 5 20" xfId="17621"/>
    <cellStyle name="Berekening 5 21" xfId="18502"/>
    <cellStyle name="Berekening 5 22" xfId="19361"/>
    <cellStyle name="Berekening 5 23" xfId="20227"/>
    <cellStyle name="Berekening 5 24" xfId="21086"/>
    <cellStyle name="Berekening 5 25" xfId="21927"/>
    <cellStyle name="Berekening 5 26" xfId="22756"/>
    <cellStyle name="Berekening 5 27" xfId="23560"/>
    <cellStyle name="Berekening 5 3" xfId="1497"/>
    <cellStyle name="Berekening 5 4" xfId="3526"/>
    <cellStyle name="Berekening 5 5" xfId="4414"/>
    <cellStyle name="Berekening 5 6" xfId="5303"/>
    <cellStyle name="Berekening 5 7" xfId="6197"/>
    <cellStyle name="Berekening 5 8" xfId="7355"/>
    <cellStyle name="Berekening 5 9" xfId="7899"/>
    <cellStyle name="Berekening 6" xfId="312"/>
    <cellStyle name="Berekening 6 10" xfId="8789"/>
    <cellStyle name="Berekening 6 11" xfId="9678"/>
    <cellStyle name="Berekening 6 12" xfId="10547"/>
    <cellStyle name="Berekening 6 13" xfId="11438"/>
    <cellStyle name="Berekening 6 14" xfId="12329"/>
    <cellStyle name="Berekening 6 15" xfId="13196"/>
    <cellStyle name="Berekening 6 16" xfId="14087"/>
    <cellStyle name="Berekening 6 17" xfId="14973"/>
    <cellStyle name="Berekening 6 18" xfId="15857"/>
    <cellStyle name="Berekening 6 19" xfId="16743"/>
    <cellStyle name="Berekening 6 2" xfId="1908"/>
    <cellStyle name="Berekening 6 2 2" xfId="24393"/>
    <cellStyle name="Berekening 6 2 2 2" xfId="25793"/>
    <cellStyle name="Berekening 6 2 2 2 2" xfId="25794"/>
    <cellStyle name="Berekening 6 2 2 2 2 2" xfId="25795"/>
    <cellStyle name="Berekening 6 2 2 2 3" xfId="25796"/>
    <cellStyle name="Berekening 6 2 2 3" xfId="25797"/>
    <cellStyle name="Berekening 6 2 2 3 2" xfId="25798"/>
    <cellStyle name="Berekening 6 2 2 3 2 2" xfId="25799"/>
    <cellStyle name="Berekening 6 2 2 4" xfId="25800"/>
    <cellStyle name="Berekening 6 2 2 4 2" xfId="25801"/>
    <cellStyle name="Berekening 6 2 3" xfId="25802"/>
    <cellStyle name="Berekening 6 2 3 2" xfId="25803"/>
    <cellStyle name="Berekening 6 2 3 2 2" xfId="25804"/>
    <cellStyle name="Berekening 6 2 3 3" xfId="25805"/>
    <cellStyle name="Berekening 6 2 4" xfId="25806"/>
    <cellStyle name="Berekening 6 2 4 2" xfId="25807"/>
    <cellStyle name="Berekening 6 2 4 2 2" xfId="25808"/>
    <cellStyle name="Berekening 6 2 5" xfId="25809"/>
    <cellStyle name="Berekening 6 2 5 2" xfId="25810"/>
    <cellStyle name="Berekening 6 20" xfId="17622"/>
    <cellStyle name="Berekening 6 21" xfId="18503"/>
    <cellStyle name="Berekening 6 22" xfId="19362"/>
    <cellStyle name="Berekening 6 23" xfId="20228"/>
    <cellStyle name="Berekening 6 24" xfId="21087"/>
    <cellStyle name="Berekening 6 25" xfId="21928"/>
    <cellStyle name="Berekening 6 26" xfId="22757"/>
    <cellStyle name="Berekening 6 27" xfId="23561"/>
    <cellStyle name="Berekening 6 3" xfId="1528"/>
    <cellStyle name="Berekening 6 4" xfId="3527"/>
    <cellStyle name="Berekening 6 5" xfId="4415"/>
    <cellStyle name="Berekening 6 6" xfId="5304"/>
    <cellStyle name="Berekening 6 7" xfId="6198"/>
    <cellStyle name="Berekening 6 8" xfId="7354"/>
    <cellStyle name="Berekening 6 9" xfId="7900"/>
    <cellStyle name="Berekening 7" xfId="313"/>
    <cellStyle name="Berekening 7 10" xfId="8790"/>
    <cellStyle name="Berekening 7 11" xfId="9679"/>
    <cellStyle name="Berekening 7 12" xfId="10548"/>
    <cellStyle name="Berekening 7 13" xfId="11439"/>
    <cellStyle name="Berekening 7 14" xfId="12330"/>
    <cellStyle name="Berekening 7 15" xfId="13197"/>
    <cellStyle name="Berekening 7 16" xfId="14088"/>
    <cellStyle name="Berekening 7 17" xfId="14974"/>
    <cellStyle name="Berekening 7 18" xfId="15858"/>
    <cellStyle name="Berekening 7 19" xfId="16744"/>
    <cellStyle name="Berekening 7 2" xfId="1909"/>
    <cellStyle name="Berekening 7 2 2" xfId="24394"/>
    <cellStyle name="Berekening 7 2 2 2" xfId="25811"/>
    <cellStyle name="Berekening 7 2 2 2 2" xfId="25812"/>
    <cellStyle name="Berekening 7 2 2 2 2 2" xfId="25813"/>
    <cellStyle name="Berekening 7 2 2 2 3" xfId="25814"/>
    <cellStyle name="Berekening 7 2 2 3" xfId="25815"/>
    <cellStyle name="Berekening 7 2 2 3 2" xfId="25816"/>
    <cellStyle name="Berekening 7 2 2 3 2 2" xfId="25817"/>
    <cellStyle name="Berekening 7 2 2 4" xfId="25818"/>
    <cellStyle name="Berekening 7 2 2 4 2" xfId="25819"/>
    <cellStyle name="Berekening 7 2 3" xfId="25820"/>
    <cellStyle name="Berekening 7 2 3 2" xfId="25821"/>
    <cellStyle name="Berekening 7 2 3 2 2" xfId="25822"/>
    <cellStyle name="Berekening 7 2 3 3" xfId="25823"/>
    <cellStyle name="Berekening 7 2 4" xfId="25824"/>
    <cellStyle name="Berekening 7 2 4 2" xfId="25825"/>
    <cellStyle name="Berekening 7 2 4 2 2" xfId="25826"/>
    <cellStyle name="Berekening 7 2 5" xfId="25827"/>
    <cellStyle name="Berekening 7 2 5 2" xfId="25828"/>
    <cellStyle name="Berekening 7 20" xfId="17623"/>
    <cellStyle name="Berekening 7 21" xfId="18504"/>
    <cellStyle name="Berekening 7 22" xfId="19363"/>
    <cellStyle name="Berekening 7 23" xfId="20229"/>
    <cellStyle name="Berekening 7 24" xfId="21088"/>
    <cellStyle name="Berekening 7 25" xfId="21929"/>
    <cellStyle name="Berekening 7 26" xfId="22758"/>
    <cellStyle name="Berekening 7 27" xfId="23562"/>
    <cellStyle name="Berekening 7 3" xfId="1761"/>
    <cellStyle name="Berekening 7 4" xfId="3528"/>
    <cellStyle name="Berekening 7 5" xfId="4416"/>
    <cellStyle name="Berekening 7 6" xfId="5305"/>
    <cellStyle name="Berekening 7 7" xfId="6199"/>
    <cellStyle name="Berekening 7 8" xfId="7353"/>
    <cellStyle name="Berekening 7 9" xfId="7901"/>
    <cellStyle name="Berekening 8" xfId="314"/>
    <cellStyle name="Berekening 8 10" xfId="7912"/>
    <cellStyle name="Berekening 8 11" xfId="8801"/>
    <cellStyle name="Berekening 8 12" xfId="9570"/>
    <cellStyle name="Berekening 8 13" xfId="10559"/>
    <cellStyle name="Berekening 8 14" xfId="11450"/>
    <cellStyle name="Berekening 8 15" xfId="12218"/>
    <cellStyle name="Berekening 8 16" xfId="13208"/>
    <cellStyle name="Berekening 8 17" xfId="14099"/>
    <cellStyle name="Berekening 8 18" xfId="14985"/>
    <cellStyle name="Berekening 8 19" xfId="15869"/>
    <cellStyle name="Berekening 8 2" xfId="1503"/>
    <cellStyle name="Berekening 8 2 2" xfId="24395"/>
    <cellStyle name="Berekening 8 2 2 2" xfId="25829"/>
    <cellStyle name="Berekening 8 2 2 2 2" xfId="25830"/>
    <cellStyle name="Berekening 8 2 2 3" xfId="25831"/>
    <cellStyle name="Berekening 8 2 3" xfId="25832"/>
    <cellStyle name="Berekening 8 2 3 2" xfId="25833"/>
    <cellStyle name="Berekening 8 2 3 2 2" xfId="25834"/>
    <cellStyle name="Berekening 8 2 4" xfId="25835"/>
    <cellStyle name="Berekening 8 2 4 2" xfId="25836"/>
    <cellStyle name="Berekening 8 20" xfId="16755"/>
    <cellStyle name="Berekening 8 21" xfId="17634"/>
    <cellStyle name="Berekening 8 22" xfId="18396"/>
    <cellStyle name="Berekening 8 23" xfId="19374"/>
    <cellStyle name="Berekening 8 24" xfId="20240"/>
    <cellStyle name="Berekening 8 25" xfId="21098"/>
    <cellStyle name="Berekening 8 26" xfId="21939"/>
    <cellStyle name="Berekening 8 27" xfId="22768"/>
    <cellStyle name="Berekening 8 28" xfId="24298"/>
    <cellStyle name="Berekening 8 3" xfId="2475"/>
    <cellStyle name="Berekening 8 3 2" xfId="25387"/>
    <cellStyle name="Berekening 8 3 2 2" xfId="25837"/>
    <cellStyle name="Berekening 8 3 2 2 2" xfId="25838"/>
    <cellStyle name="Berekening 8 3 2 3" xfId="25839"/>
    <cellStyle name="Berekening 8 3 3" xfId="25840"/>
    <cellStyle name="Berekening 8 3 3 2" xfId="25841"/>
    <cellStyle name="Berekening 8 3 3 2 2" xfId="25842"/>
    <cellStyle name="Berekening 8 3 4" xfId="25843"/>
    <cellStyle name="Berekening 8 3 4 2" xfId="25844"/>
    <cellStyle name="Berekening 8 4" xfId="1897"/>
    <cellStyle name="Berekening 8 4 2" xfId="25845"/>
    <cellStyle name="Berekening 8 4 2 2" xfId="25846"/>
    <cellStyle name="Berekening 8 4 2 2 2" xfId="25847"/>
    <cellStyle name="Berekening 8 4 2 3" xfId="25848"/>
    <cellStyle name="Berekening 8 4 3" xfId="25849"/>
    <cellStyle name="Berekening 8 4 3 2" xfId="25850"/>
    <cellStyle name="Berekening 8 4 3 2 2" xfId="25851"/>
    <cellStyle name="Berekening 8 4 4" xfId="25852"/>
    <cellStyle name="Berekening 8 4 4 2" xfId="25853"/>
    <cellStyle name="Berekening 8 5" xfId="3413"/>
    <cellStyle name="Berekening 8 6" xfId="4299"/>
    <cellStyle name="Berekening 8 6 2" xfId="25854"/>
    <cellStyle name="Berekening 8 6 2 2" xfId="25855"/>
    <cellStyle name="Berekening 8 6 3" xfId="25856"/>
    <cellStyle name="Berekening 8 7" xfId="5190"/>
    <cellStyle name="Berekening 8 7 2" xfId="25857"/>
    <cellStyle name="Berekening 8 7 2 2" xfId="25858"/>
    <cellStyle name="Berekening 8 8" xfId="7628"/>
    <cellStyle name="Berekening 8 8 2" xfId="25859"/>
    <cellStyle name="Berekening 8 9" xfId="7343"/>
    <cellStyle name="Berekening 9" xfId="24396"/>
    <cellStyle name="Berekening 9 2" xfId="25860"/>
    <cellStyle name="Berekening 9 2 2" xfId="25861"/>
    <cellStyle name="Berekening 9 2 2 2" xfId="25862"/>
    <cellStyle name="Berekening 9 2 3" xfId="25863"/>
    <cellStyle name="Berekening 9 3" xfId="25864"/>
    <cellStyle name="Berekening 9 3 2" xfId="25865"/>
    <cellStyle name="Berekening 9 3 2 2" xfId="25866"/>
    <cellStyle name="Berekening 9 4" xfId="25867"/>
    <cellStyle name="Berekening 9 4 2" xfId="25868"/>
    <cellStyle name="Calculation 2" xfId="315"/>
    <cellStyle name="Calculation 2 10" xfId="1533"/>
    <cellStyle name="Calculation 2 11" xfId="3503"/>
    <cellStyle name="Calculation 2 12" xfId="4390"/>
    <cellStyle name="Calculation 2 13" xfId="5279"/>
    <cellStyle name="Calculation 2 14" xfId="7686"/>
    <cellStyle name="Calculation 2 15" xfId="7008"/>
    <cellStyle name="Calculation 2 16" xfId="7871"/>
    <cellStyle name="Calculation 2 17" xfId="8762"/>
    <cellStyle name="Calculation 2 18" xfId="9656"/>
    <cellStyle name="Calculation 2 19" xfId="10518"/>
    <cellStyle name="Calculation 2 2" xfId="316"/>
    <cellStyle name="Calculation 2 2 10" xfId="8670"/>
    <cellStyle name="Calculation 2 2 11" xfId="9559"/>
    <cellStyle name="Calculation 2 2 12" xfId="10427"/>
    <cellStyle name="Calculation 2 2 13" xfId="11318"/>
    <cellStyle name="Calculation 2 2 14" xfId="12207"/>
    <cellStyle name="Calculation 2 2 15" xfId="13078"/>
    <cellStyle name="Calculation 2 2 16" xfId="13968"/>
    <cellStyle name="Calculation 2 2 17" xfId="14855"/>
    <cellStyle name="Calculation 2 2 18" xfId="15742"/>
    <cellStyle name="Calculation 2 2 19" xfId="16624"/>
    <cellStyle name="Calculation 2 2 2" xfId="1784"/>
    <cellStyle name="Calculation 2 2 2 2" xfId="24397"/>
    <cellStyle name="Calculation 2 2 2 2 2" xfId="25869"/>
    <cellStyle name="Calculation 2 2 2 2 2 2" xfId="25870"/>
    <cellStyle name="Calculation 2 2 2 2 2 2 2" xfId="25871"/>
    <cellStyle name="Calculation 2 2 2 2 2 3" xfId="25872"/>
    <cellStyle name="Calculation 2 2 2 2 3" xfId="25873"/>
    <cellStyle name="Calculation 2 2 2 2 3 2" xfId="25874"/>
    <cellStyle name="Calculation 2 2 2 2 3 2 2" xfId="25875"/>
    <cellStyle name="Calculation 2 2 2 2 4" xfId="25876"/>
    <cellStyle name="Calculation 2 2 2 2 4 2" xfId="25877"/>
    <cellStyle name="Calculation 2 2 2 3" xfId="25878"/>
    <cellStyle name="Calculation 2 2 2 3 2" xfId="25879"/>
    <cellStyle name="Calculation 2 2 2 3 2 2" xfId="25880"/>
    <cellStyle name="Calculation 2 2 2 3 3" xfId="25881"/>
    <cellStyle name="Calculation 2 2 2 4" xfId="25882"/>
    <cellStyle name="Calculation 2 2 2 4 2" xfId="25883"/>
    <cellStyle name="Calculation 2 2 2 4 2 2" xfId="25884"/>
    <cellStyle name="Calculation 2 2 2 5" xfId="25885"/>
    <cellStyle name="Calculation 2 2 2 5 2" xfId="25886"/>
    <cellStyle name="Calculation 2 2 20" xfId="17510"/>
    <cellStyle name="Calculation 2 2 21" xfId="18386"/>
    <cellStyle name="Calculation 2 2 22" xfId="19246"/>
    <cellStyle name="Calculation 2 2 23" xfId="20116"/>
    <cellStyle name="Calculation 2 2 24" xfId="20978"/>
    <cellStyle name="Calculation 2 2 25" xfId="21833"/>
    <cellStyle name="Calculation 2 2 26" xfId="22667"/>
    <cellStyle name="Calculation 2 2 27" xfId="23479"/>
    <cellStyle name="Calculation 2 2 3" xfId="2630"/>
    <cellStyle name="Calculation 2 2 4" xfId="3402"/>
    <cellStyle name="Calculation 2 2 5" xfId="4288"/>
    <cellStyle name="Calculation 2 2 6" xfId="5179"/>
    <cellStyle name="Calculation 2 2 7" xfId="6073"/>
    <cellStyle name="Calculation 2 2 8" xfId="7439"/>
    <cellStyle name="Calculation 2 2 9" xfId="7779"/>
    <cellStyle name="Calculation 2 20" xfId="11410"/>
    <cellStyle name="Calculation 2 21" xfId="12307"/>
    <cellStyle name="Calculation 2 22" xfId="13168"/>
    <cellStyle name="Calculation 2 23" xfId="14058"/>
    <cellStyle name="Calculation 2 24" xfId="14945"/>
    <cellStyle name="Calculation 2 25" xfId="15829"/>
    <cellStyle name="Calculation 2 26" xfId="16715"/>
    <cellStyle name="Calculation 2 27" xfId="17601"/>
    <cellStyle name="Calculation 2 28" xfId="18483"/>
    <cellStyle name="Calculation 2 29" xfId="19335"/>
    <cellStyle name="Calculation 2 3" xfId="317"/>
    <cellStyle name="Calculation 2 3 10" xfId="8791"/>
    <cellStyle name="Calculation 2 3 11" xfId="9680"/>
    <cellStyle name="Calculation 2 3 12" xfId="10549"/>
    <cellStyle name="Calculation 2 3 13" xfId="11440"/>
    <cellStyle name="Calculation 2 3 14" xfId="12331"/>
    <cellStyle name="Calculation 2 3 15" xfId="13198"/>
    <cellStyle name="Calculation 2 3 16" xfId="14089"/>
    <cellStyle name="Calculation 2 3 17" xfId="14975"/>
    <cellStyle name="Calculation 2 3 18" xfId="15859"/>
    <cellStyle name="Calculation 2 3 19" xfId="16745"/>
    <cellStyle name="Calculation 2 3 2" xfId="1910"/>
    <cellStyle name="Calculation 2 3 2 2" xfId="24398"/>
    <cellStyle name="Calculation 2 3 2 2 2" xfId="25887"/>
    <cellStyle name="Calculation 2 3 2 2 2 2" xfId="25888"/>
    <cellStyle name="Calculation 2 3 2 2 2 2 2" xfId="25889"/>
    <cellStyle name="Calculation 2 3 2 2 2 3" xfId="25890"/>
    <cellStyle name="Calculation 2 3 2 2 3" xfId="25891"/>
    <cellStyle name="Calculation 2 3 2 2 3 2" xfId="25892"/>
    <cellStyle name="Calculation 2 3 2 2 3 2 2" xfId="25893"/>
    <cellStyle name="Calculation 2 3 2 2 4" xfId="25894"/>
    <cellStyle name="Calculation 2 3 2 2 4 2" xfId="25895"/>
    <cellStyle name="Calculation 2 3 2 3" xfId="25896"/>
    <cellStyle name="Calculation 2 3 2 3 2" xfId="25897"/>
    <cellStyle name="Calculation 2 3 2 3 2 2" xfId="25898"/>
    <cellStyle name="Calculation 2 3 2 3 3" xfId="25899"/>
    <cellStyle name="Calculation 2 3 2 4" xfId="25900"/>
    <cellStyle name="Calculation 2 3 2 4 2" xfId="25901"/>
    <cellStyle name="Calculation 2 3 2 4 2 2" xfId="25902"/>
    <cellStyle name="Calculation 2 3 2 5" xfId="25903"/>
    <cellStyle name="Calculation 2 3 2 5 2" xfId="25904"/>
    <cellStyle name="Calculation 2 3 20" xfId="17624"/>
    <cellStyle name="Calculation 2 3 21" xfId="18505"/>
    <cellStyle name="Calculation 2 3 22" xfId="19364"/>
    <cellStyle name="Calculation 2 3 23" xfId="20230"/>
    <cellStyle name="Calculation 2 3 24" xfId="21089"/>
    <cellStyle name="Calculation 2 3 25" xfId="21930"/>
    <cellStyle name="Calculation 2 3 26" xfId="22759"/>
    <cellStyle name="Calculation 2 3 27" xfId="23563"/>
    <cellStyle name="Calculation 2 3 3" xfId="1383"/>
    <cellStyle name="Calculation 2 3 4" xfId="3529"/>
    <cellStyle name="Calculation 2 3 5" xfId="4417"/>
    <cellStyle name="Calculation 2 3 6" xfId="5306"/>
    <cellStyle name="Calculation 2 3 7" xfId="6200"/>
    <cellStyle name="Calculation 2 3 8" xfId="7352"/>
    <cellStyle name="Calculation 2 3 9" xfId="7902"/>
    <cellStyle name="Calculation 2 30" xfId="20203"/>
    <cellStyle name="Calculation 2 31" xfId="21064"/>
    <cellStyle name="Calculation 2 32" xfId="21913"/>
    <cellStyle name="Calculation 2 33" xfId="22745"/>
    <cellStyle name="Calculation 2 4" xfId="318"/>
    <cellStyle name="Calculation 2 4 10" xfId="8792"/>
    <cellStyle name="Calculation 2 4 11" xfId="9681"/>
    <cellStyle name="Calculation 2 4 12" xfId="10550"/>
    <cellStyle name="Calculation 2 4 13" xfId="11441"/>
    <cellStyle name="Calculation 2 4 14" xfId="12332"/>
    <cellStyle name="Calculation 2 4 15" xfId="13199"/>
    <cellStyle name="Calculation 2 4 16" xfId="14090"/>
    <cellStyle name="Calculation 2 4 17" xfId="14976"/>
    <cellStyle name="Calculation 2 4 18" xfId="15860"/>
    <cellStyle name="Calculation 2 4 19" xfId="16746"/>
    <cellStyle name="Calculation 2 4 2" xfId="1911"/>
    <cellStyle name="Calculation 2 4 2 2" xfId="24399"/>
    <cellStyle name="Calculation 2 4 2 2 2" xfId="25905"/>
    <cellStyle name="Calculation 2 4 2 2 2 2" xfId="25906"/>
    <cellStyle name="Calculation 2 4 2 2 2 2 2" xfId="25907"/>
    <cellStyle name="Calculation 2 4 2 2 2 3" xfId="25908"/>
    <cellStyle name="Calculation 2 4 2 2 3" xfId="25909"/>
    <cellStyle name="Calculation 2 4 2 2 3 2" xfId="25910"/>
    <cellStyle name="Calculation 2 4 2 2 3 2 2" xfId="25911"/>
    <cellStyle name="Calculation 2 4 2 2 4" xfId="25912"/>
    <cellStyle name="Calculation 2 4 2 2 4 2" xfId="25913"/>
    <cellStyle name="Calculation 2 4 2 3" xfId="25914"/>
    <cellStyle name="Calculation 2 4 2 3 2" xfId="25915"/>
    <cellStyle name="Calculation 2 4 2 3 2 2" xfId="25916"/>
    <cellStyle name="Calculation 2 4 2 3 3" xfId="25917"/>
    <cellStyle name="Calculation 2 4 2 4" xfId="25918"/>
    <cellStyle name="Calculation 2 4 2 4 2" xfId="25919"/>
    <cellStyle name="Calculation 2 4 2 4 2 2" xfId="25920"/>
    <cellStyle name="Calculation 2 4 2 5" xfId="25921"/>
    <cellStyle name="Calculation 2 4 2 5 2" xfId="25922"/>
    <cellStyle name="Calculation 2 4 20" xfId="17625"/>
    <cellStyle name="Calculation 2 4 21" xfId="18506"/>
    <cellStyle name="Calculation 2 4 22" xfId="19365"/>
    <cellStyle name="Calculation 2 4 23" xfId="20231"/>
    <cellStyle name="Calculation 2 4 24" xfId="21090"/>
    <cellStyle name="Calculation 2 4 25" xfId="21931"/>
    <cellStyle name="Calculation 2 4 26" xfId="22760"/>
    <cellStyle name="Calculation 2 4 27" xfId="23564"/>
    <cellStyle name="Calculation 2 4 3" xfId="1496"/>
    <cellStyle name="Calculation 2 4 4" xfId="3530"/>
    <cellStyle name="Calculation 2 4 5" xfId="4418"/>
    <cellStyle name="Calculation 2 4 6" xfId="5307"/>
    <cellStyle name="Calculation 2 4 7" xfId="6201"/>
    <cellStyle name="Calculation 2 4 8" xfId="7351"/>
    <cellStyle name="Calculation 2 4 9" xfId="7903"/>
    <cellStyle name="Calculation 2 5" xfId="319"/>
    <cellStyle name="Calculation 2 5 10" xfId="8793"/>
    <cellStyle name="Calculation 2 5 11" xfId="9682"/>
    <cellStyle name="Calculation 2 5 12" xfId="10551"/>
    <cellStyle name="Calculation 2 5 13" xfId="11442"/>
    <cellStyle name="Calculation 2 5 14" xfId="12333"/>
    <cellStyle name="Calculation 2 5 15" xfId="13200"/>
    <cellStyle name="Calculation 2 5 16" xfId="14091"/>
    <cellStyle name="Calculation 2 5 17" xfId="14977"/>
    <cellStyle name="Calculation 2 5 18" xfId="15861"/>
    <cellStyle name="Calculation 2 5 19" xfId="16747"/>
    <cellStyle name="Calculation 2 5 2" xfId="1912"/>
    <cellStyle name="Calculation 2 5 2 2" xfId="24400"/>
    <cellStyle name="Calculation 2 5 2 2 2" xfId="25923"/>
    <cellStyle name="Calculation 2 5 2 2 2 2" xfId="25924"/>
    <cellStyle name="Calculation 2 5 2 2 2 2 2" xfId="25925"/>
    <cellStyle name="Calculation 2 5 2 2 2 3" xfId="25926"/>
    <cellStyle name="Calculation 2 5 2 2 3" xfId="25927"/>
    <cellStyle name="Calculation 2 5 2 2 3 2" xfId="25928"/>
    <cellStyle name="Calculation 2 5 2 2 3 2 2" xfId="25929"/>
    <cellStyle name="Calculation 2 5 2 2 4" xfId="25930"/>
    <cellStyle name="Calculation 2 5 2 2 4 2" xfId="25931"/>
    <cellStyle name="Calculation 2 5 2 3" xfId="25932"/>
    <cellStyle name="Calculation 2 5 2 3 2" xfId="25933"/>
    <cellStyle name="Calculation 2 5 2 3 2 2" xfId="25934"/>
    <cellStyle name="Calculation 2 5 2 3 3" xfId="25935"/>
    <cellStyle name="Calculation 2 5 2 4" xfId="25936"/>
    <cellStyle name="Calculation 2 5 2 4 2" xfId="25937"/>
    <cellStyle name="Calculation 2 5 2 4 2 2" xfId="25938"/>
    <cellStyle name="Calculation 2 5 2 5" xfId="25939"/>
    <cellStyle name="Calculation 2 5 2 5 2" xfId="25940"/>
    <cellStyle name="Calculation 2 5 20" xfId="17626"/>
    <cellStyle name="Calculation 2 5 21" xfId="18507"/>
    <cellStyle name="Calculation 2 5 22" xfId="19366"/>
    <cellStyle name="Calculation 2 5 23" xfId="20232"/>
    <cellStyle name="Calculation 2 5 24" xfId="21091"/>
    <cellStyle name="Calculation 2 5 25" xfId="21932"/>
    <cellStyle name="Calculation 2 5 26" xfId="22761"/>
    <cellStyle name="Calculation 2 5 27" xfId="23565"/>
    <cellStyle name="Calculation 2 5 3" xfId="1527"/>
    <cellStyle name="Calculation 2 5 4" xfId="3531"/>
    <cellStyle name="Calculation 2 5 5" xfId="4419"/>
    <cellStyle name="Calculation 2 5 6" xfId="5308"/>
    <cellStyle name="Calculation 2 5 7" xfId="6202"/>
    <cellStyle name="Calculation 2 5 8" xfId="7350"/>
    <cellStyle name="Calculation 2 5 9" xfId="7904"/>
    <cellStyle name="Calculation 2 6" xfId="320"/>
    <cellStyle name="Calculation 2 6 10" xfId="8794"/>
    <cellStyle name="Calculation 2 6 11" xfId="9683"/>
    <cellStyle name="Calculation 2 6 12" xfId="10552"/>
    <cellStyle name="Calculation 2 6 13" xfId="11443"/>
    <cellStyle name="Calculation 2 6 14" xfId="12334"/>
    <cellStyle name="Calculation 2 6 15" xfId="13201"/>
    <cellStyle name="Calculation 2 6 16" xfId="14092"/>
    <cellStyle name="Calculation 2 6 17" xfId="14978"/>
    <cellStyle name="Calculation 2 6 18" xfId="15862"/>
    <cellStyle name="Calculation 2 6 19" xfId="16748"/>
    <cellStyle name="Calculation 2 6 2" xfId="1913"/>
    <cellStyle name="Calculation 2 6 2 2" xfId="24401"/>
    <cellStyle name="Calculation 2 6 2 2 2" xfId="25941"/>
    <cellStyle name="Calculation 2 6 2 2 2 2" xfId="25942"/>
    <cellStyle name="Calculation 2 6 2 2 2 2 2" xfId="25943"/>
    <cellStyle name="Calculation 2 6 2 2 2 3" xfId="25944"/>
    <cellStyle name="Calculation 2 6 2 2 3" xfId="25945"/>
    <cellStyle name="Calculation 2 6 2 2 3 2" xfId="25946"/>
    <cellStyle name="Calculation 2 6 2 2 3 2 2" xfId="25947"/>
    <cellStyle name="Calculation 2 6 2 2 4" xfId="25948"/>
    <cellStyle name="Calculation 2 6 2 2 4 2" xfId="25949"/>
    <cellStyle name="Calculation 2 6 2 3" xfId="25950"/>
    <cellStyle name="Calculation 2 6 2 3 2" xfId="25951"/>
    <cellStyle name="Calculation 2 6 2 3 2 2" xfId="25952"/>
    <cellStyle name="Calculation 2 6 2 3 3" xfId="25953"/>
    <cellStyle name="Calculation 2 6 2 4" xfId="25954"/>
    <cellStyle name="Calculation 2 6 2 4 2" xfId="25955"/>
    <cellStyle name="Calculation 2 6 2 4 2 2" xfId="25956"/>
    <cellStyle name="Calculation 2 6 2 5" xfId="25957"/>
    <cellStyle name="Calculation 2 6 2 5 2" xfId="25958"/>
    <cellStyle name="Calculation 2 6 20" xfId="17627"/>
    <cellStyle name="Calculation 2 6 21" xfId="18508"/>
    <cellStyle name="Calculation 2 6 22" xfId="19367"/>
    <cellStyle name="Calculation 2 6 23" xfId="20233"/>
    <cellStyle name="Calculation 2 6 24" xfId="21092"/>
    <cellStyle name="Calculation 2 6 25" xfId="21933"/>
    <cellStyle name="Calculation 2 6 26" xfId="22762"/>
    <cellStyle name="Calculation 2 6 27" xfId="23566"/>
    <cellStyle name="Calculation 2 6 3" xfId="1775"/>
    <cellStyle name="Calculation 2 6 4" xfId="3532"/>
    <cellStyle name="Calculation 2 6 5" xfId="4420"/>
    <cellStyle name="Calculation 2 6 6" xfId="5309"/>
    <cellStyle name="Calculation 2 6 7" xfId="6203"/>
    <cellStyle name="Calculation 2 6 8" xfId="7006"/>
    <cellStyle name="Calculation 2 6 9" xfId="7905"/>
    <cellStyle name="Calculation 2 7" xfId="321"/>
    <cellStyle name="Calculation 2 7 10" xfId="4218"/>
    <cellStyle name="Calculation 2 7 11" xfId="8626"/>
    <cellStyle name="Calculation 2 7 12" xfId="9511"/>
    <cellStyle name="Calculation 2 7 13" xfId="8634"/>
    <cellStyle name="Calculation 2 7 14" xfId="11274"/>
    <cellStyle name="Calculation 2 7 15" xfId="12161"/>
    <cellStyle name="Calculation 2 7 16" xfId="11283"/>
    <cellStyle name="Calculation 2 7 17" xfId="13924"/>
    <cellStyle name="Calculation 2 7 18" xfId="14815"/>
    <cellStyle name="Calculation 2 7 19" xfId="15700"/>
    <cellStyle name="Calculation 2 7 2" xfId="1595"/>
    <cellStyle name="Calculation 2 7 2 2" xfId="25959"/>
    <cellStyle name="Calculation 2 7 2 2 2" xfId="25960"/>
    <cellStyle name="Calculation 2 7 2 2 2 2" xfId="25961"/>
    <cellStyle name="Calculation 2 7 2 2 3" xfId="25962"/>
    <cellStyle name="Calculation 2 7 2 3" xfId="25963"/>
    <cellStyle name="Calculation 2 7 2 3 2" xfId="25964"/>
    <cellStyle name="Calculation 2 7 2 3 2 2" xfId="25965"/>
    <cellStyle name="Calculation 2 7 2 4" xfId="25966"/>
    <cellStyle name="Calculation 2 7 2 4 2" xfId="25967"/>
    <cellStyle name="Calculation 2 7 20" xfId="16583"/>
    <cellStyle name="Calculation 2 7 21" xfId="17468"/>
    <cellStyle name="Calculation 2 7 22" xfId="18342"/>
    <cellStyle name="Calculation 2 7 23" xfId="17476"/>
    <cellStyle name="Calculation 2 7 24" xfId="20085"/>
    <cellStyle name="Calculation 2 7 25" xfId="20950"/>
    <cellStyle name="Calculation 2 7 26" xfId="21806"/>
    <cellStyle name="Calculation 2 7 27" xfId="22644"/>
    <cellStyle name="Calculation 2 7 3" xfId="2370"/>
    <cellStyle name="Calculation 2 7 3 2" xfId="25968"/>
    <cellStyle name="Calculation 2 7 3 2 2" xfId="25969"/>
    <cellStyle name="Calculation 2 7 3 3" xfId="25970"/>
    <cellStyle name="Calculation 2 7 4" xfId="1419"/>
    <cellStyle name="Calculation 2 7 4 2" xfId="25971"/>
    <cellStyle name="Calculation 2 7 4 2 2" xfId="25972"/>
    <cellStyle name="Calculation 2 7 5" xfId="3351"/>
    <cellStyle name="Calculation 2 7 5 2" xfId="25973"/>
    <cellStyle name="Calculation 2 7 6" xfId="3345"/>
    <cellStyle name="Calculation 2 7 7" xfId="2622"/>
    <cellStyle name="Calculation 2 7 8" xfId="7577"/>
    <cellStyle name="Calculation 2 7 9" xfId="7504"/>
    <cellStyle name="Calculation 2 8" xfId="1422"/>
    <cellStyle name="Calculation 2 9" xfId="2583"/>
    <cellStyle name="Calculation 3" xfId="322"/>
    <cellStyle name="Calculation 3 10" xfId="8795"/>
    <cellStyle name="Calculation 3 11" xfId="9684"/>
    <cellStyle name="Calculation 3 12" xfId="10553"/>
    <cellStyle name="Calculation 3 13" xfId="11444"/>
    <cellStyle name="Calculation 3 14" xfId="12335"/>
    <cellStyle name="Calculation 3 15" xfId="13202"/>
    <cellStyle name="Calculation 3 16" xfId="14093"/>
    <cellStyle name="Calculation 3 17" xfId="14979"/>
    <cellStyle name="Calculation 3 18" xfId="15863"/>
    <cellStyle name="Calculation 3 19" xfId="16749"/>
    <cellStyle name="Calculation 3 2" xfId="1914"/>
    <cellStyle name="Calculation 3 2 2" xfId="24402"/>
    <cellStyle name="Calculation 3 2 2 2" xfId="25974"/>
    <cellStyle name="Calculation 3 2 2 2 2" xfId="25975"/>
    <cellStyle name="Calculation 3 2 2 2 2 2" xfId="25976"/>
    <cellStyle name="Calculation 3 2 2 2 3" xfId="25977"/>
    <cellStyle name="Calculation 3 2 2 3" xfId="25978"/>
    <cellStyle name="Calculation 3 2 2 3 2" xfId="25979"/>
    <cellStyle name="Calculation 3 2 2 3 2 2" xfId="25980"/>
    <cellStyle name="Calculation 3 2 2 4" xfId="25981"/>
    <cellStyle name="Calculation 3 2 2 4 2" xfId="25982"/>
    <cellStyle name="Calculation 3 2 3" xfId="25983"/>
    <cellStyle name="Calculation 3 2 3 2" xfId="25984"/>
    <cellStyle name="Calculation 3 2 3 2 2" xfId="25985"/>
    <cellStyle name="Calculation 3 2 3 3" xfId="25986"/>
    <cellStyle name="Calculation 3 2 4" xfId="25987"/>
    <cellStyle name="Calculation 3 2 4 2" xfId="25988"/>
    <cellStyle name="Calculation 3 2 4 2 2" xfId="25989"/>
    <cellStyle name="Calculation 3 2 5" xfId="25990"/>
    <cellStyle name="Calculation 3 2 5 2" xfId="25991"/>
    <cellStyle name="Calculation 3 20" xfId="17628"/>
    <cellStyle name="Calculation 3 21" xfId="18509"/>
    <cellStyle name="Calculation 3 22" xfId="19368"/>
    <cellStyle name="Calculation 3 23" xfId="20234"/>
    <cellStyle name="Calculation 3 24" xfId="21093"/>
    <cellStyle name="Calculation 3 25" xfId="21934"/>
    <cellStyle name="Calculation 3 26" xfId="22763"/>
    <cellStyle name="Calculation 3 27" xfId="23567"/>
    <cellStyle name="Calculation 3 3" xfId="1774"/>
    <cellStyle name="Calculation 3 4" xfId="3533"/>
    <cellStyle name="Calculation 3 5" xfId="4421"/>
    <cellStyle name="Calculation 3 6" xfId="5310"/>
    <cellStyle name="Calculation 3 7" xfId="6204"/>
    <cellStyle name="Calculation 3 8" xfId="7349"/>
    <cellStyle name="Calculation 3 9" xfId="7906"/>
    <cellStyle name="Calculation 4" xfId="323"/>
    <cellStyle name="Calculation 4 10" xfId="8796"/>
    <cellStyle name="Calculation 4 11" xfId="9685"/>
    <cellStyle name="Calculation 4 12" xfId="10554"/>
    <cellStyle name="Calculation 4 13" xfId="11445"/>
    <cellStyle name="Calculation 4 14" xfId="12336"/>
    <cellStyle name="Calculation 4 15" xfId="13203"/>
    <cellStyle name="Calculation 4 16" xfId="14094"/>
    <cellStyle name="Calculation 4 17" xfId="14980"/>
    <cellStyle name="Calculation 4 18" xfId="15864"/>
    <cellStyle name="Calculation 4 19" xfId="16750"/>
    <cellStyle name="Calculation 4 2" xfId="1915"/>
    <cellStyle name="Calculation 4 2 2" xfId="24403"/>
    <cellStyle name="Calculation 4 2 2 2" xfId="25992"/>
    <cellStyle name="Calculation 4 2 2 2 2" xfId="25993"/>
    <cellStyle name="Calculation 4 2 2 2 2 2" xfId="25994"/>
    <cellStyle name="Calculation 4 2 2 2 3" xfId="25995"/>
    <cellStyle name="Calculation 4 2 2 3" xfId="25996"/>
    <cellStyle name="Calculation 4 2 2 3 2" xfId="25997"/>
    <cellStyle name="Calculation 4 2 2 3 2 2" xfId="25998"/>
    <cellStyle name="Calculation 4 2 2 4" xfId="25999"/>
    <cellStyle name="Calculation 4 2 2 4 2" xfId="26000"/>
    <cellStyle name="Calculation 4 2 3" xfId="26001"/>
    <cellStyle name="Calculation 4 2 3 2" xfId="26002"/>
    <cellStyle name="Calculation 4 2 3 2 2" xfId="26003"/>
    <cellStyle name="Calculation 4 2 3 3" xfId="26004"/>
    <cellStyle name="Calculation 4 2 4" xfId="26005"/>
    <cellStyle name="Calculation 4 2 4 2" xfId="26006"/>
    <cellStyle name="Calculation 4 2 4 2 2" xfId="26007"/>
    <cellStyle name="Calculation 4 2 5" xfId="26008"/>
    <cellStyle name="Calculation 4 2 5 2" xfId="26009"/>
    <cellStyle name="Calculation 4 20" xfId="17629"/>
    <cellStyle name="Calculation 4 21" xfId="18510"/>
    <cellStyle name="Calculation 4 22" xfId="19369"/>
    <cellStyle name="Calculation 4 23" xfId="20235"/>
    <cellStyle name="Calculation 4 24" xfId="21094"/>
    <cellStyle name="Calculation 4 25" xfId="21935"/>
    <cellStyle name="Calculation 4 26" xfId="22764"/>
    <cellStyle name="Calculation 4 27" xfId="23568"/>
    <cellStyle name="Calculation 4 3" xfId="1773"/>
    <cellStyle name="Calculation 4 4" xfId="3534"/>
    <cellStyle name="Calculation 4 5" xfId="4422"/>
    <cellStyle name="Calculation 4 6" xfId="5311"/>
    <cellStyle name="Calculation 4 7" xfId="6205"/>
    <cellStyle name="Calculation 4 8" xfId="7348"/>
    <cellStyle name="Calculation 4 9" xfId="7907"/>
    <cellStyle name="Calculation 5" xfId="324"/>
    <cellStyle name="Calculation 5 10" xfId="8797"/>
    <cellStyle name="Calculation 5 11" xfId="9686"/>
    <cellStyle name="Calculation 5 12" xfId="10555"/>
    <cellStyle name="Calculation 5 13" xfId="11446"/>
    <cellStyle name="Calculation 5 14" xfId="12337"/>
    <cellStyle name="Calculation 5 15" xfId="13204"/>
    <cellStyle name="Calculation 5 16" xfId="14095"/>
    <cellStyle name="Calculation 5 17" xfId="14981"/>
    <cellStyle name="Calculation 5 18" xfId="15865"/>
    <cellStyle name="Calculation 5 19" xfId="16751"/>
    <cellStyle name="Calculation 5 2" xfId="1916"/>
    <cellStyle name="Calculation 5 2 2" xfId="24404"/>
    <cellStyle name="Calculation 5 2 2 2" xfId="26010"/>
    <cellStyle name="Calculation 5 2 2 2 2" xfId="26011"/>
    <cellStyle name="Calculation 5 2 2 2 2 2" xfId="26012"/>
    <cellStyle name="Calculation 5 2 2 2 3" xfId="26013"/>
    <cellStyle name="Calculation 5 2 2 3" xfId="26014"/>
    <cellStyle name="Calculation 5 2 2 3 2" xfId="26015"/>
    <cellStyle name="Calculation 5 2 2 3 2 2" xfId="26016"/>
    <cellStyle name="Calculation 5 2 2 4" xfId="26017"/>
    <cellStyle name="Calculation 5 2 2 4 2" xfId="26018"/>
    <cellStyle name="Calculation 5 2 3" xfId="26019"/>
    <cellStyle name="Calculation 5 2 3 2" xfId="26020"/>
    <cellStyle name="Calculation 5 2 3 2 2" xfId="26021"/>
    <cellStyle name="Calculation 5 2 3 3" xfId="26022"/>
    <cellStyle name="Calculation 5 2 4" xfId="26023"/>
    <cellStyle name="Calculation 5 2 4 2" xfId="26024"/>
    <cellStyle name="Calculation 5 2 4 2 2" xfId="26025"/>
    <cellStyle name="Calculation 5 2 5" xfId="26026"/>
    <cellStyle name="Calculation 5 2 5 2" xfId="26027"/>
    <cellStyle name="Calculation 5 20" xfId="17630"/>
    <cellStyle name="Calculation 5 21" xfId="18511"/>
    <cellStyle name="Calculation 5 22" xfId="19370"/>
    <cellStyle name="Calculation 5 23" xfId="20236"/>
    <cellStyle name="Calculation 5 24" xfId="21095"/>
    <cellStyle name="Calculation 5 25" xfId="21936"/>
    <cellStyle name="Calculation 5 26" xfId="22765"/>
    <cellStyle name="Calculation 5 27" xfId="23569"/>
    <cellStyle name="Calculation 5 3" xfId="1772"/>
    <cellStyle name="Calculation 5 4" xfId="3535"/>
    <cellStyle name="Calculation 5 5" xfId="4423"/>
    <cellStyle name="Calculation 5 6" xfId="5312"/>
    <cellStyle name="Calculation 5 7" xfId="6206"/>
    <cellStyle name="Calculation 5 8" xfId="7347"/>
    <cellStyle name="Calculation 5 9" xfId="7908"/>
    <cellStyle name="Calculation 6" xfId="325"/>
    <cellStyle name="Calculation 6 10" xfId="8798"/>
    <cellStyle name="Calculation 6 11" xfId="9687"/>
    <cellStyle name="Calculation 6 12" xfId="10556"/>
    <cellStyle name="Calculation 6 13" xfId="11447"/>
    <cellStyle name="Calculation 6 14" xfId="12338"/>
    <cellStyle name="Calculation 6 15" xfId="13205"/>
    <cellStyle name="Calculation 6 16" xfId="14096"/>
    <cellStyle name="Calculation 6 17" xfId="14982"/>
    <cellStyle name="Calculation 6 18" xfId="15866"/>
    <cellStyle name="Calculation 6 19" xfId="16752"/>
    <cellStyle name="Calculation 6 2" xfId="1917"/>
    <cellStyle name="Calculation 6 2 2" xfId="24405"/>
    <cellStyle name="Calculation 6 2 2 2" xfId="26028"/>
    <cellStyle name="Calculation 6 2 2 2 2" xfId="26029"/>
    <cellStyle name="Calculation 6 2 2 2 2 2" xfId="26030"/>
    <cellStyle name="Calculation 6 2 2 2 3" xfId="26031"/>
    <cellStyle name="Calculation 6 2 2 3" xfId="26032"/>
    <cellStyle name="Calculation 6 2 2 3 2" xfId="26033"/>
    <cellStyle name="Calculation 6 2 2 3 2 2" xfId="26034"/>
    <cellStyle name="Calculation 6 2 2 4" xfId="26035"/>
    <cellStyle name="Calculation 6 2 2 4 2" xfId="26036"/>
    <cellStyle name="Calculation 6 2 3" xfId="26037"/>
    <cellStyle name="Calculation 6 2 3 2" xfId="26038"/>
    <cellStyle name="Calculation 6 2 3 2 2" xfId="26039"/>
    <cellStyle name="Calculation 6 2 3 3" xfId="26040"/>
    <cellStyle name="Calculation 6 2 4" xfId="26041"/>
    <cellStyle name="Calculation 6 2 4 2" xfId="26042"/>
    <cellStyle name="Calculation 6 2 4 2 2" xfId="26043"/>
    <cellStyle name="Calculation 6 2 5" xfId="26044"/>
    <cellStyle name="Calculation 6 2 5 2" xfId="26045"/>
    <cellStyle name="Calculation 6 20" xfId="17631"/>
    <cellStyle name="Calculation 6 21" xfId="18512"/>
    <cellStyle name="Calculation 6 22" xfId="19371"/>
    <cellStyle name="Calculation 6 23" xfId="20237"/>
    <cellStyle name="Calculation 6 24" xfId="21096"/>
    <cellStyle name="Calculation 6 25" xfId="21937"/>
    <cellStyle name="Calculation 6 26" xfId="22766"/>
    <cellStyle name="Calculation 6 27" xfId="23570"/>
    <cellStyle name="Calculation 6 3" xfId="1771"/>
    <cellStyle name="Calculation 6 4" xfId="3536"/>
    <cellStyle name="Calculation 6 5" xfId="4424"/>
    <cellStyle name="Calculation 6 6" xfId="5313"/>
    <cellStyle name="Calculation 6 7" xfId="6207"/>
    <cellStyle name="Calculation 6 8" xfId="7346"/>
    <cellStyle name="Calculation 6 9" xfId="7909"/>
    <cellStyle name="Calculation 7" xfId="24406"/>
    <cellStyle name="Calculation 7 2" xfId="26046"/>
    <cellStyle name="Calculation 7 2 2" xfId="26047"/>
    <cellStyle name="Calculation 7 2 2 2" xfId="26048"/>
    <cellStyle name="Calculation 7 2 3" xfId="26049"/>
    <cellStyle name="Calculation 7 3" xfId="26050"/>
    <cellStyle name="Calculation 7 3 2" xfId="26051"/>
    <cellStyle name="Calculation 7 3 2 2" xfId="26052"/>
    <cellStyle name="Calculation 7 4" xfId="26053"/>
    <cellStyle name="Calculation 7 4 2" xfId="26054"/>
    <cellStyle name="Check Cell" xfId="326"/>
    <cellStyle name="Check Cell 2" xfId="327"/>
    <cellStyle name="Check Cell 2 2" xfId="24407"/>
    <cellStyle name="Check Cell 3" xfId="24408"/>
    <cellStyle name="Check Cell 4" xfId="24264"/>
    <cellStyle name="Comma 2" xfId="328"/>
    <cellStyle name="Comma 3" xfId="329"/>
    <cellStyle name="Comma 4" xfId="26055"/>
    <cellStyle name="Controlecel 2" xfId="330"/>
    <cellStyle name="Controlecel 3" xfId="24409"/>
    <cellStyle name="Currency 2" xfId="331"/>
    <cellStyle name="Eingabe" xfId="332"/>
    <cellStyle name="Eingabe 10" xfId="3390"/>
    <cellStyle name="Eingabe 11" xfId="8628"/>
    <cellStyle name="Eingabe 12" xfId="9535"/>
    <cellStyle name="Eingabe 13" xfId="7632"/>
    <cellStyle name="Eingabe 14" xfId="11277"/>
    <cellStyle name="Eingabe 15" xfId="12183"/>
    <cellStyle name="Eingabe 16" xfId="9525"/>
    <cellStyle name="Eingabe 17" xfId="13927"/>
    <cellStyle name="Eingabe 18" xfId="14818"/>
    <cellStyle name="Eingabe 19" xfId="15703"/>
    <cellStyle name="Eingabe 2" xfId="1596"/>
    <cellStyle name="Eingabe 2 2" xfId="24410"/>
    <cellStyle name="Eingabe 2 2 2" xfId="26056"/>
    <cellStyle name="Eingabe 2 2 2 2" xfId="26057"/>
    <cellStyle name="Eingabe 2 2 2 2 2" xfId="26058"/>
    <cellStyle name="Eingabe 2 2 2 3" xfId="26059"/>
    <cellStyle name="Eingabe 2 2 3" xfId="26060"/>
    <cellStyle name="Eingabe 2 2 3 2" xfId="26061"/>
    <cellStyle name="Eingabe 2 2 3 2 2" xfId="26062"/>
    <cellStyle name="Eingabe 2 2 4" xfId="26063"/>
    <cellStyle name="Eingabe 2 2 4 2" xfId="26064"/>
    <cellStyle name="Eingabe 2 3" xfId="26065"/>
    <cellStyle name="Eingabe 2 3 2" xfId="26066"/>
    <cellStyle name="Eingabe 2 3 2 2" xfId="26067"/>
    <cellStyle name="Eingabe 2 3 3" xfId="26068"/>
    <cellStyle name="Eingabe 2 4" xfId="26069"/>
    <cellStyle name="Eingabe 2 4 2" xfId="26070"/>
    <cellStyle name="Eingabe 2 4 2 2" xfId="26071"/>
    <cellStyle name="Eingabe 2 5" xfId="26072"/>
    <cellStyle name="Eingabe 2 5 2" xfId="26073"/>
    <cellStyle name="Eingabe 20" xfId="16586"/>
    <cellStyle name="Eingabe 21" xfId="17470"/>
    <cellStyle name="Eingabe 22" xfId="18363"/>
    <cellStyle name="Eingabe 23" xfId="13949"/>
    <cellStyle name="Eingabe 24" xfId="20088"/>
    <cellStyle name="Eingabe 25" xfId="20952"/>
    <cellStyle name="Eingabe 26" xfId="21808"/>
    <cellStyle name="Eingabe 27" xfId="22646"/>
    <cellStyle name="Eingabe 3" xfId="2369"/>
    <cellStyle name="Eingabe 4" xfId="1712"/>
    <cellStyle name="Eingabe 5" xfId="3373"/>
    <cellStyle name="Eingabe 6" xfId="1384"/>
    <cellStyle name="Eingabe 7" xfId="2346"/>
    <cellStyle name="Eingabe 8" xfId="7028"/>
    <cellStyle name="Eingabe 9" xfId="7505"/>
    <cellStyle name="Emphasis 1" xfId="333"/>
    <cellStyle name="Emphasis 2" xfId="334"/>
    <cellStyle name="Emphasis 3" xfId="335"/>
    <cellStyle name="Ergebnis" xfId="336"/>
    <cellStyle name="Ergebnis 10" xfId="12162"/>
    <cellStyle name="Ergebnis 11" xfId="7484"/>
    <cellStyle name="Ergebnis 12" xfId="13925"/>
    <cellStyle name="Ergebnis 13" xfId="14816"/>
    <cellStyle name="Ergebnis 14" xfId="15701"/>
    <cellStyle name="Ergebnis 15" xfId="16584"/>
    <cellStyle name="Ergebnis 16" xfId="18343"/>
    <cellStyle name="Ergebnis 17" xfId="11322"/>
    <cellStyle name="Ergebnis 18" xfId="20086"/>
    <cellStyle name="Ergebnis 19" xfId="20951"/>
    <cellStyle name="Ergebnis 2" xfId="1597"/>
    <cellStyle name="Ergebnis 2 2" xfId="24411"/>
    <cellStyle name="Ergebnis 2 2 2" xfId="26074"/>
    <cellStyle name="Ergebnis 2 2 2 2" xfId="26075"/>
    <cellStyle name="Ergebnis 2 2 2 2 2" xfId="26076"/>
    <cellStyle name="Ergebnis 2 2 2 3" xfId="26077"/>
    <cellStyle name="Ergebnis 2 2 3" xfId="26078"/>
    <cellStyle name="Ergebnis 2 2 3 2" xfId="26079"/>
    <cellStyle name="Ergebnis 2 2 3 2 2" xfId="26080"/>
    <cellStyle name="Ergebnis 2 2 4" xfId="26081"/>
    <cellStyle name="Ergebnis 2 2 4 2" xfId="26082"/>
    <cellStyle name="Ergebnis 2 3" xfId="26083"/>
    <cellStyle name="Ergebnis 2 3 2" xfId="26084"/>
    <cellStyle name="Ergebnis 2 3 2 2" xfId="26085"/>
    <cellStyle name="Ergebnis 2 3 3" xfId="26086"/>
    <cellStyle name="Ergebnis 2 4" xfId="26087"/>
    <cellStyle name="Ergebnis 2 4 2" xfId="26088"/>
    <cellStyle name="Ergebnis 2 4 2 2" xfId="26089"/>
    <cellStyle name="Ergebnis 2 5" xfId="26090"/>
    <cellStyle name="Ergebnis 2 5 2" xfId="26091"/>
    <cellStyle name="Ergebnis 20" xfId="21807"/>
    <cellStyle name="Ergebnis 21" xfId="22645"/>
    <cellStyle name="Ergebnis 3" xfId="2368"/>
    <cellStyle name="Ergebnis 4" xfId="2470"/>
    <cellStyle name="Ergebnis 5" xfId="6759"/>
    <cellStyle name="Ergebnis 6" xfId="7506"/>
    <cellStyle name="Ergebnis 7" xfId="4280"/>
    <cellStyle name="Ergebnis 8" xfId="9512"/>
    <cellStyle name="Ergebnis 9" xfId="7646"/>
    <cellStyle name="Erklärender Text" xfId="337"/>
    <cellStyle name="Euro" xfId="338"/>
    <cellStyle name="Euro 2" xfId="339"/>
    <cellStyle name="Euro 2 2" xfId="340"/>
    <cellStyle name="Euro 2 2 2" xfId="26092"/>
    <cellStyle name="Euro 2 3" xfId="341"/>
    <cellStyle name="Euro 2 4" xfId="26093"/>
    <cellStyle name="Euro 3" xfId="342"/>
    <cellStyle name="Euro 3 2" xfId="26094"/>
    <cellStyle name="Euro 4" xfId="24299"/>
    <cellStyle name="Explanatory Text" xfId="343"/>
    <cellStyle name="Explanatory Text 2" xfId="344"/>
    <cellStyle name="Explanatory Text 2 2" xfId="24412"/>
    <cellStyle name="Explanatory Text 3" xfId="24413"/>
    <cellStyle name="Explanatory Text 4" xfId="24265"/>
    <cellStyle name="Gekoppelde cel 2" xfId="345"/>
    <cellStyle name="Gekoppelde cel 2 2" xfId="24414"/>
    <cellStyle name="Gekoppelde cel 3" xfId="346"/>
    <cellStyle name="Gekoppelde cel 3 2" xfId="24415"/>
    <cellStyle name="Gekoppelde cel 3 3" xfId="25388"/>
    <cellStyle name="Gekoppelde cel 3 4" xfId="24300"/>
    <cellStyle name="Gekoppelde cel 4" xfId="24416"/>
    <cellStyle name="Gekoppelde cel 5" xfId="24417"/>
    <cellStyle name="Goed 2" xfId="347"/>
    <cellStyle name="Goed 2 2" xfId="24418"/>
    <cellStyle name="Goed 3" xfId="348"/>
    <cellStyle name="Goed 3 2" xfId="24419"/>
    <cellStyle name="Goed 3 3" xfId="25389"/>
    <cellStyle name="Goed 3 4" xfId="24301"/>
    <cellStyle name="Goed 4" xfId="24420"/>
    <cellStyle name="Goed 5" xfId="24421"/>
    <cellStyle name="Good 2" xfId="349"/>
    <cellStyle name="Good 2 2" xfId="350"/>
    <cellStyle name="Good 3" xfId="25390"/>
    <cellStyle name="Gut" xfId="351"/>
    <cellStyle name="Header" xfId="352"/>
    <cellStyle name="Heading 1" xfId="353"/>
    <cellStyle name="Heading 1 2" xfId="354"/>
    <cellStyle name="Heading 1 2 2" xfId="24422"/>
    <cellStyle name="Heading 1 3" xfId="24423"/>
    <cellStyle name="Heading 1 4" xfId="24257"/>
    <cellStyle name="Heading 2" xfId="355"/>
    <cellStyle name="Heading 2 2" xfId="356"/>
    <cellStyle name="Heading 2 2 2" xfId="24424"/>
    <cellStyle name="Heading 2 3" xfId="24425"/>
    <cellStyle name="Heading 2 4" xfId="24258"/>
    <cellStyle name="Heading 3" xfId="357"/>
    <cellStyle name="Heading 3 2" xfId="358"/>
    <cellStyle name="Heading 3 2 2" xfId="24426"/>
    <cellStyle name="Heading 3 3" xfId="24427"/>
    <cellStyle name="Heading 3 4" xfId="24259"/>
    <cellStyle name="Heading 4" xfId="359"/>
    <cellStyle name="Heading 4 2" xfId="360"/>
    <cellStyle name="Heading 4 2 2" xfId="24428"/>
    <cellStyle name="Heading 4 3" xfId="24429"/>
    <cellStyle name="Heading 4 4" xfId="24260"/>
    <cellStyle name="Hyperlink 2" xfId="361"/>
    <cellStyle name="Hyperlink 2 2" xfId="362"/>
    <cellStyle name="Hyperlink 3" xfId="363"/>
    <cellStyle name="Hyperlink 4" xfId="24430"/>
    <cellStyle name="Hyperlink 5" xfId="26095"/>
    <cellStyle name="Input" xfId="364"/>
    <cellStyle name="Input 10" xfId="3557"/>
    <cellStyle name="Input 11" xfId="4445"/>
    <cellStyle name="Input 12" xfId="5334"/>
    <cellStyle name="Input 13" xfId="7036"/>
    <cellStyle name="Input 14" xfId="7638"/>
    <cellStyle name="Input 15" xfId="7640"/>
    <cellStyle name="Input 16" xfId="7639"/>
    <cellStyle name="Input 17" xfId="9708"/>
    <cellStyle name="Input 18" xfId="4227"/>
    <cellStyle name="Input 19" xfId="6761"/>
    <cellStyle name="Input 2" xfId="365"/>
    <cellStyle name="Input 2 10" xfId="3375"/>
    <cellStyle name="Input 2 11" xfId="2591"/>
    <cellStyle name="Input 2 12" xfId="1766"/>
    <cellStyle name="Input 2 13" xfId="1788"/>
    <cellStyle name="Input 2 14" xfId="7569"/>
    <cellStyle name="Input 2 15" xfId="7512"/>
    <cellStyle name="Input 2 16" xfId="7545"/>
    <cellStyle name="Input 2 17" xfId="9537"/>
    <cellStyle name="Input 2 18" xfId="9514"/>
    <cellStyle name="Input 2 19" xfId="9524"/>
    <cellStyle name="Input 2 2" xfId="366"/>
    <cellStyle name="Input 2 2 10" xfId="8672"/>
    <cellStyle name="Input 2 2 11" xfId="9561"/>
    <cellStyle name="Input 2 2 12" xfId="10429"/>
    <cellStyle name="Input 2 2 13" xfId="11320"/>
    <cellStyle name="Input 2 2 14" xfId="12209"/>
    <cellStyle name="Input 2 2 15" xfId="13080"/>
    <cellStyle name="Input 2 2 16" xfId="13970"/>
    <cellStyle name="Input 2 2 17" xfId="14857"/>
    <cellStyle name="Input 2 2 18" xfId="15744"/>
    <cellStyle name="Input 2 2 19" xfId="16626"/>
    <cellStyle name="Input 2 2 2" xfId="1786"/>
    <cellStyle name="Input 2 2 2 2" xfId="24431"/>
    <cellStyle name="Input 2 2 2 2 2" xfId="26096"/>
    <cellStyle name="Input 2 2 2 2 2 2" xfId="26097"/>
    <cellStyle name="Input 2 2 2 2 2 2 2" xfId="26098"/>
    <cellStyle name="Input 2 2 2 2 2 3" xfId="26099"/>
    <cellStyle name="Input 2 2 2 2 3" xfId="26100"/>
    <cellStyle name="Input 2 2 2 2 3 2" xfId="26101"/>
    <cellStyle name="Input 2 2 2 2 3 2 2" xfId="26102"/>
    <cellStyle name="Input 2 2 2 2 4" xfId="26103"/>
    <cellStyle name="Input 2 2 2 2 4 2" xfId="26104"/>
    <cellStyle name="Input 2 2 2 3" xfId="26105"/>
    <cellStyle name="Input 2 2 2 3 2" xfId="26106"/>
    <cellStyle name="Input 2 2 2 3 2 2" xfId="26107"/>
    <cellStyle name="Input 2 2 2 3 3" xfId="26108"/>
    <cellStyle name="Input 2 2 2 4" xfId="26109"/>
    <cellStyle name="Input 2 2 2 4 2" xfId="26110"/>
    <cellStyle name="Input 2 2 2 4 2 2" xfId="26111"/>
    <cellStyle name="Input 2 2 2 5" xfId="26112"/>
    <cellStyle name="Input 2 2 2 5 2" xfId="26113"/>
    <cellStyle name="Input 2 2 20" xfId="17512"/>
    <cellStyle name="Input 2 2 21" xfId="18388"/>
    <cellStyle name="Input 2 2 22" xfId="19248"/>
    <cellStyle name="Input 2 2 23" xfId="20118"/>
    <cellStyle name="Input 2 2 24" xfId="20980"/>
    <cellStyle name="Input 2 2 25" xfId="21834"/>
    <cellStyle name="Input 2 2 26" xfId="22668"/>
    <cellStyle name="Input 2 2 27" xfId="23480"/>
    <cellStyle name="Input 2 2 3" xfId="2625"/>
    <cellStyle name="Input 2 2 4" xfId="3404"/>
    <cellStyle name="Input 2 2 5" xfId="4290"/>
    <cellStyle name="Input 2 2 6" xfId="5181"/>
    <cellStyle name="Input 2 2 7" xfId="6075"/>
    <cellStyle name="Input 2 2 8" xfId="7437"/>
    <cellStyle name="Input 2 2 9" xfId="7781"/>
    <cellStyle name="Input 2 20" xfId="12185"/>
    <cellStyle name="Input 2 21" xfId="12164"/>
    <cellStyle name="Input 2 22" xfId="12174"/>
    <cellStyle name="Input 2 23" xfId="11282"/>
    <cellStyle name="Input 2 24" xfId="12311"/>
    <cellStyle name="Input 2 25" xfId="13173"/>
    <cellStyle name="Input 2 26" xfId="14064"/>
    <cellStyle name="Input 2 27" xfId="18365"/>
    <cellStyle name="Input 2 28" xfId="18345"/>
    <cellStyle name="Input 2 29" xfId="18355"/>
    <cellStyle name="Input 2 3" xfId="367"/>
    <cellStyle name="Input 2 3 10" xfId="8802"/>
    <cellStyle name="Input 2 3 11" xfId="9691"/>
    <cellStyle name="Input 2 3 12" xfId="10560"/>
    <cellStyle name="Input 2 3 13" xfId="11451"/>
    <cellStyle name="Input 2 3 14" xfId="12342"/>
    <cellStyle name="Input 2 3 15" xfId="13209"/>
    <cellStyle name="Input 2 3 16" xfId="14100"/>
    <cellStyle name="Input 2 3 17" xfId="14986"/>
    <cellStyle name="Input 2 3 18" xfId="15870"/>
    <cellStyle name="Input 2 3 19" xfId="16756"/>
    <cellStyle name="Input 2 3 2" xfId="1921"/>
    <cellStyle name="Input 2 3 2 2" xfId="24432"/>
    <cellStyle name="Input 2 3 2 2 2" xfId="26114"/>
    <cellStyle name="Input 2 3 2 2 2 2" xfId="26115"/>
    <cellStyle name="Input 2 3 2 2 2 2 2" xfId="26116"/>
    <cellStyle name="Input 2 3 2 2 2 3" xfId="26117"/>
    <cellStyle name="Input 2 3 2 2 3" xfId="26118"/>
    <cellStyle name="Input 2 3 2 2 3 2" xfId="26119"/>
    <cellStyle name="Input 2 3 2 2 3 2 2" xfId="26120"/>
    <cellStyle name="Input 2 3 2 2 4" xfId="26121"/>
    <cellStyle name="Input 2 3 2 2 4 2" xfId="26122"/>
    <cellStyle name="Input 2 3 2 3" xfId="26123"/>
    <cellStyle name="Input 2 3 2 3 2" xfId="26124"/>
    <cellStyle name="Input 2 3 2 3 2 2" xfId="26125"/>
    <cellStyle name="Input 2 3 2 3 3" xfId="26126"/>
    <cellStyle name="Input 2 3 2 4" xfId="26127"/>
    <cellStyle name="Input 2 3 2 4 2" xfId="26128"/>
    <cellStyle name="Input 2 3 2 4 2 2" xfId="26129"/>
    <cellStyle name="Input 2 3 2 5" xfId="26130"/>
    <cellStyle name="Input 2 3 2 5 2" xfId="26131"/>
    <cellStyle name="Input 2 3 20" xfId="17635"/>
    <cellStyle name="Input 2 3 21" xfId="18516"/>
    <cellStyle name="Input 2 3 22" xfId="19375"/>
    <cellStyle name="Input 2 3 23" xfId="20241"/>
    <cellStyle name="Input 2 3 24" xfId="21099"/>
    <cellStyle name="Input 2 3 25" xfId="21940"/>
    <cellStyle name="Input 2 3 26" xfId="22769"/>
    <cellStyle name="Input 2 3 27" xfId="23571"/>
    <cellStyle name="Input 2 3 3" xfId="2638"/>
    <cellStyle name="Input 2 3 4" xfId="3540"/>
    <cellStyle name="Input 2 3 5" xfId="4428"/>
    <cellStyle name="Input 2 3 6" xfId="5317"/>
    <cellStyle name="Input 2 3 7" xfId="6211"/>
    <cellStyle name="Input 2 3 8" xfId="7342"/>
    <cellStyle name="Input 2 3 9" xfId="7913"/>
    <cellStyle name="Input 2 30" xfId="17475"/>
    <cellStyle name="Input 2 31" xfId="18486"/>
    <cellStyle name="Input 2 32" xfId="19340"/>
    <cellStyle name="Input 2 4" xfId="368"/>
    <cellStyle name="Input 2 4 10" xfId="8803"/>
    <cellStyle name="Input 2 4 11" xfId="9692"/>
    <cellStyle name="Input 2 4 12" xfId="10561"/>
    <cellStyle name="Input 2 4 13" xfId="11452"/>
    <cellStyle name="Input 2 4 14" xfId="12343"/>
    <cellStyle name="Input 2 4 15" xfId="13210"/>
    <cellStyle name="Input 2 4 16" xfId="14101"/>
    <cellStyle name="Input 2 4 17" xfId="14987"/>
    <cellStyle name="Input 2 4 18" xfId="15871"/>
    <cellStyle name="Input 2 4 19" xfId="16757"/>
    <cellStyle name="Input 2 4 2" xfId="1922"/>
    <cellStyle name="Input 2 4 2 2" xfId="24433"/>
    <cellStyle name="Input 2 4 2 2 2" xfId="26132"/>
    <cellStyle name="Input 2 4 2 2 2 2" xfId="26133"/>
    <cellStyle name="Input 2 4 2 2 2 2 2" xfId="26134"/>
    <cellStyle name="Input 2 4 2 2 2 3" xfId="26135"/>
    <cellStyle name="Input 2 4 2 2 3" xfId="26136"/>
    <cellStyle name="Input 2 4 2 2 3 2" xfId="26137"/>
    <cellStyle name="Input 2 4 2 2 3 2 2" xfId="26138"/>
    <cellStyle name="Input 2 4 2 2 4" xfId="26139"/>
    <cellStyle name="Input 2 4 2 2 4 2" xfId="26140"/>
    <cellStyle name="Input 2 4 2 3" xfId="26141"/>
    <cellStyle name="Input 2 4 2 3 2" xfId="26142"/>
    <cellStyle name="Input 2 4 2 3 2 2" xfId="26143"/>
    <cellStyle name="Input 2 4 2 3 3" xfId="26144"/>
    <cellStyle name="Input 2 4 2 4" xfId="26145"/>
    <cellStyle name="Input 2 4 2 4 2" xfId="26146"/>
    <cellStyle name="Input 2 4 2 4 2 2" xfId="26147"/>
    <cellStyle name="Input 2 4 2 5" xfId="26148"/>
    <cellStyle name="Input 2 4 2 5 2" xfId="26149"/>
    <cellStyle name="Input 2 4 20" xfId="17636"/>
    <cellStyle name="Input 2 4 21" xfId="18517"/>
    <cellStyle name="Input 2 4 22" xfId="19376"/>
    <cellStyle name="Input 2 4 23" xfId="20242"/>
    <cellStyle name="Input 2 4 24" xfId="21100"/>
    <cellStyle name="Input 2 4 25" xfId="21941"/>
    <cellStyle name="Input 2 4 26" xfId="22770"/>
    <cellStyle name="Input 2 4 27" xfId="23572"/>
    <cellStyle name="Input 2 4 3" xfId="2639"/>
    <cellStyle name="Input 2 4 4" xfId="3541"/>
    <cellStyle name="Input 2 4 5" xfId="4429"/>
    <cellStyle name="Input 2 4 6" xfId="5318"/>
    <cellStyle name="Input 2 4 7" xfId="6212"/>
    <cellStyle name="Input 2 4 8" xfId="7341"/>
    <cellStyle name="Input 2 4 9" xfId="7914"/>
    <cellStyle name="Input 2 5" xfId="369"/>
    <cellStyle name="Input 2 5 10" xfId="8804"/>
    <cellStyle name="Input 2 5 11" xfId="9693"/>
    <cellStyle name="Input 2 5 12" xfId="10562"/>
    <cellStyle name="Input 2 5 13" xfId="11453"/>
    <cellStyle name="Input 2 5 14" xfId="12344"/>
    <cellStyle name="Input 2 5 15" xfId="13211"/>
    <cellStyle name="Input 2 5 16" xfId="14102"/>
    <cellStyle name="Input 2 5 17" xfId="14988"/>
    <cellStyle name="Input 2 5 18" xfId="15872"/>
    <cellStyle name="Input 2 5 19" xfId="16758"/>
    <cellStyle name="Input 2 5 2" xfId="1923"/>
    <cellStyle name="Input 2 5 2 2" xfId="24434"/>
    <cellStyle name="Input 2 5 2 2 2" xfId="26150"/>
    <cellStyle name="Input 2 5 2 2 2 2" xfId="26151"/>
    <cellStyle name="Input 2 5 2 2 2 2 2" xfId="26152"/>
    <cellStyle name="Input 2 5 2 2 2 3" xfId="26153"/>
    <cellStyle name="Input 2 5 2 2 3" xfId="26154"/>
    <cellStyle name="Input 2 5 2 2 3 2" xfId="26155"/>
    <cellStyle name="Input 2 5 2 2 3 2 2" xfId="26156"/>
    <cellStyle name="Input 2 5 2 2 4" xfId="26157"/>
    <cellStyle name="Input 2 5 2 2 4 2" xfId="26158"/>
    <cellStyle name="Input 2 5 2 3" xfId="26159"/>
    <cellStyle name="Input 2 5 2 3 2" xfId="26160"/>
    <cellStyle name="Input 2 5 2 3 2 2" xfId="26161"/>
    <cellStyle name="Input 2 5 2 3 3" xfId="26162"/>
    <cellStyle name="Input 2 5 2 4" xfId="26163"/>
    <cellStyle name="Input 2 5 2 4 2" xfId="26164"/>
    <cellStyle name="Input 2 5 2 4 2 2" xfId="26165"/>
    <cellStyle name="Input 2 5 2 5" xfId="26166"/>
    <cellStyle name="Input 2 5 2 5 2" xfId="26167"/>
    <cellStyle name="Input 2 5 20" xfId="17637"/>
    <cellStyle name="Input 2 5 21" xfId="18518"/>
    <cellStyle name="Input 2 5 22" xfId="19377"/>
    <cellStyle name="Input 2 5 23" xfId="20243"/>
    <cellStyle name="Input 2 5 24" xfId="21101"/>
    <cellStyle name="Input 2 5 25" xfId="21942"/>
    <cellStyle name="Input 2 5 26" xfId="22771"/>
    <cellStyle name="Input 2 5 27" xfId="23573"/>
    <cellStyle name="Input 2 5 3" xfId="2640"/>
    <cellStyle name="Input 2 5 4" xfId="3542"/>
    <cellStyle name="Input 2 5 5" xfId="4430"/>
    <cellStyle name="Input 2 5 6" xfId="5319"/>
    <cellStyle name="Input 2 5 7" xfId="6213"/>
    <cellStyle name="Input 2 5 8" xfId="7005"/>
    <cellStyle name="Input 2 5 9" xfId="7915"/>
    <cellStyle name="Input 2 6" xfId="370"/>
    <cellStyle name="Input 2 6 10" xfId="8805"/>
    <cellStyle name="Input 2 6 11" xfId="9694"/>
    <cellStyle name="Input 2 6 12" xfId="10563"/>
    <cellStyle name="Input 2 6 13" xfId="11454"/>
    <cellStyle name="Input 2 6 14" xfId="12345"/>
    <cellStyle name="Input 2 6 15" xfId="13212"/>
    <cellStyle name="Input 2 6 16" xfId="14103"/>
    <cellStyle name="Input 2 6 17" xfId="14989"/>
    <cellStyle name="Input 2 6 18" xfId="15873"/>
    <cellStyle name="Input 2 6 19" xfId="16759"/>
    <cellStyle name="Input 2 6 2" xfId="1924"/>
    <cellStyle name="Input 2 6 2 2" xfId="24435"/>
    <cellStyle name="Input 2 6 2 2 2" xfId="26168"/>
    <cellStyle name="Input 2 6 2 2 2 2" xfId="26169"/>
    <cellStyle name="Input 2 6 2 2 2 2 2" xfId="26170"/>
    <cellStyle name="Input 2 6 2 2 2 3" xfId="26171"/>
    <cellStyle name="Input 2 6 2 2 3" xfId="26172"/>
    <cellStyle name="Input 2 6 2 2 3 2" xfId="26173"/>
    <cellStyle name="Input 2 6 2 2 3 2 2" xfId="26174"/>
    <cellStyle name="Input 2 6 2 2 4" xfId="26175"/>
    <cellStyle name="Input 2 6 2 2 4 2" xfId="26176"/>
    <cellStyle name="Input 2 6 2 3" xfId="26177"/>
    <cellStyle name="Input 2 6 2 3 2" xfId="26178"/>
    <cellStyle name="Input 2 6 2 3 2 2" xfId="26179"/>
    <cellStyle name="Input 2 6 2 3 3" xfId="26180"/>
    <cellStyle name="Input 2 6 2 4" xfId="26181"/>
    <cellStyle name="Input 2 6 2 4 2" xfId="26182"/>
    <cellStyle name="Input 2 6 2 4 2 2" xfId="26183"/>
    <cellStyle name="Input 2 6 2 5" xfId="26184"/>
    <cellStyle name="Input 2 6 2 5 2" xfId="26185"/>
    <cellStyle name="Input 2 6 20" xfId="17638"/>
    <cellStyle name="Input 2 6 21" xfId="18519"/>
    <cellStyle name="Input 2 6 22" xfId="19378"/>
    <cellStyle name="Input 2 6 23" xfId="20244"/>
    <cellStyle name="Input 2 6 24" xfId="21102"/>
    <cellStyle name="Input 2 6 25" xfId="21943"/>
    <cellStyle name="Input 2 6 26" xfId="22772"/>
    <cellStyle name="Input 2 6 27" xfId="23574"/>
    <cellStyle name="Input 2 6 3" xfId="2641"/>
    <cellStyle name="Input 2 6 4" xfId="3543"/>
    <cellStyle name="Input 2 6 5" xfId="4431"/>
    <cellStyle name="Input 2 6 6" xfId="5320"/>
    <cellStyle name="Input 2 6 7" xfId="6214"/>
    <cellStyle name="Input 2 6 8" xfId="5164"/>
    <cellStyle name="Input 2 6 9" xfId="7916"/>
    <cellStyle name="Input 2 7" xfId="1428"/>
    <cellStyle name="Input 2 7 2" xfId="24436"/>
    <cellStyle name="Input 2 7 2 2" xfId="26186"/>
    <cellStyle name="Input 2 7 2 2 2" xfId="26187"/>
    <cellStyle name="Input 2 7 2 2 2 2" xfId="26188"/>
    <cellStyle name="Input 2 7 2 2 3" xfId="26189"/>
    <cellStyle name="Input 2 7 2 3" xfId="26190"/>
    <cellStyle name="Input 2 7 2 3 2" xfId="26191"/>
    <cellStyle name="Input 2 7 2 3 2 2" xfId="26192"/>
    <cellStyle name="Input 2 7 2 4" xfId="26193"/>
    <cellStyle name="Input 2 7 2 4 2" xfId="26194"/>
    <cellStyle name="Input 2 7 3" xfId="26195"/>
    <cellStyle name="Input 2 7 3 2" xfId="26196"/>
    <cellStyle name="Input 2 7 3 2 2" xfId="26197"/>
    <cellStyle name="Input 2 7 3 3" xfId="26198"/>
    <cellStyle name="Input 2 7 4" xfId="26199"/>
    <cellStyle name="Input 2 7 4 2" xfId="26200"/>
    <cellStyle name="Input 2 7 4 2 2" xfId="26201"/>
    <cellStyle name="Input 2 7 5" xfId="26202"/>
    <cellStyle name="Input 2 7 5 2" xfId="26203"/>
    <cellStyle name="Input 2 8" xfId="1758"/>
    <cellStyle name="Input 2 9" xfId="2341"/>
    <cellStyle name="Input 20" xfId="12359"/>
    <cellStyle name="Input 21" xfId="8652"/>
    <cellStyle name="Input 22" xfId="7876"/>
    <cellStyle name="Input 23" xfId="12213"/>
    <cellStyle name="Input 24" xfId="12303"/>
    <cellStyle name="Input 25" xfId="13065"/>
    <cellStyle name="Input 26" xfId="13054"/>
    <cellStyle name="Input 27" xfId="18533"/>
    <cellStyle name="Input 28" xfId="16599"/>
    <cellStyle name="Input 29" xfId="14819"/>
    <cellStyle name="Input 3" xfId="371"/>
    <cellStyle name="Input 3 10" xfId="8806"/>
    <cellStyle name="Input 3 11" xfId="9695"/>
    <cellStyle name="Input 3 12" xfId="10564"/>
    <cellStyle name="Input 3 13" xfId="11455"/>
    <cellStyle name="Input 3 14" xfId="12346"/>
    <cellStyle name="Input 3 15" xfId="13213"/>
    <cellStyle name="Input 3 16" xfId="14104"/>
    <cellStyle name="Input 3 17" xfId="14990"/>
    <cellStyle name="Input 3 18" xfId="15874"/>
    <cellStyle name="Input 3 19" xfId="16760"/>
    <cellStyle name="Input 3 2" xfId="1925"/>
    <cellStyle name="Input 3 2 2" xfId="24437"/>
    <cellStyle name="Input 3 2 2 2" xfId="26204"/>
    <cellStyle name="Input 3 2 2 2 2" xfId="26205"/>
    <cellStyle name="Input 3 2 2 2 2 2" xfId="26206"/>
    <cellStyle name="Input 3 2 2 2 3" xfId="26207"/>
    <cellStyle name="Input 3 2 2 3" xfId="26208"/>
    <cellStyle name="Input 3 2 2 3 2" xfId="26209"/>
    <cellStyle name="Input 3 2 2 3 2 2" xfId="26210"/>
    <cellStyle name="Input 3 2 2 4" xfId="26211"/>
    <cellStyle name="Input 3 2 2 4 2" xfId="26212"/>
    <cellStyle name="Input 3 2 3" xfId="26213"/>
    <cellStyle name="Input 3 2 3 2" xfId="26214"/>
    <cellStyle name="Input 3 2 3 2 2" xfId="26215"/>
    <cellStyle name="Input 3 2 3 3" xfId="26216"/>
    <cellStyle name="Input 3 2 4" xfId="26217"/>
    <cellStyle name="Input 3 2 4 2" xfId="26218"/>
    <cellStyle name="Input 3 2 4 2 2" xfId="26219"/>
    <cellStyle name="Input 3 2 5" xfId="26220"/>
    <cellStyle name="Input 3 2 5 2" xfId="26221"/>
    <cellStyle name="Input 3 20" xfId="17639"/>
    <cellStyle name="Input 3 21" xfId="18520"/>
    <cellStyle name="Input 3 22" xfId="19379"/>
    <cellStyle name="Input 3 23" xfId="20245"/>
    <cellStyle name="Input 3 24" xfId="21103"/>
    <cellStyle name="Input 3 25" xfId="21944"/>
    <cellStyle name="Input 3 26" xfId="22773"/>
    <cellStyle name="Input 3 27" xfId="23575"/>
    <cellStyle name="Input 3 3" xfId="2642"/>
    <cellStyle name="Input 3 4" xfId="3544"/>
    <cellStyle name="Input 3 5" xfId="4432"/>
    <cellStyle name="Input 3 6" xfId="5321"/>
    <cellStyle name="Input 3 7" xfId="6215"/>
    <cellStyle name="Input 3 8" xfId="6870"/>
    <cellStyle name="Input 3 9" xfId="7917"/>
    <cellStyle name="Input 30" xfId="18392"/>
    <cellStyle name="Input 31" xfId="18480"/>
    <cellStyle name="Input 32" xfId="19234"/>
    <cellStyle name="Input 33" xfId="24262"/>
    <cellStyle name="Input 4" xfId="372"/>
    <cellStyle name="Input 4 10" xfId="8807"/>
    <cellStyle name="Input 4 11" xfId="9696"/>
    <cellStyle name="Input 4 12" xfId="10565"/>
    <cellStyle name="Input 4 13" xfId="11456"/>
    <cellStyle name="Input 4 14" xfId="12347"/>
    <cellStyle name="Input 4 15" xfId="13214"/>
    <cellStyle name="Input 4 16" xfId="14105"/>
    <cellStyle name="Input 4 17" xfId="14991"/>
    <cellStyle name="Input 4 18" xfId="15875"/>
    <cellStyle name="Input 4 19" xfId="16761"/>
    <cellStyle name="Input 4 2" xfId="1926"/>
    <cellStyle name="Input 4 2 2" xfId="24438"/>
    <cellStyle name="Input 4 2 2 2" xfId="26222"/>
    <cellStyle name="Input 4 2 2 2 2" xfId="26223"/>
    <cellStyle name="Input 4 2 2 2 2 2" xfId="26224"/>
    <cellStyle name="Input 4 2 2 2 3" xfId="26225"/>
    <cellStyle name="Input 4 2 2 3" xfId="26226"/>
    <cellStyle name="Input 4 2 2 3 2" xfId="26227"/>
    <cellStyle name="Input 4 2 2 3 2 2" xfId="26228"/>
    <cellStyle name="Input 4 2 2 4" xfId="26229"/>
    <cellStyle name="Input 4 2 2 4 2" xfId="26230"/>
    <cellStyle name="Input 4 2 3" xfId="26231"/>
    <cellStyle name="Input 4 2 3 2" xfId="26232"/>
    <cellStyle name="Input 4 2 3 2 2" xfId="26233"/>
    <cellStyle name="Input 4 2 3 3" xfId="26234"/>
    <cellStyle name="Input 4 2 4" xfId="26235"/>
    <cellStyle name="Input 4 2 4 2" xfId="26236"/>
    <cellStyle name="Input 4 2 4 2 2" xfId="26237"/>
    <cellStyle name="Input 4 2 5" xfId="26238"/>
    <cellStyle name="Input 4 2 5 2" xfId="26239"/>
    <cellStyle name="Input 4 20" xfId="17640"/>
    <cellStyle name="Input 4 21" xfId="18521"/>
    <cellStyle name="Input 4 22" xfId="19380"/>
    <cellStyle name="Input 4 23" xfId="20246"/>
    <cellStyle name="Input 4 24" xfId="21104"/>
    <cellStyle name="Input 4 25" xfId="21945"/>
    <cellStyle name="Input 4 26" xfId="22774"/>
    <cellStyle name="Input 4 27" xfId="23576"/>
    <cellStyle name="Input 4 3" xfId="2643"/>
    <cellStyle name="Input 4 4" xfId="3545"/>
    <cellStyle name="Input 4 5" xfId="4433"/>
    <cellStyle name="Input 4 6" xfId="5322"/>
    <cellStyle name="Input 4 7" xfId="6216"/>
    <cellStyle name="Input 4 8" xfId="1526"/>
    <cellStyle name="Input 4 9" xfId="7918"/>
    <cellStyle name="Input 5" xfId="373"/>
    <cellStyle name="Input 5 10" xfId="8808"/>
    <cellStyle name="Input 5 11" xfId="9697"/>
    <cellStyle name="Input 5 12" xfId="10566"/>
    <cellStyle name="Input 5 13" xfId="11457"/>
    <cellStyle name="Input 5 14" xfId="12348"/>
    <cellStyle name="Input 5 15" xfId="13215"/>
    <cellStyle name="Input 5 16" xfId="14106"/>
    <cellStyle name="Input 5 17" xfId="14992"/>
    <cellStyle name="Input 5 18" xfId="15876"/>
    <cellStyle name="Input 5 19" xfId="16762"/>
    <cellStyle name="Input 5 2" xfId="1927"/>
    <cellStyle name="Input 5 2 2" xfId="24439"/>
    <cellStyle name="Input 5 2 2 2" xfId="26240"/>
    <cellStyle name="Input 5 2 2 2 2" xfId="26241"/>
    <cellStyle name="Input 5 2 2 2 2 2" xfId="26242"/>
    <cellStyle name="Input 5 2 2 2 3" xfId="26243"/>
    <cellStyle name="Input 5 2 2 3" xfId="26244"/>
    <cellStyle name="Input 5 2 2 3 2" xfId="26245"/>
    <cellStyle name="Input 5 2 2 3 2 2" xfId="26246"/>
    <cellStyle name="Input 5 2 2 4" xfId="26247"/>
    <cellStyle name="Input 5 2 2 4 2" xfId="26248"/>
    <cellStyle name="Input 5 2 3" xfId="26249"/>
    <cellStyle name="Input 5 2 3 2" xfId="26250"/>
    <cellStyle name="Input 5 2 3 2 2" xfId="26251"/>
    <cellStyle name="Input 5 2 3 3" xfId="26252"/>
    <cellStyle name="Input 5 2 4" xfId="26253"/>
    <cellStyle name="Input 5 2 4 2" xfId="26254"/>
    <cellStyle name="Input 5 2 4 2 2" xfId="26255"/>
    <cellStyle name="Input 5 2 5" xfId="26256"/>
    <cellStyle name="Input 5 2 5 2" xfId="26257"/>
    <cellStyle name="Input 5 20" xfId="17641"/>
    <cellStyle name="Input 5 21" xfId="18522"/>
    <cellStyle name="Input 5 22" xfId="19381"/>
    <cellStyle name="Input 5 23" xfId="20247"/>
    <cellStyle name="Input 5 24" xfId="21105"/>
    <cellStyle name="Input 5 25" xfId="21946"/>
    <cellStyle name="Input 5 26" xfId="22775"/>
    <cellStyle name="Input 5 27" xfId="23577"/>
    <cellStyle name="Input 5 3" xfId="2644"/>
    <cellStyle name="Input 5 4" xfId="3546"/>
    <cellStyle name="Input 5 5" xfId="4434"/>
    <cellStyle name="Input 5 6" xfId="5323"/>
    <cellStyle name="Input 5 7" xfId="6217"/>
    <cellStyle name="Input 5 8" xfId="5189"/>
    <cellStyle name="Input 5 9" xfId="7919"/>
    <cellStyle name="Input 6" xfId="374"/>
    <cellStyle name="Input 6 10" xfId="8809"/>
    <cellStyle name="Input 6 11" xfId="9698"/>
    <cellStyle name="Input 6 12" xfId="10567"/>
    <cellStyle name="Input 6 13" xfId="11458"/>
    <cellStyle name="Input 6 14" xfId="12349"/>
    <cellStyle name="Input 6 15" xfId="13216"/>
    <cellStyle name="Input 6 16" xfId="14107"/>
    <cellStyle name="Input 6 17" xfId="14993"/>
    <cellStyle name="Input 6 18" xfId="15877"/>
    <cellStyle name="Input 6 19" xfId="16763"/>
    <cellStyle name="Input 6 2" xfId="1928"/>
    <cellStyle name="Input 6 2 2" xfId="24440"/>
    <cellStyle name="Input 6 2 2 2" xfId="26258"/>
    <cellStyle name="Input 6 2 2 2 2" xfId="26259"/>
    <cellStyle name="Input 6 2 2 2 2 2" xfId="26260"/>
    <cellStyle name="Input 6 2 2 2 3" xfId="26261"/>
    <cellStyle name="Input 6 2 2 3" xfId="26262"/>
    <cellStyle name="Input 6 2 2 3 2" xfId="26263"/>
    <cellStyle name="Input 6 2 2 3 2 2" xfId="26264"/>
    <cellStyle name="Input 6 2 2 4" xfId="26265"/>
    <cellStyle name="Input 6 2 2 4 2" xfId="26266"/>
    <cellStyle name="Input 6 2 3" xfId="26267"/>
    <cellStyle name="Input 6 2 3 2" xfId="26268"/>
    <cellStyle name="Input 6 2 3 2 2" xfId="26269"/>
    <cellStyle name="Input 6 2 3 3" xfId="26270"/>
    <cellStyle name="Input 6 2 4" xfId="26271"/>
    <cellStyle name="Input 6 2 4 2" xfId="26272"/>
    <cellStyle name="Input 6 2 4 2 2" xfId="26273"/>
    <cellStyle name="Input 6 2 5" xfId="26274"/>
    <cellStyle name="Input 6 2 5 2" xfId="26275"/>
    <cellStyle name="Input 6 20" xfId="17642"/>
    <cellStyle name="Input 6 21" xfId="18523"/>
    <cellStyle name="Input 6 22" xfId="19382"/>
    <cellStyle name="Input 6 23" xfId="20248"/>
    <cellStyle name="Input 6 24" xfId="21106"/>
    <cellStyle name="Input 6 25" xfId="21947"/>
    <cellStyle name="Input 6 26" xfId="22776"/>
    <cellStyle name="Input 6 27" xfId="23578"/>
    <cellStyle name="Input 6 3" xfId="2645"/>
    <cellStyle name="Input 6 4" xfId="3547"/>
    <cellStyle name="Input 6 5" xfId="4435"/>
    <cellStyle name="Input 6 6" xfId="5324"/>
    <cellStyle name="Input 6 7" xfId="6218"/>
    <cellStyle name="Input 6 8" xfId="7321"/>
    <cellStyle name="Input 6 9" xfId="7920"/>
    <cellStyle name="Input 7" xfId="1507"/>
    <cellStyle name="Input 7 2" xfId="24441"/>
    <cellStyle name="Input 7 2 2" xfId="26276"/>
    <cellStyle name="Input 7 2 2 2" xfId="26277"/>
    <cellStyle name="Input 7 2 2 2 2" xfId="26278"/>
    <cellStyle name="Input 7 2 2 3" xfId="26279"/>
    <cellStyle name="Input 7 2 3" xfId="26280"/>
    <cellStyle name="Input 7 2 3 2" xfId="26281"/>
    <cellStyle name="Input 7 2 3 2 2" xfId="26282"/>
    <cellStyle name="Input 7 2 4" xfId="26283"/>
    <cellStyle name="Input 7 2 4 2" xfId="26284"/>
    <cellStyle name="Input 7 3" xfId="26285"/>
    <cellStyle name="Input 7 3 2" xfId="26286"/>
    <cellStyle name="Input 7 3 2 2" xfId="26287"/>
    <cellStyle name="Input 7 3 3" xfId="26288"/>
    <cellStyle name="Input 7 4" xfId="26289"/>
    <cellStyle name="Input 7 4 2" xfId="26290"/>
    <cellStyle name="Input 7 4 2 2" xfId="26291"/>
    <cellStyle name="Input 7 5" xfId="26292"/>
    <cellStyle name="Input 7 5 2" xfId="26293"/>
    <cellStyle name="Input 8" xfId="2462"/>
    <cellStyle name="Input 9" xfId="2469"/>
    <cellStyle name="Invoer 2" xfId="375"/>
    <cellStyle name="Invoer 2 10" xfId="1855"/>
    <cellStyle name="Invoer 2 11" xfId="1793"/>
    <cellStyle name="Invoer 2 12" xfId="1474"/>
    <cellStyle name="Invoer 2 13" xfId="7483"/>
    <cellStyle name="Invoer 2 14" xfId="7576"/>
    <cellStyle name="Invoer 2 15" xfId="6961"/>
    <cellStyle name="Invoer 2 16" xfId="8622"/>
    <cellStyle name="Invoer 2 17" xfId="7054"/>
    <cellStyle name="Invoer 2 18" xfId="7373"/>
    <cellStyle name="Invoer 2 19" xfId="11270"/>
    <cellStyle name="Invoer 2 2" xfId="376"/>
    <cellStyle name="Invoer 2 2 10" xfId="8673"/>
    <cellStyle name="Invoer 2 2 11" xfId="9562"/>
    <cellStyle name="Invoer 2 2 12" xfId="10430"/>
    <cellStyle name="Invoer 2 2 13" xfId="11321"/>
    <cellStyle name="Invoer 2 2 14" xfId="12210"/>
    <cellStyle name="Invoer 2 2 15" xfId="13081"/>
    <cellStyle name="Invoer 2 2 16" xfId="13971"/>
    <cellStyle name="Invoer 2 2 17" xfId="14858"/>
    <cellStyle name="Invoer 2 2 18" xfId="15745"/>
    <cellStyle name="Invoer 2 2 19" xfId="16627"/>
    <cellStyle name="Invoer 2 2 2" xfId="1787"/>
    <cellStyle name="Invoer 2 2 2 2" xfId="24442"/>
    <cellStyle name="Invoer 2 2 2 2 2" xfId="26294"/>
    <cellStyle name="Invoer 2 2 2 2 2 2" xfId="26295"/>
    <cellStyle name="Invoer 2 2 2 2 2 2 2" xfId="26296"/>
    <cellStyle name="Invoer 2 2 2 2 2 3" xfId="26297"/>
    <cellStyle name="Invoer 2 2 2 2 3" xfId="26298"/>
    <cellStyle name="Invoer 2 2 2 2 3 2" xfId="26299"/>
    <cellStyle name="Invoer 2 2 2 2 3 2 2" xfId="26300"/>
    <cellStyle name="Invoer 2 2 2 2 4" xfId="26301"/>
    <cellStyle name="Invoer 2 2 2 2 4 2" xfId="26302"/>
    <cellStyle name="Invoer 2 2 2 3" xfId="26303"/>
    <cellStyle name="Invoer 2 2 2 3 2" xfId="26304"/>
    <cellStyle name="Invoer 2 2 2 3 2 2" xfId="26305"/>
    <cellStyle name="Invoer 2 2 2 3 3" xfId="26306"/>
    <cellStyle name="Invoer 2 2 2 4" xfId="26307"/>
    <cellStyle name="Invoer 2 2 2 4 2" xfId="26308"/>
    <cellStyle name="Invoer 2 2 2 4 2 2" xfId="26309"/>
    <cellStyle name="Invoer 2 2 2 5" xfId="26310"/>
    <cellStyle name="Invoer 2 2 2 5 2" xfId="26311"/>
    <cellStyle name="Invoer 2 2 20" xfId="17513"/>
    <cellStyle name="Invoer 2 2 21" xfId="18389"/>
    <cellStyle name="Invoer 2 2 22" xfId="19249"/>
    <cellStyle name="Invoer 2 2 23" xfId="20119"/>
    <cellStyle name="Invoer 2 2 24" xfId="20981"/>
    <cellStyle name="Invoer 2 2 25" xfId="21835"/>
    <cellStyle name="Invoer 2 2 26" xfId="22669"/>
    <cellStyle name="Invoer 2 2 27" xfId="23481"/>
    <cellStyle name="Invoer 2 2 3" xfId="1658"/>
    <cellStyle name="Invoer 2 2 4" xfId="3405"/>
    <cellStyle name="Invoer 2 2 5" xfId="4291"/>
    <cellStyle name="Invoer 2 2 6" xfId="5182"/>
    <cellStyle name="Invoer 2 2 7" xfId="6076"/>
    <cellStyle name="Invoer 2 2 8" xfId="7015"/>
    <cellStyle name="Invoer 2 2 9" xfId="7782"/>
    <cellStyle name="Invoer 2 20" xfId="9567"/>
    <cellStyle name="Invoer 2 21" xfId="9660"/>
    <cellStyle name="Invoer 2 22" xfId="13918"/>
    <cellStyle name="Invoer 2 23" xfId="14809"/>
    <cellStyle name="Invoer 2 24" xfId="15694"/>
    <cellStyle name="Invoer 2 25" xfId="16578"/>
    <cellStyle name="Invoer 2 26" xfId="17464"/>
    <cellStyle name="Invoer 2 27" xfId="15649"/>
    <cellStyle name="Invoer 2 28" xfId="15835"/>
    <cellStyle name="Invoer 2 29" xfId="20081"/>
    <cellStyle name="Invoer 2 3" xfId="377"/>
    <cellStyle name="Invoer 2 3 10" xfId="8810"/>
    <cellStyle name="Invoer 2 3 11" xfId="9699"/>
    <cellStyle name="Invoer 2 3 12" xfId="10568"/>
    <cellStyle name="Invoer 2 3 13" xfId="11459"/>
    <cellStyle name="Invoer 2 3 14" xfId="12350"/>
    <cellStyle name="Invoer 2 3 15" xfId="13217"/>
    <cellStyle name="Invoer 2 3 16" xfId="14108"/>
    <cellStyle name="Invoer 2 3 17" xfId="14994"/>
    <cellStyle name="Invoer 2 3 18" xfId="15878"/>
    <cellStyle name="Invoer 2 3 19" xfId="16764"/>
    <cellStyle name="Invoer 2 3 2" xfId="1929"/>
    <cellStyle name="Invoer 2 3 2 2" xfId="24443"/>
    <cellStyle name="Invoer 2 3 2 2 2" xfId="26312"/>
    <cellStyle name="Invoer 2 3 2 2 2 2" xfId="26313"/>
    <cellStyle name="Invoer 2 3 2 2 2 2 2" xfId="26314"/>
    <cellStyle name="Invoer 2 3 2 2 2 3" xfId="26315"/>
    <cellStyle name="Invoer 2 3 2 2 3" xfId="26316"/>
    <cellStyle name="Invoer 2 3 2 2 3 2" xfId="26317"/>
    <cellStyle name="Invoer 2 3 2 2 3 2 2" xfId="26318"/>
    <cellStyle name="Invoer 2 3 2 2 4" xfId="26319"/>
    <cellStyle name="Invoer 2 3 2 2 4 2" xfId="26320"/>
    <cellStyle name="Invoer 2 3 2 3" xfId="26321"/>
    <cellStyle name="Invoer 2 3 2 3 2" xfId="26322"/>
    <cellStyle name="Invoer 2 3 2 3 2 2" xfId="26323"/>
    <cellStyle name="Invoer 2 3 2 3 3" xfId="26324"/>
    <cellStyle name="Invoer 2 3 2 4" xfId="26325"/>
    <cellStyle name="Invoer 2 3 2 4 2" xfId="26326"/>
    <cellStyle name="Invoer 2 3 2 4 2 2" xfId="26327"/>
    <cellStyle name="Invoer 2 3 2 5" xfId="26328"/>
    <cellStyle name="Invoer 2 3 2 5 2" xfId="26329"/>
    <cellStyle name="Invoer 2 3 20" xfId="17643"/>
    <cellStyle name="Invoer 2 3 21" xfId="18524"/>
    <cellStyle name="Invoer 2 3 22" xfId="19383"/>
    <cellStyle name="Invoer 2 3 23" xfId="20249"/>
    <cellStyle name="Invoer 2 3 24" xfId="21107"/>
    <cellStyle name="Invoer 2 3 25" xfId="21948"/>
    <cellStyle name="Invoer 2 3 26" xfId="22777"/>
    <cellStyle name="Invoer 2 3 27" xfId="23579"/>
    <cellStyle name="Invoer 2 3 3" xfId="2646"/>
    <cellStyle name="Invoer 2 3 4" xfId="3548"/>
    <cellStyle name="Invoer 2 3 5" xfId="4436"/>
    <cellStyle name="Invoer 2 3 6" xfId="5325"/>
    <cellStyle name="Invoer 2 3 7" xfId="6219"/>
    <cellStyle name="Invoer 2 3 8" xfId="7339"/>
    <cellStyle name="Invoer 2 3 9" xfId="7921"/>
    <cellStyle name="Invoer 2 30" xfId="20946"/>
    <cellStyle name="Invoer 2 31" xfId="21803"/>
    <cellStyle name="Invoer 2 32" xfId="22642"/>
    <cellStyle name="Invoer 2 4" xfId="378"/>
    <cellStyle name="Invoer 2 4 10" xfId="8811"/>
    <cellStyle name="Invoer 2 4 11" xfId="9700"/>
    <cellStyle name="Invoer 2 4 12" xfId="10569"/>
    <cellStyle name="Invoer 2 4 13" xfId="11460"/>
    <cellStyle name="Invoer 2 4 14" xfId="12351"/>
    <cellStyle name="Invoer 2 4 15" xfId="13218"/>
    <cellStyle name="Invoer 2 4 16" xfId="14109"/>
    <cellStyle name="Invoer 2 4 17" xfId="14995"/>
    <cellStyle name="Invoer 2 4 18" xfId="15879"/>
    <cellStyle name="Invoer 2 4 19" xfId="16765"/>
    <cellStyle name="Invoer 2 4 2" xfId="1930"/>
    <cellStyle name="Invoer 2 4 2 2" xfId="24444"/>
    <cellStyle name="Invoer 2 4 2 2 2" xfId="26330"/>
    <cellStyle name="Invoer 2 4 2 2 2 2" xfId="26331"/>
    <cellStyle name="Invoer 2 4 2 2 2 2 2" xfId="26332"/>
    <cellStyle name="Invoer 2 4 2 2 2 3" xfId="26333"/>
    <cellStyle name="Invoer 2 4 2 2 3" xfId="26334"/>
    <cellStyle name="Invoer 2 4 2 2 3 2" xfId="26335"/>
    <cellStyle name="Invoer 2 4 2 2 3 2 2" xfId="26336"/>
    <cellStyle name="Invoer 2 4 2 2 4" xfId="26337"/>
    <cellStyle name="Invoer 2 4 2 2 4 2" xfId="26338"/>
    <cellStyle name="Invoer 2 4 2 3" xfId="26339"/>
    <cellStyle name="Invoer 2 4 2 3 2" xfId="26340"/>
    <cellStyle name="Invoer 2 4 2 3 2 2" xfId="26341"/>
    <cellStyle name="Invoer 2 4 2 3 3" xfId="26342"/>
    <cellStyle name="Invoer 2 4 2 4" xfId="26343"/>
    <cellStyle name="Invoer 2 4 2 4 2" xfId="26344"/>
    <cellStyle name="Invoer 2 4 2 4 2 2" xfId="26345"/>
    <cellStyle name="Invoer 2 4 2 5" xfId="26346"/>
    <cellStyle name="Invoer 2 4 2 5 2" xfId="26347"/>
    <cellStyle name="Invoer 2 4 20" xfId="17644"/>
    <cellStyle name="Invoer 2 4 21" xfId="18525"/>
    <cellStyle name="Invoer 2 4 22" xfId="19384"/>
    <cellStyle name="Invoer 2 4 23" xfId="20250"/>
    <cellStyle name="Invoer 2 4 24" xfId="21108"/>
    <cellStyle name="Invoer 2 4 25" xfId="21949"/>
    <cellStyle name="Invoer 2 4 26" xfId="22778"/>
    <cellStyle name="Invoer 2 4 27" xfId="23580"/>
    <cellStyle name="Invoer 2 4 3" xfId="2647"/>
    <cellStyle name="Invoer 2 4 4" xfId="3549"/>
    <cellStyle name="Invoer 2 4 5" xfId="4437"/>
    <cellStyle name="Invoer 2 4 6" xfId="5326"/>
    <cellStyle name="Invoer 2 4 7" xfId="6220"/>
    <cellStyle name="Invoer 2 4 8" xfId="7338"/>
    <cellStyle name="Invoer 2 4 9" xfId="7922"/>
    <cellStyle name="Invoer 2 5" xfId="379"/>
    <cellStyle name="Invoer 2 5 10" xfId="8812"/>
    <cellStyle name="Invoer 2 5 11" xfId="9701"/>
    <cellStyle name="Invoer 2 5 12" xfId="10570"/>
    <cellStyle name="Invoer 2 5 13" xfId="11461"/>
    <cellStyle name="Invoer 2 5 14" xfId="12352"/>
    <cellStyle name="Invoer 2 5 15" xfId="13219"/>
    <cellStyle name="Invoer 2 5 16" xfId="14110"/>
    <cellStyle name="Invoer 2 5 17" xfId="14996"/>
    <cellStyle name="Invoer 2 5 18" xfId="15880"/>
    <cellStyle name="Invoer 2 5 19" xfId="16766"/>
    <cellStyle name="Invoer 2 5 2" xfId="1931"/>
    <cellStyle name="Invoer 2 5 2 2" xfId="24445"/>
    <cellStyle name="Invoer 2 5 2 2 2" xfId="26348"/>
    <cellStyle name="Invoer 2 5 2 2 2 2" xfId="26349"/>
    <cellStyle name="Invoer 2 5 2 2 2 2 2" xfId="26350"/>
    <cellStyle name="Invoer 2 5 2 2 2 3" xfId="26351"/>
    <cellStyle name="Invoer 2 5 2 2 3" xfId="26352"/>
    <cellStyle name="Invoer 2 5 2 2 3 2" xfId="26353"/>
    <cellStyle name="Invoer 2 5 2 2 3 2 2" xfId="26354"/>
    <cellStyle name="Invoer 2 5 2 2 4" xfId="26355"/>
    <cellStyle name="Invoer 2 5 2 2 4 2" xfId="26356"/>
    <cellStyle name="Invoer 2 5 2 3" xfId="26357"/>
    <cellStyle name="Invoer 2 5 2 3 2" xfId="26358"/>
    <cellStyle name="Invoer 2 5 2 3 2 2" xfId="26359"/>
    <cellStyle name="Invoer 2 5 2 3 3" xfId="26360"/>
    <cellStyle name="Invoer 2 5 2 4" xfId="26361"/>
    <cellStyle name="Invoer 2 5 2 4 2" xfId="26362"/>
    <cellStyle name="Invoer 2 5 2 4 2 2" xfId="26363"/>
    <cellStyle name="Invoer 2 5 2 5" xfId="26364"/>
    <cellStyle name="Invoer 2 5 2 5 2" xfId="26365"/>
    <cellStyle name="Invoer 2 5 20" xfId="17645"/>
    <cellStyle name="Invoer 2 5 21" xfId="18526"/>
    <cellStyle name="Invoer 2 5 22" xfId="19385"/>
    <cellStyle name="Invoer 2 5 23" xfId="20251"/>
    <cellStyle name="Invoer 2 5 24" xfId="21109"/>
    <cellStyle name="Invoer 2 5 25" xfId="21950"/>
    <cellStyle name="Invoer 2 5 26" xfId="22779"/>
    <cellStyle name="Invoer 2 5 27" xfId="23581"/>
    <cellStyle name="Invoer 2 5 3" xfId="2648"/>
    <cellStyle name="Invoer 2 5 4" xfId="3550"/>
    <cellStyle name="Invoer 2 5 5" xfId="4438"/>
    <cellStyle name="Invoer 2 5 6" xfId="5327"/>
    <cellStyle name="Invoer 2 5 7" xfId="6221"/>
    <cellStyle name="Invoer 2 5 8" xfId="7337"/>
    <cellStyle name="Invoer 2 5 9" xfId="7923"/>
    <cellStyle name="Invoer 2 6" xfId="380"/>
    <cellStyle name="Invoer 2 6 10" xfId="8813"/>
    <cellStyle name="Invoer 2 6 11" xfId="9702"/>
    <cellStyle name="Invoer 2 6 12" xfId="10571"/>
    <cellStyle name="Invoer 2 6 13" xfId="11462"/>
    <cellStyle name="Invoer 2 6 14" xfId="12353"/>
    <cellStyle name="Invoer 2 6 15" xfId="13220"/>
    <cellStyle name="Invoer 2 6 16" xfId="14111"/>
    <cellStyle name="Invoer 2 6 17" xfId="14997"/>
    <cellStyle name="Invoer 2 6 18" xfId="15881"/>
    <cellStyle name="Invoer 2 6 19" xfId="16767"/>
    <cellStyle name="Invoer 2 6 2" xfId="1932"/>
    <cellStyle name="Invoer 2 6 2 2" xfId="24446"/>
    <cellStyle name="Invoer 2 6 2 2 2" xfId="26366"/>
    <cellStyle name="Invoer 2 6 2 2 2 2" xfId="26367"/>
    <cellStyle name="Invoer 2 6 2 2 2 2 2" xfId="26368"/>
    <cellStyle name="Invoer 2 6 2 2 2 3" xfId="26369"/>
    <cellStyle name="Invoer 2 6 2 2 3" xfId="26370"/>
    <cellStyle name="Invoer 2 6 2 2 3 2" xfId="26371"/>
    <cellStyle name="Invoer 2 6 2 2 3 2 2" xfId="26372"/>
    <cellStyle name="Invoer 2 6 2 2 4" xfId="26373"/>
    <cellStyle name="Invoer 2 6 2 2 4 2" xfId="26374"/>
    <cellStyle name="Invoer 2 6 2 3" xfId="26375"/>
    <cellStyle name="Invoer 2 6 2 3 2" xfId="26376"/>
    <cellStyle name="Invoer 2 6 2 3 2 2" xfId="26377"/>
    <cellStyle name="Invoer 2 6 2 3 3" xfId="26378"/>
    <cellStyle name="Invoer 2 6 2 4" xfId="26379"/>
    <cellStyle name="Invoer 2 6 2 4 2" xfId="26380"/>
    <cellStyle name="Invoer 2 6 2 4 2 2" xfId="26381"/>
    <cellStyle name="Invoer 2 6 2 5" xfId="26382"/>
    <cellStyle name="Invoer 2 6 2 5 2" xfId="26383"/>
    <cellStyle name="Invoer 2 6 20" xfId="17646"/>
    <cellStyle name="Invoer 2 6 21" xfId="18527"/>
    <cellStyle name="Invoer 2 6 22" xfId="19386"/>
    <cellStyle name="Invoer 2 6 23" xfId="20252"/>
    <cellStyle name="Invoer 2 6 24" xfId="21110"/>
    <cellStyle name="Invoer 2 6 25" xfId="21951"/>
    <cellStyle name="Invoer 2 6 26" xfId="22780"/>
    <cellStyle name="Invoer 2 6 27" xfId="23582"/>
    <cellStyle name="Invoer 2 6 3" xfId="2649"/>
    <cellStyle name="Invoer 2 6 4" xfId="3551"/>
    <cellStyle name="Invoer 2 6 5" xfId="4439"/>
    <cellStyle name="Invoer 2 6 6" xfId="5328"/>
    <cellStyle name="Invoer 2 6 7" xfId="6222"/>
    <cellStyle name="Invoer 2 6 8" xfId="7336"/>
    <cellStyle name="Invoer 2 6 9" xfId="7924"/>
    <cellStyle name="Invoer 2 7" xfId="1724"/>
    <cellStyle name="Invoer 2 7 2" xfId="24447"/>
    <cellStyle name="Invoer 2 7 2 2" xfId="26384"/>
    <cellStyle name="Invoer 2 7 2 2 2" xfId="26385"/>
    <cellStyle name="Invoer 2 7 2 2 2 2" xfId="26386"/>
    <cellStyle name="Invoer 2 7 2 2 3" xfId="26387"/>
    <cellStyle name="Invoer 2 7 2 3" xfId="26388"/>
    <cellStyle name="Invoer 2 7 2 3 2" xfId="26389"/>
    <cellStyle name="Invoer 2 7 2 3 2 2" xfId="26390"/>
    <cellStyle name="Invoer 2 7 2 4" xfId="26391"/>
    <cellStyle name="Invoer 2 7 2 4 2" xfId="26392"/>
    <cellStyle name="Invoer 2 7 3" xfId="26393"/>
    <cellStyle name="Invoer 2 7 3 2" xfId="26394"/>
    <cellStyle name="Invoer 2 7 3 2 2" xfId="26395"/>
    <cellStyle name="Invoer 2 7 3 3" xfId="26396"/>
    <cellStyle name="Invoer 2 7 4" xfId="26397"/>
    <cellStyle name="Invoer 2 7 4 2" xfId="26398"/>
    <cellStyle name="Invoer 2 7 4 2 2" xfId="26399"/>
    <cellStyle name="Invoer 2 7 5" xfId="26400"/>
    <cellStyle name="Invoer 2 7 5 2" xfId="26401"/>
    <cellStyle name="Invoer 2 8" xfId="1697"/>
    <cellStyle name="Invoer 2 9" xfId="1848"/>
    <cellStyle name="Invoer 3" xfId="381"/>
    <cellStyle name="Invoer 3 10" xfId="8814"/>
    <cellStyle name="Invoer 3 11" xfId="9703"/>
    <cellStyle name="Invoer 3 12" xfId="10572"/>
    <cellStyle name="Invoer 3 13" xfId="11463"/>
    <cellStyle name="Invoer 3 14" xfId="12354"/>
    <cellStyle name="Invoer 3 15" xfId="13221"/>
    <cellStyle name="Invoer 3 16" xfId="14112"/>
    <cellStyle name="Invoer 3 17" xfId="14998"/>
    <cellStyle name="Invoer 3 18" xfId="15882"/>
    <cellStyle name="Invoer 3 19" xfId="16768"/>
    <cellStyle name="Invoer 3 2" xfId="1933"/>
    <cellStyle name="Invoer 3 2 2" xfId="24448"/>
    <cellStyle name="Invoer 3 2 2 2" xfId="26402"/>
    <cellStyle name="Invoer 3 2 2 2 2" xfId="26403"/>
    <cellStyle name="Invoer 3 2 2 2 2 2" xfId="26404"/>
    <cellStyle name="Invoer 3 2 2 2 3" xfId="26405"/>
    <cellStyle name="Invoer 3 2 2 3" xfId="26406"/>
    <cellStyle name="Invoer 3 2 2 3 2" xfId="26407"/>
    <cellStyle name="Invoer 3 2 2 3 2 2" xfId="26408"/>
    <cellStyle name="Invoer 3 2 2 4" xfId="26409"/>
    <cellStyle name="Invoer 3 2 2 4 2" xfId="26410"/>
    <cellStyle name="Invoer 3 2 3" xfId="26411"/>
    <cellStyle name="Invoer 3 2 3 2" xfId="26412"/>
    <cellStyle name="Invoer 3 2 3 2 2" xfId="26413"/>
    <cellStyle name="Invoer 3 2 3 3" xfId="26414"/>
    <cellStyle name="Invoer 3 2 4" xfId="26415"/>
    <cellStyle name="Invoer 3 2 4 2" xfId="26416"/>
    <cellStyle name="Invoer 3 2 4 2 2" xfId="26417"/>
    <cellStyle name="Invoer 3 2 5" xfId="26418"/>
    <cellStyle name="Invoer 3 2 5 2" xfId="26419"/>
    <cellStyle name="Invoer 3 20" xfId="17647"/>
    <cellStyle name="Invoer 3 21" xfId="18528"/>
    <cellStyle name="Invoer 3 22" xfId="19387"/>
    <cellStyle name="Invoer 3 23" xfId="20253"/>
    <cellStyle name="Invoer 3 24" xfId="21111"/>
    <cellStyle name="Invoer 3 25" xfId="21952"/>
    <cellStyle name="Invoer 3 26" xfId="22781"/>
    <cellStyle name="Invoer 3 27" xfId="23583"/>
    <cellStyle name="Invoer 3 3" xfId="2650"/>
    <cellStyle name="Invoer 3 4" xfId="3552"/>
    <cellStyle name="Invoer 3 5" xfId="4440"/>
    <cellStyle name="Invoer 3 6" xfId="5329"/>
    <cellStyle name="Invoer 3 7" xfId="6223"/>
    <cellStyle name="Invoer 3 8" xfId="7335"/>
    <cellStyle name="Invoer 3 9" xfId="7925"/>
    <cellStyle name="Invoer 4" xfId="382"/>
    <cellStyle name="Invoer 4 10" xfId="8815"/>
    <cellStyle name="Invoer 4 11" xfId="9704"/>
    <cellStyle name="Invoer 4 12" xfId="10573"/>
    <cellStyle name="Invoer 4 13" xfId="11464"/>
    <cellStyle name="Invoer 4 14" xfId="12355"/>
    <cellStyle name="Invoer 4 15" xfId="13222"/>
    <cellStyle name="Invoer 4 16" xfId="14113"/>
    <cellStyle name="Invoer 4 17" xfId="14999"/>
    <cellStyle name="Invoer 4 18" xfId="15883"/>
    <cellStyle name="Invoer 4 19" xfId="16769"/>
    <cellStyle name="Invoer 4 2" xfId="1934"/>
    <cellStyle name="Invoer 4 2 2" xfId="24449"/>
    <cellStyle name="Invoer 4 2 2 2" xfId="26420"/>
    <cellStyle name="Invoer 4 2 2 2 2" xfId="26421"/>
    <cellStyle name="Invoer 4 2 2 2 2 2" xfId="26422"/>
    <cellStyle name="Invoer 4 2 2 2 3" xfId="26423"/>
    <cellStyle name="Invoer 4 2 2 3" xfId="26424"/>
    <cellStyle name="Invoer 4 2 2 3 2" xfId="26425"/>
    <cellStyle name="Invoer 4 2 2 3 2 2" xfId="26426"/>
    <cellStyle name="Invoer 4 2 2 4" xfId="26427"/>
    <cellStyle name="Invoer 4 2 2 4 2" xfId="26428"/>
    <cellStyle name="Invoer 4 2 3" xfId="26429"/>
    <cellStyle name="Invoer 4 2 3 2" xfId="26430"/>
    <cellStyle name="Invoer 4 2 3 2 2" xfId="26431"/>
    <cellStyle name="Invoer 4 2 3 3" xfId="26432"/>
    <cellStyle name="Invoer 4 2 4" xfId="26433"/>
    <cellStyle name="Invoer 4 2 4 2" xfId="26434"/>
    <cellStyle name="Invoer 4 2 4 2 2" xfId="26435"/>
    <cellStyle name="Invoer 4 2 5" xfId="26436"/>
    <cellStyle name="Invoer 4 2 5 2" xfId="26437"/>
    <cellStyle name="Invoer 4 20" xfId="17648"/>
    <cellStyle name="Invoer 4 21" xfId="18529"/>
    <cellStyle name="Invoer 4 22" xfId="19388"/>
    <cellStyle name="Invoer 4 23" xfId="20254"/>
    <cellStyle name="Invoer 4 24" xfId="21112"/>
    <cellStyle name="Invoer 4 25" xfId="21953"/>
    <cellStyle name="Invoer 4 26" xfId="22782"/>
    <cellStyle name="Invoer 4 27" xfId="23584"/>
    <cellStyle name="Invoer 4 3" xfId="2651"/>
    <cellStyle name="Invoer 4 4" xfId="3553"/>
    <cellStyle name="Invoer 4 5" xfId="4441"/>
    <cellStyle name="Invoer 4 6" xfId="5330"/>
    <cellStyle name="Invoer 4 7" xfId="6224"/>
    <cellStyle name="Invoer 4 8" xfId="7334"/>
    <cellStyle name="Invoer 4 9" xfId="7926"/>
    <cellStyle name="Invoer 5" xfId="383"/>
    <cellStyle name="Invoer 5 10" xfId="8816"/>
    <cellStyle name="Invoer 5 11" xfId="9705"/>
    <cellStyle name="Invoer 5 12" xfId="10574"/>
    <cellStyle name="Invoer 5 13" xfId="11465"/>
    <cellStyle name="Invoer 5 14" xfId="12356"/>
    <cellStyle name="Invoer 5 15" xfId="13223"/>
    <cellStyle name="Invoer 5 16" xfId="14114"/>
    <cellStyle name="Invoer 5 17" xfId="15000"/>
    <cellStyle name="Invoer 5 18" xfId="15884"/>
    <cellStyle name="Invoer 5 19" xfId="16770"/>
    <cellStyle name="Invoer 5 2" xfId="1935"/>
    <cellStyle name="Invoer 5 2 2" xfId="24450"/>
    <cellStyle name="Invoer 5 2 2 2" xfId="26438"/>
    <cellStyle name="Invoer 5 2 2 2 2" xfId="26439"/>
    <cellStyle name="Invoer 5 2 2 2 2 2" xfId="26440"/>
    <cellStyle name="Invoer 5 2 2 2 3" xfId="26441"/>
    <cellStyle name="Invoer 5 2 2 3" xfId="26442"/>
    <cellStyle name="Invoer 5 2 2 3 2" xfId="26443"/>
    <cellStyle name="Invoer 5 2 2 3 2 2" xfId="26444"/>
    <cellStyle name="Invoer 5 2 2 4" xfId="26445"/>
    <cellStyle name="Invoer 5 2 2 4 2" xfId="26446"/>
    <cellStyle name="Invoer 5 2 3" xfId="26447"/>
    <cellStyle name="Invoer 5 2 3 2" xfId="26448"/>
    <cellStyle name="Invoer 5 2 3 2 2" xfId="26449"/>
    <cellStyle name="Invoer 5 2 3 3" xfId="26450"/>
    <cellStyle name="Invoer 5 2 4" xfId="26451"/>
    <cellStyle name="Invoer 5 2 4 2" xfId="26452"/>
    <cellStyle name="Invoer 5 2 4 2 2" xfId="26453"/>
    <cellStyle name="Invoer 5 2 5" xfId="26454"/>
    <cellStyle name="Invoer 5 2 5 2" xfId="26455"/>
    <cellStyle name="Invoer 5 20" xfId="17649"/>
    <cellStyle name="Invoer 5 21" xfId="18530"/>
    <cellStyle name="Invoer 5 22" xfId="19389"/>
    <cellStyle name="Invoer 5 23" xfId="20255"/>
    <cellStyle name="Invoer 5 24" xfId="21113"/>
    <cellStyle name="Invoer 5 25" xfId="21954"/>
    <cellStyle name="Invoer 5 26" xfId="22783"/>
    <cellStyle name="Invoer 5 27" xfId="23585"/>
    <cellStyle name="Invoer 5 3" xfId="2652"/>
    <cellStyle name="Invoer 5 4" xfId="3554"/>
    <cellStyle name="Invoer 5 5" xfId="4442"/>
    <cellStyle name="Invoer 5 6" xfId="5331"/>
    <cellStyle name="Invoer 5 7" xfId="6225"/>
    <cellStyle name="Invoer 5 8" xfId="7333"/>
    <cellStyle name="Invoer 5 9" xfId="7927"/>
    <cellStyle name="Invoer 6" xfId="384"/>
    <cellStyle name="Invoer 6 10" xfId="8817"/>
    <cellStyle name="Invoer 6 11" xfId="9706"/>
    <cellStyle name="Invoer 6 12" xfId="10575"/>
    <cellStyle name="Invoer 6 13" xfId="11466"/>
    <cellStyle name="Invoer 6 14" xfId="12357"/>
    <cellStyle name="Invoer 6 15" xfId="13224"/>
    <cellStyle name="Invoer 6 16" xfId="14115"/>
    <cellStyle name="Invoer 6 17" xfId="15001"/>
    <cellStyle name="Invoer 6 18" xfId="15885"/>
    <cellStyle name="Invoer 6 19" xfId="16771"/>
    <cellStyle name="Invoer 6 2" xfId="1936"/>
    <cellStyle name="Invoer 6 2 2" xfId="24451"/>
    <cellStyle name="Invoer 6 2 2 2" xfId="26456"/>
    <cellStyle name="Invoer 6 2 2 2 2" xfId="26457"/>
    <cellStyle name="Invoer 6 2 2 2 2 2" xfId="26458"/>
    <cellStyle name="Invoer 6 2 2 2 3" xfId="26459"/>
    <cellStyle name="Invoer 6 2 2 3" xfId="26460"/>
    <cellStyle name="Invoer 6 2 2 3 2" xfId="26461"/>
    <cellStyle name="Invoer 6 2 2 3 2 2" xfId="26462"/>
    <cellStyle name="Invoer 6 2 2 4" xfId="26463"/>
    <cellStyle name="Invoer 6 2 2 4 2" xfId="26464"/>
    <cellStyle name="Invoer 6 2 3" xfId="26465"/>
    <cellStyle name="Invoer 6 2 3 2" xfId="26466"/>
    <cellStyle name="Invoer 6 2 3 2 2" xfId="26467"/>
    <cellStyle name="Invoer 6 2 3 3" xfId="26468"/>
    <cellStyle name="Invoer 6 2 4" xfId="26469"/>
    <cellStyle name="Invoer 6 2 4 2" xfId="26470"/>
    <cellStyle name="Invoer 6 2 4 2 2" xfId="26471"/>
    <cellStyle name="Invoer 6 2 5" xfId="26472"/>
    <cellStyle name="Invoer 6 2 5 2" xfId="26473"/>
    <cellStyle name="Invoer 6 20" xfId="17650"/>
    <cellStyle name="Invoer 6 21" xfId="18531"/>
    <cellStyle name="Invoer 6 22" xfId="19390"/>
    <cellStyle name="Invoer 6 23" xfId="20256"/>
    <cellStyle name="Invoer 6 24" xfId="21114"/>
    <cellStyle name="Invoer 6 25" xfId="21955"/>
    <cellStyle name="Invoer 6 26" xfId="22784"/>
    <cellStyle name="Invoer 6 27" xfId="23586"/>
    <cellStyle name="Invoer 6 3" xfId="2653"/>
    <cellStyle name="Invoer 6 4" xfId="3555"/>
    <cellStyle name="Invoer 6 5" xfId="4443"/>
    <cellStyle name="Invoer 6 6" xfId="5332"/>
    <cellStyle name="Invoer 6 7" xfId="6226"/>
    <cellStyle name="Invoer 6 8" xfId="7332"/>
    <cellStyle name="Invoer 6 9" xfId="7928"/>
    <cellStyle name="Invoer 7" xfId="385"/>
    <cellStyle name="Invoer 7 10" xfId="8818"/>
    <cellStyle name="Invoer 7 11" xfId="9707"/>
    <cellStyle name="Invoer 7 12" xfId="10576"/>
    <cellStyle name="Invoer 7 13" xfId="11467"/>
    <cellStyle name="Invoer 7 14" xfId="12358"/>
    <cellStyle name="Invoer 7 15" xfId="13225"/>
    <cellStyle name="Invoer 7 16" xfId="14116"/>
    <cellStyle name="Invoer 7 17" xfId="15002"/>
    <cellStyle name="Invoer 7 18" xfId="15886"/>
    <cellStyle name="Invoer 7 19" xfId="16772"/>
    <cellStyle name="Invoer 7 2" xfId="1937"/>
    <cellStyle name="Invoer 7 2 2" xfId="24452"/>
    <cellStyle name="Invoer 7 2 2 2" xfId="26474"/>
    <cellStyle name="Invoer 7 2 2 2 2" xfId="26475"/>
    <cellStyle name="Invoer 7 2 2 2 2 2" xfId="26476"/>
    <cellStyle name="Invoer 7 2 2 2 3" xfId="26477"/>
    <cellStyle name="Invoer 7 2 2 3" xfId="26478"/>
    <cellStyle name="Invoer 7 2 2 3 2" xfId="26479"/>
    <cellStyle name="Invoer 7 2 2 3 2 2" xfId="26480"/>
    <cellStyle name="Invoer 7 2 2 4" xfId="26481"/>
    <cellStyle name="Invoer 7 2 2 4 2" xfId="26482"/>
    <cellStyle name="Invoer 7 2 3" xfId="26483"/>
    <cellStyle name="Invoer 7 2 3 2" xfId="26484"/>
    <cellStyle name="Invoer 7 2 3 2 2" xfId="26485"/>
    <cellStyle name="Invoer 7 2 3 3" xfId="26486"/>
    <cellStyle name="Invoer 7 2 4" xfId="26487"/>
    <cellStyle name="Invoer 7 2 4 2" xfId="26488"/>
    <cellStyle name="Invoer 7 2 4 2 2" xfId="26489"/>
    <cellStyle name="Invoer 7 2 5" xfId="26490"/>
    <cellStyle name="Invoer 7 2 5 2" xfId="26491"/>
    <cellStyle name="Invoer 7 20" xfId="17651"/>
    <cellStyle name="Invoer 7 21" xfId="18532"/>
    <cellStyle name="Invoer 7 22" xfId="19391"/>
    <cellStyle name="Invoer 7 23" xfId="20257"/>
    <cellStyle name="Invoer 7 24" xfId="21115"/>
    <cellStyle name="Invoer 7 25" xfId="21956"/>
    <cellStyle name="Invoer 7 26" xfId="22785"/>
    <cellStyle name="Invoer 7 27" xfId="23587"/>
    <cellStyle name="Invoer 7 3" xfId="2654"/>
    <cellStyle name="Invoer 7 4" xfId="3556"/>
    <cellStyle name="Invoer 7 5" xfId="4444"/>
    <cellStyle name="Invoer 7 6" xfId="5333"/>
    <cellStyle name="Invoer 7 7" xfId="6227"/>
    <cellStyle name="Invoer 7 8" xfId="7331"/>
    <cellStyle name="Invoer 7 9" xfId="7929"/>
    <cellStyle name="Invoer 8" xfId="24453"/>
    <cellStyle name="Invoer 8 2" xfId="26492"/>
    <cellStyle name="Invoer 8 2 2" xfId="26493"/>
    <cellStyle name="Invoer 8 2 2 2" xfId="26494"/>
    <cellStyle name="Invoer 8 2 3" xfId="26495"/>
    <cellStyle name="Invoer 8 3" xfId="26496"/>
    <cellStyle name="Invoer 8 3 2" xfId="26497"/>
    <cellStyle name="Invoer 8 3 2 2" xfId="26498"/>
    <cellStyle name="Invoer 8 4" xfId="26499"/>
    <cellStyle name="Invoer 8 4 2" xfId="26500"/>
    <cellStyle name="Komma" xfId="1" builtinId="3"/>
    <cellStyle name="Komma 10" xfId="386"/>
    <cellStyle name="Komma 10 2" xfId="4"/>
    <cellStyle name="Komma 11" xfId="26501"/>
    <cellStyle name="Komma 13" xfId="387"/>
    <cellStyle name="Komma 13 2" xfId="26502"/>
    <cellStyle name="Komma 2" xfId="388"/>
    <cellStyle name="Komma 2 2" xfId="389"/>
    <cellStyle name="Komma 2 2 2" xfId="26503"/>
    <cellStyle name="Komma 2 3" xfId="390"/>
    <cellStyle name="Komma 2 3 2" xfId="26504"/>
    <cellStyle name="Komma 2 4" xfId="26505"/>
    <cellStyle name="Komma 3" xfId="391"/>
    <cellStyle name="Komma 3 2" xfId="392"/>
    <cellStyle name="Komma 3 3" xfId="393"/>
    <cellStyle name="Komma 3 3 2" xfId="26506"/>
    <cellStyle name="Komma 3 4" xfId="24302"/>
    <cellStyle name="Komma 3 4 2" xfId="25391"/>
    <cellStyle name="Komma 3 4 2 2" xfId="25474"/>
    <cellStyle name="Komma 3 4 2 2 2" xfId="26507"/>
    <cellStyle name="Komma 3 4 2 3" xfId="26508"/>
    <cellStyle name="Komma 3 4 3" xfId="25413"/>
    <cellStyle name="Komma 3 4 3 2" xfId="25486"/>
    <cellStyle name="Komma 3 4 3 2 2" xfId="26509"/>
    <cellStyle name="Komma 3 4 3 3" xfId="26510"/>
    <cellStyle name="Komma 3 4 4" xfId="25435"/>
    <cellStyle name="Komma 3 4 4 2" xfId="26511"/>
    <cellStyle name="Komma 3 4 5" xfId="26512"/>
    <cellStyle name="Komma 3 5" xfId="26513"/>
    <cellStyle name="Komma 4" xfId="394"/>
    <cellStyle name="Komma 4 2" xfId="24454"/>
    <cellStyle name="Komma 4 2 2" xfId="25392"/>
    <cellStyle name="Komma 4 2 2 2" xfId="25475"/>
    <cellStyle name="Komma 4 2 2 2 2" xfId="26514"/>
    <cellStyle name="Komma 4 2 2 3" xfId="26515"/>
    <cellStyle name="Komma 4 2 3" xfId="25414"/>
    <cellStyle name="Komma 4 2 3 2" xfId="25487"/>
    <cellStyle name="Komma 4 2 3 2 2" xfId="26516"/>
    <cellStyle name="Komma 4 2 3 3" xfId="26517"/>
    <cellStyle name="Komma 4 2 4" xfId="25460"/>
    <cellStyle name="Komma 4 2 4 2" xfId="26518"/>
    <cellStyle name="Komma 4 2 5" xfId="26519"/>
    <cellStyle name="Komma 5" xfId="395"/>
    <cellStyle name="Komma 5 2" xfId="24455"/>
    <cellStyle name="Komma 5 2 2" xfId="26520"/>
    <cellStyle name="Komma 6" xfId="396"/>
    <cellStyle name="Komma 6 2" xfId="26521"/>
    <cellStyle name="Komma 7" xfId="397"/>
    <cellStyle name="Komma 8" xfId="398"/>
    <cellStyle name="Komma 8 2" xfId="24456"/>
    <cellStyle name="Komma 8 2 2" xfId="25461"/>
    <cellStyle name="Komma 8 2 2 2" xfId="26522"/>
    <cellStyle name="Komma 8 2 3" xfId="26523"/>
    <cellStyle name="Komma 8 3" xfId="25393"/>
    <cellStyle name="Komma 8 3 2" xfId="26524"/>
    <cellStyle name="Komma 8 4" xfId="25436"/>
    <cellStyle name="Komma 8 4 2" xfId="26525"/>
    <cellStyle name="Komma 8 4 3" xfId="26526"/>
    <cellStyle name="Komma 8 5" xfId="24303"/>
    <cellStyle name="Komma 9" xfId="24255"/>
    <cellStyle name="Komma 9 2" xfId="24457"/>
    <cellStyle name="Komma 9 2 2" xfId="26527"/>
    <cellStyle name="Komma 9 3" xfId="26528"/>
    <cellStyle name="Kop 1 2" xfId="399"/>
    <cellStyle name="Kop 1 3" xfId="24458"/>
    <cellStyle name="Kop 2 2" xfId="400"/>
    <cellStyle name="Kop 2 3" xfId="24459"/>
    <cellStyle name="Kop 3 2" xfId="401"/>
    <cellStyle name="Kop 3 3" xfId="24460"/>
    <cellStyle name="Kop 4 2" xfId="402"/>
    <cellStyle name="Kop 4 3" xfId="24461"/>
    <cellStyle name="Linked Cell 2" xfId="403"/>
    <cellStyle name="Linked Cell 2 2" xfId="404"/>
    <cellStyle name="Linked Cell 3" xfId="25394"/>
    <cellStyle name="MAND_x000a_CHECK.COMMAND_x000e_RENAME.COMMAND_x0008_SHOW.BAR_x000b_DELETE.MENU_x000e_DELETE.COMMAND_x000e_GET.CHA" xfId="405"/>
    <cellStyle name="MAND_x000a_CHECK.COMMAND_x000e_RENAME.COMMAND_x0008_SHOW.BAR_x000b_DELETE.MENU_x000e_DELETE.COMMAND_x000e_GET.CHA 2" xfId="406"/>
    <cellStyle name="MAND_x000a_CHECK.COMMAND_x000e_RENAME.COMMAND_x0008_SHOW.BAR_x000b_DELETE.MENU_x000e_DELETE.COMMAND_x000e_GET.CHA 2 2" xfId="407"/>
    <cellStyle name="MAND_x000a_CHECK.COMMAND_x000e_RENAME.COMMAND_x0008_SHOW.BAR_x000b_DELETE.MENU_x000e_DELETE.COMMAND_x000e_GET.CHA 2 2 2" xfId="26529"/>
    <cellStyle name="MAND_x000a_CHECK.COMMAND_x000e_RENAME.COMMAND_x0008_SHOW.BAR_x000b_DELETE.MENU_x000e_DELETE.COMMAND_x000e_GET.CHA 2 3" xfId="26530"/>
    <cellStyle name="MAND_x000a_CHECK.COMMAND_x000e_RENAME.COMMAND_x0008_SHOW.BAR_x000b_DELETE.MENU_x000e_DELETE.COMMAND_x000e_GET.CHA 3" xfId="408"/>
    <cellStyle name="MAND_x000a_CHECK.COMMAND_x000e_RENAME.COMMAND_x0008_SHOW.BAR_x000b_DELETE.MENU_x000e_DELETE.COMMAND_x000e_GET.CHA 3 2" xfId="26531"/>
    <cellStyle name="MAND_x000a_CHECK.COMMAND_x000e_RENAME.COMMAND_x0008_SHOW.BAR_x000b_DELETE.MENU_x000e_DELETE.COMMAND_x000e_GET.CHA 4" xfId="409"/>
    <cellStyle name="MAND_x000a_CHECK.COMMAND_x000e_RENAME.COMMAND_x0008_SHOW.BAR_x000b_DELETE.MENU_x000e_DELETE.COMMAND_x000e_GET.CHA 4 2" xfId="26532"/>
    <cellStyle name="MAND_x000a_CHECK.COMMAND_x000e_RENAME.COMMAND_x0008_SHOW.BAR_x000b_DELETE.MENU_x000e_DELETE.COMMAND_x000e_GET.CHA 5" xfId="410"/>
    <cellStyle name="MAND_x000a_CHECK.COMMAND_x000e_RENAME.COMMAND_x0008_SHOW.BAR_x000b_DELETE.MENU_x000e_DELETE.COMMAND_x000e_GET.CHA_20110907_GAW_mb_def" xfId="24304"/>
    <cellStyle name="Neutraal 2" xfId="411"/>
    <cellStyle name="Neutraal 2 2" xfId="24462"/>
    <cellStyle name="Neutraal 3" xfId="412"/>
    <cellStyle name="Neutraal 3 2" xfId="24463"/>
    <cellStyle name="Neutraal 3 3" xfId="25395"/>
    <cellStyle name="Neutraal 3 4" xfId="24305"/>
    <cellStyle name="Neutraal 4" xfId="24464"/>
    <cellStyle name="Neutraal 5" xfId="24465"/>
    <cellStyle name="Neutral 2" xfId="413"/>
    <cellStyle name="Neutral 2 2" xfId="414"/>
    <cellStyle name="Neutral 3" xfId="25396"/>
    <cellStyle name="Normal 2" xfId="415"/>
    <cellStyle name="Normal 3" xfId="416"/>
    <cellStyle name="Normal 3 2" xfId="25492"/>
    <cellStyle name="Normal 4" xfId="2637"/>
    <cellStyle name="Normal 5" xfId="26533"/>
    <cellStyle name="Note" xfId="417"/>
    <cellStyle name="Note 10" xfId="3406"/>
    <cellStyle name="Note 11" xfId="4292"/>
    <cellStyle name="Note 12" xfId="5183"/>
    <cellStyle name="Note 13" xfId="7635"/>
    <cellStyle name="Note 14" xfId="7564"/>
    <cellStyle name="Note 15" xfId="6547"/>
    <cellStyle name="Note 16" xfId="7449"/>
    <cellStyle name="Note 17" xfId="9563"/>
    <cellStyle name="Note 18" xfId="10421"/>
    <cellStyle name="Note 19" xfId="9665"/>
    <cellStyle name="Note 2" xfId="418"/>
    <cellStyle name="Note 2 10" xfId="3299"/>
    <cellStyle name="Note 2 11" xfId="3492"/>
    <cellStyle name="Note 2 12" xfId="4379"/>
    <cellStyle name="Note 2 13" xfId="5269"/>
    <cellStyle name="Note 2 14" xfId="4226"/>
    <cellStyle name="Note 2 15" xfId="6893"/>
    <cellStyle name="Note 2 16" xfId="8574"/>
    <cellStyle name="Note 2 17" xfId="9463"/>
    <cellStyle name="Note 2 18" xfId="9648"/>
    <cellStyle name="Note 2 19" xfId="11221"/>
    <cellStyle name="Note 2 2" xfId="419"/>
    <cellStyle name="Note 2 2 10" xfId="7768"/>
    <cellStyle name="Note 2 2 11" xfId="8658"/>
    <cellStyle name="Note 2 2 12" xfId="9550"/>
    <cellStyle name="Note 2 2 13" xfId="6763"/>
    <cellStyle name="Note 2 2 14" xfId="11306"/>
    <cellStyle name="Note 2 2 15" xfId="12198"/>
    <cellStyle name="Note 2 2 16" xfId="9545"/>
    <cellStyle name="Note 2 2 17" xfId="13957"/>
    <cellStyle name="Note 2 2 18" xfId="14844"/>
    <cellStyle name="Note 2 2 19" xfId="15732"/>
    <cellStyle name="Note 2 2 2" xfId="420"/>
    <cellStyle name="Note 2 2 2 10" xfId="8820"/>
    <cellStyle name="Note 2 2 2 11" xfId="9709"/>
    <cellStyle name="Note 2 2 2 12" xfId="10578"/>
    <cellStyle name="Note 2 2 2 13" xfId="11469"/>
    <cellStyle name="Note 2 2 2 14" xfId="12360"/>
    <cellStyle name="Note 2 2 2 15" xfId="13226"/>
    <cellStyle name="Note 2 2 2 16" xfId="14117"/>
    <cellStyle name="Note 2 2 2 17" xfId="15003"/>
    <cellStyle name="Note 2 2 2 18" xfId="15887"/>
    <cellStyle name="Note 2 2 2 19" xfId="16773"/>
    <cellStyle name="Note 2 2 2 2" xfId="1938"/>
    <cellStyle name="Note 2 2 2 2 2" xfId="24466"/>
    <cellStyle name="Note 2 2 2 2 2 2" xfId="26534"/>
    <cellStyle name="Note 2 2 2 2 2 2 2" xfId="26535"/>
    <cellStyle name="Note 2 2 2 2 2 2 2 2" xfId="26536"/>
    <cellStyle name="Note 2 2 2 2 2 2 3" xfId="26537"/>
    <cellStyle name="Note 2 2 2 2 2 3" xfId="26538"/>
    <cellStyle name="Note 2 2 2 2 2 3 2" xfId="26539"/>
    <cellStyle name="Note 2 2 2 2 2 3 2 2" xfId="26540"/>
    <cellStyle name="Note 2 2 2 2 2 4" xfId="26541"/>
    <cellStyle name="Note 2 2 2 2 2 4 2" xfId="26542"/>
    <cellStyle name="Note 2 2 2 2 3" xfId="26543"/>
    <cellStyle name="Note 2 2 2 2 3 2" xfId="26544"/>
    <cellStyle name="Note 2 2 2 2 3 2 2" xfId="26545"/>
    <cellStyle name="Note 2 2 2 2 3 3" xfId="26546"/>
    <cellStyle name="Note 2 2 2 2 4" xfId="26547"/>
    <cellStyle name="Note 2 2 2 2 4 2" xfId="26548"/>
    <cellStyle name="Note 2 2 2 2 4 2 2" xfId="26549"/>
    <cellStyle name="Note 2 2 2 2 5" xfId="26550"/>
    <cellStyle name="Note 2 2 2 2 5 2" xfId="26551"/>
    <cellStyle name="Note 2 2 2 20" xfId="17653"/>
    <cellStyle name="Note 2 2 2 21" xfId="18534"/>
    <cellStyle name="Note 2 2 2 22" xfId="19392"/>
    <cellStyle name="Note 2 2 2 23" xfId="20258"/>
    <cellStyle name="Note 2 2 2 24" xfId="21116"/>
    <cellStyle name="Note 2 2 2 25" xfId="21957"/>
    <cellStyle name="Note 2 2 2 26" xfId="22786"/>
    <cellStyle name="Note 2 2 2 27" xfId="23588"/>
    <cellStyle name="Note 2 2 2 3" xfId="2656"/>
    <cellStyle name="Note 2 2 2 4" xfId="3558"/>
    <cellStyle name="Note 2 2 2 5" xfId="4446"/>
    <cellStyle name="Note 2 2 2 6" xfId="5335"/>
    <cellStyle name="Note 2 2 2 7" xfId="6229"/>
    <cellStyle name="Note 2 2 2 8" xfId="7330"/>
    <cellStyle name="Note 2 2 2 9" xfId="7931"/>
    <cellStyle name="Note 2 2 20" xfId="16613"/>
    <cellStyle name="Note 2 2 21" xfId="17498"/>
    <cellStyle name="Note 2 2 22" xfId="18377"/>
    <cellStyle name="Note 2 2 23" xfId="10526"/>
    <cellStyle name="Note 2 2 24" xfId="20106"/>
    <cellStyle name="Note 2 2 25" xfId="20968"/>
    <cellStyle name="Note 2 2 26" xfId="21823"/>
    <cellStyle name="Note 2 2 27" xfId="22658"/>
    <cellStyle name="Note 2 2 28" xfId="23477"/>
    <cellStyle name="Note 2 2 3" xfId="1768"/>
    <cellStyle name="Note 2 2 3 2" xfId="24467"/>
    <cellStyle name="Note 2 2 3 2 2" xfId="26552"/>
    <cellStyle name="Note 2 2 3 2 2 2" xfId="26553"/>
    <cellStyle name="Note 2 2 3 2 2 2 2" xfId="26554"/>
    <cellStyle name="Note 2 2 3 2 2 3" xfId="26555"/>
    <cellStyle name="Note 2 2 3 2 3" xfId="26556"/>
    <cellStyle name="Note 2 2 3 2 3 2" xfId="26557"/>
    <cellStyle name="Note 2 2 3 2 3 2 2" xfId="26558"/>
    <cellStyle name="Note 2 2 3 2 4" xfId="26559"/>
    <cellStyle name="Note 2 2 3 2 4 2" xfId="26560"/>
    <cellStyle name="Note 2 2 3 3" xfId="26561"/>
    <cellStyle name="Note 2 2 3 3 2" xfId="26562"/>
    <cellStyle name="Note 2 2 3 3 2 2" xfId="26563"/>
    <cellStyle name="Note 2 2 3 3 3" xfId="26564"/>
    <cellStyle name="Note 2 2 3 4" xfId="26565"/>
    <cellStyle name="Note 2 2 3 4 2" xfId="26566"/>
    <cellStyle name="Note 2 2 3 4 2 2" xfId="26567"/>
    <cellStyle name="Note 2 2 3 5" xfId="26568"/>
    <cellStyle name="Note 2 2 3 5 2" xfId="26569"/>
    <cellStyle name="Note 2 2 4" xfId="1666"/>
    <cellStyle name="Note 2 2 5" xfId="3389"/>
    <cellStyle name="Note 2 2 6" xfId="2266"/>
    <cellStyle name="Note 2 2 7" xfId="1718"/>
    <cellStyle name="Note 2 2 8" xfId="1726"/>
    <cellStyle name="Note 2 2 9" xfId="7445"/>
    <cellStyle name="Note 2 20" xfId="12112"/>
    <cellStyle name="Note 2 21" xfId="12298"/>
    <cellStyle name="Note 2 22" xfId="13869"/>
    <cellStyle name="Note 2 23" xfId="14760"/>
    <cellStyle name="Note 2 24" xfId="15646"/>
    <cellStyle name="Note 2 25" xfId="16530"/>
    <cellStyle name="Note 2 26" xfId="17416"/>
    <cellStyle name="Note 2 27" xfId="18296"/>
    <cellStyle name="Note 2 28" xfId="18475"/>
    <cellStyle name="Note 2 29" xfId="20035"/>
    <cellStyle name="Note 2 3" xfId="421"/>
    <cellStyle name="Note 2 3 10" xfId="8682"/>
    <cellStyle name="Note 2 3 11" xfId="9572"/>
    <cellStyle name="Note 2 3 12" xfId="10439"/>
    <cellStyle name="Note 2 3 13" xfId="11330"/>
    <cellStyle name="Note 2 3 14" xfId="12220"/>
    <cellStyle name="Note 2 3 15" xfId="13090"/>
    <cellStyle name="Note 2 3 16" xfId="13980"/>
    <cellStyle name="Note 2 3 17" xfId="14867"/>
    <cellStyle name="Note 2 3 18" xfId="15753"/>
    <cellStyle name="Note 2 3 19" xfId="16636"/>
    <cellStyle name="Note 2 3 2" xfId="1797"/>
    <cellStyle name="Note 2 3 2 2" xfId="24468"/>
    <cellStyle name="Note 2 3 2 2 2" xfId="26570"/>
    <cellStyle name="Note 2 3 2 2 2 2" xfId="26571"/>
    <cellStyle name="Note 2 3 2 2 2 2 2" xfId="26572"/>
    <cellStyle name="Note 2 3 2 2 2 3" xfId="26573"/>
    <cellStyle name="Note 2 3 2 2 3" xfId="26574"/>
    <cellStyle name="Note 2 3 2 2 3 2" xfId="26575"/>
    <cellStyle name="Note 2 3 2 2 3 2 2" xfId="26576"/>
    <cellStyle name="Note 2 3 2 2 4" xfId="26577"/>
    <cellStyle name="Note 2 3 2 2 4 2" xfId="26578"/>
    <cellStyle name="Note 2 3 2 3" xfId="26579"/>
    <cellStyle name="Note 2 3 2 3 2" xfId="26580"/>
    <cellStyle name="Note 2 3 2 3 2 2" xfId="26581"/>
    <cellStyle name="Note 2 3 2 3 3" xfId="26582"/>
    <cellStyle name="Note 2 3 2 4" xfId="26583"/>
    <cellStyle name="Note 2 3 2 4 2" xfId="26584"/>
    <cellStyle name="Note 2 3 2 4 2 2" xfId="26585"/>
    <cellStyle name="Note 2 3 2 5" xfId="26586"/>
    <cellStyle name="Note 2 3 2 5 2" xfId="26587"/>
    <cellStyle name="Note 2 3 20" xfId="17521"/>
    <cellStyle name="Note 2 3 21" xfId="18398"/>
    <cellStyle name="Note 2 3 22" xfId="19258"/>
    <cellStyle name="Note 2 3 23" xfId="20126"/>
    <cellStyle name="Note 2 3 24" xfId="20988"/>
    <cellStyle name="Note 2 3 25" xfId="21839"/>
    <cellStyle name="Note 2 3 26" xfId="22671"/>
    <cellStyle name="Note 2 3 27" xfId="23482"/>
    <cellStyle name="Note 2 3 3" xfId="1653"/>
    <cellStyle name="Note 2 3 4" xfId="3414"/>
    <cellStyle name="Note 2 3 5" xfId="4301"/>
    <cellStyle name="Note 2 3 6" xfId="5191"/>
    <cellStyle name="Note 2 3 7" xfId="6086"/>
    <cellStyle name="Note 2 3 8" xfId="7014"/>
    <cellStyle name="Note 2 3 9" xfId="7792"/>
    <cellStyle name="Note 2 30" xfId="20901"/>
    <cellStyle name="Note 2 31" xfId="21759"/>
    <cellStyle name="Note 2 32" xfId="22600"/>
    <cellStyle name="Note 2 33" xfId="23429"/>
    <cellStyle name="Note 2 4" xfId="422"/>
    <cellStyle name="Note 2 4 10" xfId="8821"/>
    <cellStyle name="Note 2 4 11" xfId="9710"/>
    <cellStyle name="Note 2 4 12" xfId="10579"/>
    <cellStyle name="Note 2 4 13" xfId="11470"/>
    <cellStyle name="Note 2 4 14" xfId="12361"/>
    <cellStyle name="Note 2 4 15" xfId="13227"/>
    <cellStyle name="Note 2 4 16" xfId="14118"/>
    <cellStyle name="Note 2 4 17" xfId="15004"/>
    <cellStyle name="Note 2 4 18" xfId="15888"/>
    <cellStyle name="Note 2 4 19" xfId="16774"/>
    <cellStyle name="Note 2 4 2" xfId="1939"/>
    <cellStyle name="Note 2 4 2 2" xfId="24469"/>
    <cellStyle name="Note 2 4 2 2 2" xfId="26588"/>
    <cellStyle name="Note 2 4 2 2 2 2" xfId="26589"/>
    <cellStyle name="Note 2 4 2 2 2 2 2" xfId="26590"/>
    <cellStyle name="Note 2 4 2 2 2 3" xfId="26591"/>
    <cellStyle name="Note 2 4 2 2 3" xfId="26592"/>
    <cellStyle name="Note 2 4 2 2 3 2" xfId="26593"/>
    <cellStyle name="Note 2 4 2 2 3 2 2" xfId="26594"/>
    <cellStyle name="Note 2 4 2 2 4" xfId="26595"/>
    <cellStyle name="Note 2 4 2 2 4 2" xfId="26596"/>
    <cellStyle name="Note 2 4 2 3" xfId="26597"/>
    <cellStyle name="Note 2 4 2 3 2" xfId="26598"/>
    <cellStyle name="Note 2 4 2 3 2 2" xfId="26599"/>
    <cellStyle name="Note 2 4 2 3 3" xfId="26600"/>
    <cellStyle name="Note 2 4 2 4" xfId="26601"/>
    <cellStyle name="Note 2 4 2 4 2" xfId="26602"/>
    <cellStyle name="Note 2 4 2 4 2 2" xfId="26603"/>
    <cellStyle name="Note 2 4 2 5" xfId="26604"/>
    <cellStyle name="Note 2 4 2 5 2" xfId="26605"/>
    <cellStyle name="Note 2 4 20" xfId="17654"/>
    <cellStyle name="Note 2 4 21" xfId="18535"/>
    <cellStyle name="Note 2 4 22" xfId="19393"/>
    <cellStyle name="Note 2 4 23" xfId="20259"/>
    <cellStyle name="Note 2 4 24" xfId="21117"/>
    <cellStyle name="Note 2 4 25" xfId="21958"/>
    <cellStyle name="Note 2 4 26" xfId="22787"/>
    <cellStyle name="Note 2 4 27" xfId="23589"/>
    <cellStyle name="Note 2 4 3" xfId="2657"/>
    <cellStyle name="Note 2 4 4" xfId="3559"/>
    <cellStyle name="Note 2 4 5" xfId="4447"/>
    <cellStyle name="Note 2 4 6" xfId="5336"/>
    <cellStyle name="Note 2 4 7" xfId="6230"/>
    <cellStyle name="Note 2 4 8" xfId="7329"/>
    <cellStyle name="Note 2 4 9" xfId="7932"/>
    <cellStyle name="Note 2 5" xfId="423"/>
    <cellStyle name="Note 2 5 10" xfId="8822"/>
    <cellStyle name="Note 2 5 11" xfId="9711"/>
    <cellStyle name="Note 2 5 12" xfId="10580"/>
    <cellStyle name="Note 2 5 13" xfId="11471"/>
    <cellStyle name="Note 2 5 14" xfId="12362"/>
    <cellStyle name="Note 2 5 15" xfId="13228"/>
    <cellStyle name="Note 2 5 16" xfId="14119"/>
    <cellStyle name="Note 2 5 17" xfId="15005"/>
    <cellStyle name="Note 2 5 18" xfId="15889"/>
    <cellStyle name="Note 2 5 19" xfId="16775"/>
    <cellStyle name="Note 2 5 2" xfId="1940"/>
    <cellStyle name="Note 2 5 2 2" xfId="24470"/>
    <cellStyle name="Note 2 5 2 2 2" xfId="26606"/>
    <cellStyle name="Note 2 5 2 2 2 2" xfId="26607"/>
    <cellStyle name="Note 2 5 2 2 2 2 2" xfId="26608"/>
    <cellStyle name="Note 2 5 2 2 2 3" xfId="26609"/>
    <cellStyle name="Note 2 5 2 2 3" xfId="26610"/>
    <cellStyle name="Note 2 5 2 2 3 2" xfId="26611"/>
    <cellStyle name="Note 2 5 2 2 3 2 2" xfId="26612"/>
    <cellStyle name="Note 2 5 2 2 4" xfId="26613"/>
    <cellStyle name="Note 2 5 2 2 4 2" xfId="26614"/>
    <cellStyle name="Note 2 5 2 3" xfId="26615"/>
    <cellStyle name="Note 2 5 2 3 2" xfId="26616"/>
    <cellStyle name="Note 2 5 2 3 2 2" xfId="26617"/>
    <cellStyle name="Note 2 5 2 3 3" xfId="26618"/>
    <cellStyle name="Note 2 5 2 4" xfId="26619"/>
    <cellStyle name="Note 2 5 2 4 2" xfId="26620"/>
    <cellStyle name="Note 2 5 2 4 2 2" xfId="26621"/>
    <cellStyle name="Note 2 5 2 5" xfId="26622"/>
    <cellStyle name="Note 2 5 2 5 2" xfId="26623"/>
    <cellStyle name="Note 2 5 20" xfId="17655"/>
    <cellStyle name="Note 2 5 21" xfId="18536"/>
    <cellStyle name="Note 2 5 22" xfId="19394"/>
    <cellStyle name="Note 2 5 23" xfId="20260"/>
    <cellStyle name="Note 2 5 24" xfId="21118"/>
    <cellStyle name="Note 2 5 25" xfId="21959"/>
    <cellStyle name="Note 2 5 26" xfId="22788"/>
    <cellStyle name="Note 2 5 27" xfId="23590"/>
    <cellStyle name="Note 2 5 3" xfId="2658"/>
    <cellStyle name="Note 2 5 4" xfId="3560"/>
    <cellStyle name="Note 2 5 5" xfId="4448"/>
    <cellStyle name="Note 2 5 6" xfId="5337"/>
    <cellStyle name="Note 2 5 7" xfId="6231"/>
    <cellStyle name="Note 2 5 8" xfId="7328"/>
    <cellStyle name="Note 2 5 9" xfId="7933"/>
    <cellStyle name="Note 2 6" xfId="424"/>
    <cellStyle name="Note 2 6 10" xfId="8823"/>
    <cellStyle name="Note 2 6 11" xfId="9712"/>
    <cellStyle name="Note 2 6 12" xfId="10581"/>
    <cellStyle name="Note 2 6 13" xfId="11472"/>
    <cellStyle name="Note 2 6 14" xfId="12363"/>
    <cellStyle name="Note 2 6 15" xfId="13229"/>
    <cellStyle name="Note 2 6 16" xfId="14120"/>
    <cellStyle name="Note 2 6 17" xfId="15006"/>
    <cellStyle name="Note 2 6 18" xfId="15890"/>
    <cellStyle name="Note 2 6 19" xfId="16776"/>
    <cellStyle name="Note 2 6 2" xfId="1941"/>
    <cellStyle name="Note 2 6 2 2" xfId="24471"/>
    <cellStyle name="Note 2 6 2 2 2" xfId="26624"/>
    <cellStyle name="Note 2 6 2 2 2 2" xfId="26625"/>
    <cellStyle name="Note 2 6 2 2 2 2 2" xfId="26626"/>
    <cellStyle name="Note 2 6 2 2 2 3" xfId="26627"/>
    <cellStyle name="Note 2 6 2 2 3" xfId="26628"/>
    <cellStyle name="Note 2 6 2 2 3 2" xfId="26629"/>
    <cellStyle name="Note 2 6 2 2 3 2 2" xfId="26630"/>
    <cellStyle name="Note 2 6 2 2 4" xfId="26631"/>
    <cellStyle name="Note 2 6 2 2 4 2" xfId="26632"/>
    <cellStyle name="Note 2 6 2 3" xfId="26633"/>
    <cellStyle name="Note 2 6 2 3 2" xfId="26634"/>
    <cellStyle name="Note 2 6 2 3 2 2" xfId="26635"/>
    <cellStyle name="Note 2 6 2 3 3" xfId="26636"/>
    <cellStyle name="Note 2 6 2 4" xfId="26637"/>
    <cellStyle name="Note 2 6 2 4 2" xfId="26638"/>
    <cellStyle name="Note 2 6 2 4 2 2" xfId="26639"/>
    <cellStyle name="Note 2 6 2 5" xfId="26640"/>
    <cellStyle name="Note 2 6 2 5 2" xfId="26641"/>
    <cellStyle name="Note 2 6 20" xfId="17656"/>
    <cellStyle name="Note 2 6 21" xfId="18537"/>
    <cellStyle name="Note 2 6 22" xfId="19395"/>
    <cellStyle name="Note 2 6 23" xfId="20261"/>
    <cellStyle name="Note 2 6 24" xfId="21119"/>
    <cellStyle name="Note 2 6 25" xfId="21960"/>
    <cellStyle name="Note 2 6 26" xfId="22789"/>
    <cellStyle name="Note 2 6 27" xfId="23591"/>
    <cellStyle name="Note 2 6 3" xfId="2659"/>
    <cellStyle name="Note 2 6 4" xfId="3561"/>
    <cellStyle name="Note 2 6 5" xfId="4449"/>
    <cellStyle name="Note 2 6 6" xfId="5338"/>
    <cellStyle name="Note 2 6 7" xfId="6232"/>
    <cellStyle name="Note 2 6 8" xfId="7327"/>
    <cellStyle name="Note 2 6 9" xfId="7934"/>
    <cellStyle name="Note 2 7" xfId="425"/>
    <cellStyle name="Note 2 7 10" xfId="7703"/>
    <cellStyle name="Note 2 7 11" xfId="6085"/>
    <cellStyle name="Note 2 7 12" xfId="10404"/>
    <cellStyle name="Note 2 7 13" xfId="9530"/>
    <cellStyle name="Note 2 7 14" xfId="7522"/>
    <cellStyle name="Note 2 7 15" xfId="13057"/>
    <cellStyle name="Note 2 7 16" xfId="12179"/>
    <cellStyle name="Note 2 7 17" xfId="8767"/>
    <cellStyle name="Note 2 7 18" xfId="13914"/>
    <cellStyle name="Note 2 7 19" xfId="14805"/>
    <cellStyle name="Note 2 7 2" xfId="1604"/>
    <cellStyle name="Note 2 7 2 2" xfId="26642"/>
    <cellStyle name="Note 2 7 2 2 2" xfId="26643"/>
    <cellStyle name="Note 2 7 2 2 2 2" xfId="26644"/>
    <cellStyle name="Note 2 7 2 2 3" xfId="26645"/>
    <cellStyle name="Note 2 7 2 3" xfId="26646"/>
    <cellStyle name="Note 2 7 2 3 2" xfId="26647"/>
    <cellStyle name="Note 2 7 2 3 2 2" xfId="26648"/>
    <cellStyle name="Note 2 7 2 4" xfId="26649"/>
    <cellStyle name="Note 2 7 2 4 2" xfId="26650"/>
    <cellStyle name="Note 2 7 20" xfId="15691"/>
    <cellStyle name="Note 2 7 21" xfId="16575"/>
    <cellStyle name="Note 2 7 22" xfId="19227"/>
    <cellStyle name="Note 2 7 23" xfId="18360"/>
    <cellStyle name="Note 2 7 24" xfId="15710"/>
    <cellStyle name="Note 2 7 25" xfId="20078"/>
    <cellStyle name="Note 2 7 26" xfId="20944"/>
    <cellStyle name="Note 2 7 27" xfId="21801"/>
    <cellStyle name="Note 2 7 3" xfId="2345"/>
    <cellStyle name="Note 2 7 3 2" xfId="26651"/>
    <cellStyle name="Note 2 7 3 2 2" xfId="26652"/>
    <cellStyle name="Note 2 7 3 3" xfId="26653"/>
    <cellStyle name="Note 2 7 4" xfId="2617"/>
    <cellStyle name="Note 2 7 4 2" xfId="26654"/>
    <cellStyle name="Note 2 7 4 2 2" xfId="26655"/>
    <cellStyle name="Note 2 7 5" xfId="4258"/>
    <cellStyle name="Note 2 7 5 2" xfId="26656"/>
    <cellStyle name="Note 2 7 6" xfId="5149"/>
    <cellStyle name="Note 2 7 7" xfId="6040"/>
    <cellStyle name="Note 2 7 8" xfId="7572"/>
    <cellStyle name="Note 2 7 9" xfId="7502"/>
    <cellStyle name="Note 2 8" xfId="1434"/>
    <cellStyle name="Note 2 9" xfId="1896"/>
    <cellStyle name="Note 20" xfId="12211"/>
    <cellStyle name="Note 21" xfId="13073"/>
    <cellStyle name="Note 22" xfId="12316"/>
    <cellStyle name="Note 23" xfId="9533"/>
    <cellStyle name="Note 24" xfId="13186"/>
    <cellStyle name="Note 25" xfId="14077"/>
    <cellStyle name="Note 26" xfId="14963"/>
    <cellStyle name="Note 27" xfId="18390"/>
    <cellStyle name="Note 28" xfId="19241"/>
    <cellStyle name="Note 29" xfId="18490"/>
    <cellStyle name="Note 3" xfId="426"/>
    <cellStyle name="Note 3 10" xfId="7481"/>
    <cellStyle name="Note 3 11" xfId="7029"/>
    <cellStyle name="Note 3 12" xfId="5175"/>
    <cellStyle name="Note 3 13" xfId="7588"/>
    <cellStyle name="Note 3 14" xfId="9536"/>
    <cellStyle name="Note 3 15" xfId="7541"/>
    <cellStyle name="Note 3 16" xfId="8779"/>
    <cellStyle name="Note 3 17" xfId="12184"/>
    <cellStyle name="Note 3 18" xfId="6963"/>
    <cellStyle name="Note 3 19" xfId="11281"/>
    <cellStyle name="Note 3 2" xfId="427"/>
    <cellStyle name="Note 3 2 10" xfId="8824"/>
    <cellStyle name="Note 3 2 11" xfId="9713"/>
    <cellStyle name="Note 3 2 12" xfId="10582"/>
    <cellStyle name="Note 3 2 13" xfId="11473"/>
    <cellStyle name="Note 3 2 14" xfId="12364"/>
    <cellStyle name="Note 3 2 15" xfId="13230"/>
    <cellStyle name="Note 3 2 16" xfId="14121"/>
    <cellStyle name="Note 3 2 17" xfId="15007"/>
    <cellStyle name="Note 3 2 18" xfId="15891"/>
    <cellStyle name="Note 3 2 19" xfId="16777"/>
    <cellStyle name="Note 3 2 2" xfId="1942"/>
    <cellStyle name="Note 3 2 2 2" xfId="26657"/>
    <cellStyle name="Note 3 2 2 2 2" xfId="26658"/>
    <cellStyle name="Note 3 2 2 2 2 2" xfId="26659"/>
    <cellStyle name="Note 3 2 2 2 3" xfId="26660"/>
    <cellStyle name="Note 3 2 2 3" xfId="26661"/>
    <cellStyle name="Note 3 2 2 3 2" xfId="26662"/>
    <cellStyle name="Note 3 2 2 3 2 2" xfId="26663"/>
    <cellStyle name="Note 3 2 2 4" xfId="26664"/>
    <cellStyle name="Note 3 2 2 4 2" xfId="26665"/>
    <cellStyle name="Note 3 2 20" xfId="17657"/>
    <cellStyle name="Note 3 2 21" xfId="18538"/>
    <cellStyle name="Note 3 2 22" xfId="19396"/>
    <cellStyle name="Note 3 2 23" xfId="20262"/>
    <cellStyle name="Note 3 2 24" xfId="21120"/>
    <cellStyle name="Note 3 2 25" xfId="21961"/>
    <cellStyle name="Note 3 2 26" xfId="22790"/>
    <cellStyle name="Note 3 2 27" xfId="23592"/>
    <cellStyle name="Note 3 2 3" xfId="2660"/>
    <cellStyle name="Note 3 2 3 2" xfId="26666"/>
    <cellStyle name="Note 3 2 3 2 2" xfId="26667"/>
    <cellStyle name="Note 3 2 3 3" xfId="26668"/>
    <cellStyle name="Note 3 2 4" xfId="3562"/>
    <cellStyle name="Note 3 2 4 2" xfId="26669"/>
    <cellStyle name="Note 3 2 4 2 2" xfId="26670"/>
    <cellStyle name="Note 3 2 5" xfId="4450"/>
    <cellStyle name="Note 3 2 5 2" xfId="26671"/>
    <cellStyle name="Note 3 2 6" xfId="5339"/>
    <cellStyle name="Note 3 2 7" xfId="6233"/>
    <cellStyle name="Note 3 2 8" xfId="7326"/>
    <cellStyle name="Note 3 2 9" xfId="7935"/>
    <cellStyle name="Note 3 20" xfId="13922"/>
    <cellStyle name="Note 3 21" xfId="14813"/>
    <cellStyle name="Note 3 22" xfId="15698"/>
    <cellStyle name="Note 3 23" xfId="14812"/>
    <cellStyle name="Note 3 24" xfId="18364"/>
    <cellStyle name="Note 3 25" xfId="15708"/>
    <cellStyle name="Note 3 26" xfId="17474"/>
    <cellStyle name="Note 3 27" xfId="20084"/>
    <cellStyle name="Note 3 28" xfId="20949"/>
    <cellStyle name="Note 3 3" xfId="1490"/>
    <cellStyle name="Note 3 4" xfId="2540"/>
    <cellStyle name="Note 3 5" xfId="1696"/>
    <cellStyle name="Note 3 6" xfId="2542"/>
    <cellStyle name="Note 3 7" xfId="1499"/>
    <cellStyle name="Note 3 8" xfId="3388"/>
    <cellStyle name="Note 3 9" xfId="6144"/>
    <cellStyle name="Note 30" xfId="14834"/>
    <cellStyle name="Note 31" xfId="19352"/>
    <cellStyle name="Note 32" xfId="20218"/>
    <cellStyle name="Note 4" xfId="428"/>
    <cellStyle name="Note 4 10" xfId="8825"/>
    <cellStyle name="Note 4 11" xfId="9714"/>
    <cellStyle name="Note 4 12" xfId="10583"/>
    <cellStyle name="Note 4 13" xfId="11474"/>
    <cellStyle name="Note 4 14" xfId="12365"/>
    <cellStyle name="Note 4 15" xfId="13231"/>
    <cellStyle name="Note 4 16" xfId="14122"/>
    <cellStyle name="Note 4 17" xfId="15008"/>
    <cellStyle name="Note 4 18" xfId="15892"/>
    <cellStyle name="Note 4 19" xfId="16778"/>
    <cellStyle name="Note 4 2" xfId="1943"/>
    <cellStyle name="Note 4 2 2" xfId="24472"/>
    <cellStyle name="Note 4 2 2 2" xfId="26672"/>
    <cellStyle name="Note 4 2 2 2 2" xfId="26673"/>
    <cellStyle name="Note 4 2 2 2 2 2" xfId="26674"/>
    <cellStyle name="Note 4 2 2 2 3" xfId="26675"/>
    <cellStyle name="Note 4 2 2 3" xfId="26676"/>
    <cellStyle name="Note 4 2 2 3 2" xfId="26677"/>
    <cellStyle name="Note 4 2 2 3 2 2" xfId="26678"/>
    <cellStyle name="Note 4 2 2 4" xfId="26679"/>
    <cellStyle name="Note 4 2 2 4 2" xfId="26680"/>
    <cellStyle name="Note 4 2 3" xfId="26681"/>
    <cellStyle name="Note 4 2 3 2" xfId="26682"/>
    <cellStyle name="Note 4 2 3 2 2" xfId="26683"/>
    <cellStyle name="Note 4 2 3 3" xfId="26684"/>
    <cellStyle name="Note 4 2 4" xfId="26685"/>
    <cellStyle name="Note 4 2 4 2" xfId="26686"/>
    <cellStyle name="Note 4 2 4 2 2" xfId="26687"/>
    <cellStyle name="Note 4 2 5" xfId="26688"/>
    <cellStyle name="Note 4 2 5 2" xfId="26689"/>
    <cellStyle name="Note 4 20" xfId="17658"/>
    <cellStyle name="Note 4 21" xfId="18539"/>
    <cellStyle name="Note 4 22" xfId="19397"/>
    <cellStyle name="Note 4 23" xfId="20263"/>
    <cellStyle name="Note 4 24" xfId="21121"/>
    <cellStyle name="Note 4 25" xfId="21962"/>
    <cellStyle name="Note 4 26" xfId="22791"/>
    <cellStyle name="Note 4 27" xfId="23593"/>
    <cellStyle name="Note 4 3" xfId="2661"/>
    <cellStyle name="Note 4 4" xfId="3563"/>
    <cellStyle name="Note 4 5" xfId="4451"/>
    <cellStyle name="Note 4 6" xfId="5340"/>
    <cellStyle name="Note 4 7" xfId="6234"/>
    <cellStyle name="Note 4 8" xfId="7325"/>
    <cellStyle name="Note 4 9" xfId="7936"/>
    <cellStyle name="Note 5" xfId="429"/>
    <cellStyle name="Note 5 10" xfId="8826"/>
    <cellStyle name="Note 5 11" xfId="9715"/>
    <cellStyle name="Note 5 12" xfId="10584"/>
    <cellStyle name="Note 5 13" xfId="11475"/>
    <cellStyle name="Note 5 14" xfId="12366"/>
    <cellStyle name="Note 5 15" xfId="13232"/>
    <cellStyle name="Note 5 16" xfId="14123"/>
    <cellStyle name="Note 5 17" xfId="15009"/>
    <cellStyle name="Note 5 18" xfId="15893"/>
    <cellStyle name="Note 5 19" xfId="16779"/>
    <cellStyle name="Note 5 2" xfId="1944"/>
    <cellStyle name="Note 5 2 2" xfId="24473"/>
    <cellStyle name="Note 5 2 2 2" xfId="26690"/>
    <cellStyle name="Note 5 2 2 2 2" xfId="26691"/>
    <cellStyle name="Note 5 2 2 2 2 2" xfId="26692"/>
    <cellStyle name="Note 5 2 2 2 3" xfId="26693"/>
    <cellStyle name="Note 5 2 2 3" xfId="26694"/>
    <cellStyle name="Note 5 2 2 3 2" xfId="26695"/>
    <cellStyle name="Note 5 2 2 3 2 2" xfId="26696"/>
    <cellStyle name="Note 5 2 2 4" xfId="26697"/>
    <cellStyle name="Note 5 2 2 4 2" xfId="26698"/>
    <cellStyle name="Note 5 2 3" xfId="26699"/>
    <cellStyle name="Note 5 2 3 2" xfId="26700"/>
    <cellStyle name="Note 5 2 3 2 2" xfId="26701"/>
    <cellStyle name="Note 5 2 3 3" xfId="26702"/>
    <cellStyle name="Note 5 2 4" xfId="26703"/>
    <cellStyle name="Note 5 2 4 2" xfId="26704"/>
    <cellStyle name="Note 5 2 4 2 2" xfId="26705"/>
    <cellStyle name="Note 5 2 5" xfId="26706"/>
    <cellStyle name="Note 5 2 5 2" xfId="26707"/>
    <cellStyle name="Note 5 20" xfId="17659"/>
    <cellStyle name="Note 5 21" xfId="18540"/>
    <cellStyle name="Note 5 22" xfId="19398"/>
    <cellStyle name="Note 5 23" xfId="20264"/>
    <cellStyle name="Note 5 24" xfId="21122"/>
    <cellStyle name="Note 5 25" xfId="21963"/>
    <cellStyle name="Note 5 26" xfId="22792"/>
    <cellStyle name="Note 5 27" xfId="23594"/>
    <cellStyle name="Note 5 3" xfId="2662"/>
    <cellStyle name="Note 5 4" xfId="3564"/>
    <cellStyle name="Note 5 5" xfId="4452"/>
    <cellStyle name="Note 5 6" xfId="5341"/>
    <cellStyle name="Note 5 7" xfId="6235"/>
    <cellStyle name="Note 5 8" xfId="7324"/>
    <cellStyle name="Note 5 9" xfId="7937"/>
    <cellStyle name="Note 6" xfId="430"/>
    <cellStyle name="Note 6 10" xfId="8827"/>
    <cellStyle name="Note 6 11" xfId="9716"/>
    <cellStyle name="Note 6 12" xfId="10585"/>
    <cellStyle name="Note 6 13" xfId="11476"/>
    <cellStyle name="Note 6 14" xfId="12367"/>
    <cellStyle name="Note 6 15" xfId="13233"/>
    <cellStyle name="Note 6 16" xfId="14124"/>
    <cellStyle name="Note 6 17" xfId="15010"/>
    <cellStyle name="Note 6 18" xfId="15894"/>
    <cellStyle name="Note 6 19" xfId="16780"/>
    <cellStyle name="Note 6 2" xfId="1945"/>
    <cellStyle name="Note 6 2 2" xfId="24474"/>
    <cellStyle name="Note 6 2 2 2" xfId="26708"/>
    <cellStyle name="Note 6 2 2 2 2" xfId="26709"/>
    <cellStyle name="Note 6 2 2 2 2 2" xfId="26710"/>
    <cellStyle name="Note 6 2 2 2 3" xfId="26711"/>
    <cellStyle name="Note 6 2 2 3" xfId="26712"/>
    <cellStyle name="Note 6 2 2 3 2" xfId="26713"/>
    <cellStyle name="Note 6 2 2 3 2 2" xfId="26714"/>
    <cellStyle name="Note 6 2 2 4" xfId="26715"/>
    <cellStyle name="Note 6 2 2 4 2" xfId="26716"/>
    <cellStyle name="Note 6 2 3" xfId="26717"/>
    <cellStyle name="Note 6 2 3 2" xfId="26718"/>
    <cellStyle name="Note 6 2 3 2 2" xfId="26719"/>
    <cellStyle name="Note 6 2 3 3" xfId="26720"/>
    <cellStyle name="Note 6 2 4" xfId="26721"/>
    <cellStyle name="Note 6 2 4 2" xfId="26722"/>
    <cellStyle name="Note 6 2 4 2 2" xfId="26723"/>
    <cellStyle name="Note 6 2 5" xfId="26724"/>
    <cellStyle name="Note 6 2 5 2" xfId="26725"/>
    <cellStyle name="Note 6 20" xfId="17660"/>
    <cellStyle name="Note 6 21" xfId="18541"/>
    <cellStyle name="Note 6 22" xfId="19399"/>
    <cellStyle name="Note 6 23" xfId="20265"/>
    <cellStyle name="Note 6 24" xfId="21123"/>
    <cellStyle name="Note 6 25" xfId="21964"/>
    <cellStyle name="Note 6 26" xfId="22793"/>
    <cellStyle name="Note 6 27" xfId="23595"/>
    <cellStyle name="Note 6 3" xfId="2663"/>
    <cellStyle name="Note 6 4" xfId="3565"/>
    <cellStyle name="Note 6 5" xfId="4453"/>
    <cellStyle name="Note 6 6" xfId="5342"/>
    <cellStyle name="Note 6 7" xfId="6236"/>
    <cellStyle name="Note 6 8" xfId="7323"/>
    <cellStyle name="Note 6 9" xfId="7938"/>
    <cellStyle name="Note 7" xfId="1514"/>
    <cellStyle name="Note 7 2" xfId="24475"/>
    <cellStyle name="Note 7 2 2" xfId="26726"/>
    <cellStyle name="Note 7 2 2 2" xfId="26727"/>
    <cellStyle name="Note 7 2 2 2 2" xfId="26728"/>
    <cellStyle name="Note 7 2 2 3" xfId="26729"/>
    <cellStyle name="Note 7 2 3" xfId="26730"/>
    <cellStyle name="Note 7 2 3 2" xfId="26731"/>
    <cellStyle name="Note 7 2 3 2 2" xfId="26732"/>
    <cellStyle name="Note 7 2 4" xfId="26733"/>
    <cellStyle name="Note 7 2 4 2" xfId="26734"/>
    <cellStyle name="Note 7 3" xfId="26735"/>
    <cellStyle name="Note 7 3 2" xfId="26736"/>
    <cellStyle name="Note 7 3 2 2" xfId="26737"/>
    <cellStyle name="Note 7 3 3" xfId="26738"/>
    <cellStyle name="Note 7 4" xfId="26739"/>
    <cellStyle name="Note 7 4 2" xfId="26740"/>
    <cellStyle name="Note 7 4 2 2" xfId="26741"/>
    <cellStyle name="Note 7 5" xfId="26742"/>
    <cellStyle name="Note 7 5 2" xfId="26743"/>
    <cellStyle name="Note 8" xfId="2465"/>
    <cellStyle name="Note 9" xfId="1458"/>
    <cellStyle name="Notitie 2" xfId="431"/>
    <cellStyle name="Notitie 2 10" xfId="1571"/>
    <cellStyle name="Notitie 2 11" xfId="4223"/>
    <cellStyle name="Notitie 2 12" xfId="5111"/>
    <cellStyle name="Notitie 2 13" xfId="4279"/>
    <cellStyle name="Notitie 2 14" xfId="7709"/>
    <cellStyle name="Notitie 2 15" xfId="7568"/>
    <cellStyle name="Notitie 2 16" xfId="7513"/>
    <cellStyle name="Notitie 2 17" xfId="8773"/>
    <cellStyle name="Notitie 2 18" xfId="7021"/>
    <cellStyle name="Notitie 2 19" xfId="9517"/>
    <cellStyle name="Notitie 2 2" xfId="432"/>
    <cellStyle name="Notitie 2 2 10" xfId="4302"/>
    <cellStyle name="Notitie 2 2 11" xfId="5192"/>
    <cellStyle name="Notitie 2 2 12" xfId="6087"/>
    <cellStyle name="Notitie 2 2 13" xfId="4307"/>
    <cellStyle name="Notitie 2 2 14" xfId="7793"/>
    <cellStyle name="Notitie 2 2 15" xfId="8683"/>
    <cellStyle name="Notitie 2 2 16" xfId="9573"/>
    <cellStyle name="Notitie 2 2 17" xfId="10440"/>
    <cellStyle name="Notitie 2 2 18" xfId="11331"/>
    <cellStyle name="Notitie 2 2 19" xfId="12221"/>
    <cellStyle name="Notitie 2 2 2" xfId="433"/>
    <cellStyle name="Notitie 2 2 2 10" xfId="8828"/>
    <cellStyle name="Notitie 2 2 2 11" xfId="9717"/>
    <cellStyle name="Notitie 2 2 2 12" xfId="10586"/>
    <cellStyle name="Notitie 2 2 2 13" xfId="11477"/>
    <cellStyle name="Notitie 2 2 2 14" xfId="12368"/>
    <cellStyle name="Notitie 2 2 2 15" xfId="13234"/>
    <cellStyle name="Notitie 2 2 2 16" xfId="14125"/>
    <cellStyle name="Notitie 2 2 2 17" xfId="15011"/>
    <cellStyle name="Notitie 2 2 2 18" xfId="15895"/>
    <cellStyle name="Notitie 2 2 2 19" xfId="16781"/>
    <cellStyle name="Notitie 2 2 2 2" xfId="1946"/>
    <cellStyle name="Notitie 2 2 2 2 2" xfId="24476"/>
    <cellStyle name="Notitie 2 2 2 2 2 2" xfId="26744"/>
    <cellStyle name="Notitie 2 2 2 2 2 2 2" xfId="26745"/>
    <cellStyle name="Notitie 2 2 2 2 2 2 2 2" xfId="26746"/>
    <cellStyle name="Notitie 2 2 2 2 2 2 3" xfId="26747"/>
    <cellStyle name="Notitie 2 2 2 2 2 3" xfId="26748"/>
    <cellStyle name="Notitie 2 2 2 2 2 3 2" xfId="26749"/>
    <cellStyle name="Notitie 2 2 2 2 2 3 2 2" xfId="26750"/>
    <cellStyle name="Notitie 2 2 2 2 2 4" xfId="26751"/>
    <cellStyle name="Notitie 2 2 2 2 2 4 2" xfId="26752"/>
    <cellStyle name="Notitie 2 2 2 2 3" xfId="26753"/>
    <cellStyle name="Notitie 2 2 2 2 3 2" xfId="26754"/>
    <cellStyle name="Notitie 2 2 2 2 3 2 2" xfId="26755"/>
    <cellStyle name="Notitie 2 2 2 2 3 3" xfId="26756"/>
    <cellStyle name="Notitie 2 2 2 2 4" xfId="26757"/>
    <cellStyle name="Notitie 2 2 2 2 4 2" xfId="26758"/>
    <cellStyle name="Notitie 2 2 2 2 4 2 2" xfId="26759"/>
    <cellStyle name="Notitie 2 2 2 2 5" xfId="26760"/>
    <cellStyle name="Notitie 2 2 2 2 5 2" xfId="26761"/>
    <cellStyle name="Notitie 2 2 2 20" xfId="17661"/>
    <cellStyle name="Notitie 2 2 2 21" xfId="18542"/>
    <cellStyle name="Notitie 2 2 2 22" xfId="19400"/>
    <cellStyle name="Notitie 2 2 2 23" xfId="20266"/>
    <cellStyle name="Notitie 2 2 2 24" xfId="21124"/>
    <cellStyle name="Notitie 2 2 2 25" xfId="21965"/>
    <cellStyle name="Notitie 2 2 2 26" xfId="22794"/>
    <cellStyle name="Notitie 2 2 2 27" xfId="23596"/>
    <cellStyle name="Notitie 2 2 2 3" xfId="2664"/>
    <cellStyle name="Notitie 2 2 2 4" xfId="3566"/>
    <cellStyle name="Notitie 2 2 2 5" xfId="4454"/>
    <cellStyle name="Notitie 2 2 2 6" xfId="5343"/>
    <cellStyle name="Notitie 2 2 2 7" xfId="6237"/>
    <cellStyle name="Notitie 2 2 2 8" xfId="7322"/>
    <cellStyle name="Notitie 2 2 2 9" xfId="7939"/>
    <cellStyle name="Notitie 2 2 20" xfId="13091"/>
    <cellStyle name="Notitie 2 2 21" xfId="13981"/>
    <cellStyle name="Notitie 2 2 22" xfId="14868"/>
    <cellStyle name="Notitie 2 2 23" xfId="15754"/>
    <cellStyle name="Notitie 2 2 24" xfId="16637"/>
    <cellStyle name="Notitie 2 2 25" xfId="17522"/>
    <cellStyle name="Notitie 2 2 26" xfId="18399"/>
    <cellStyle name="Notitie 2 2 27" xfId="19259"/>
    <cellStyle name="Notitie 2 2 28" xfId="20127"/>
    <cellStyle name="Notitie 2 2 29" xfId="20989"/>
    <cellStyle name="Notitie 2 2 3" xfId="434"/>
    <cellStyle name="Notitie 2 2 3 10" xfId="8829"/>
    <cellStyle name="Notitie 2 2 3 11" xfId="9718"/>
    <cellStyle name="Notitie 2 2 3 12" xfId="10587"/>
    <cellStyle name="Notitie 2 2 3 13" xfId="11478"/>
    <cellStyle name="Notitie 2 2 3 14" xfId="12369"/>
    <cellStyle name="Notitie 2 2 3 15" xfId="13235"/>
    <cellStyle name="Notitie 2 2 3 16" xfId="14126"/>
    <cellStyle name="Notitie 2 2 3 17" xfId="15012"/>
    <cellStyle name="Notitie 2 2 3 18" xfId="15896"/>
    <cellStyle name="Notitie 2 2 3 19" xfId="16782"/>
    <cellStyle name="Notitie 2 2 3 2" xfId="1947"/>
    <cellStyle name="Notitie 2 2 3 2 2" xfId="24477"/>
    <cellStyle name="Notitie 2 2 3 2 2 2" xfId="26762"/>
    <cellStyle name="Notitie 2 2 3 2 2 2 2" xfId="26763"/>
    <cellStyle name="Notitie 2 2 3 2 2 2 2 2" xfId="26764"/>
    <cellStyle name="Notitie 2 2 3 2 2 2 3" xfId="26765"/>
    <cellStyle name="Notitie 2 2 3 2 2 3" xfId="26766"/>
    <cellStyle name="Notitie 2 2 3 2 2 3 2" xfId="26767"/>
    <cellStyle name="Notitie 2 2 3 2 2 3 2 2" xfId="26768"/>
    <cellStyle name="Notitie 2 2 3 2 2 4" xfId="26769"/>
    <cellStyle name="Notitie 2 2 3 2 2 4 2" xfId="26770"/>
    <cellStyle name="Notitie 2 2 3 2 3" xfId="26771"/>
    <cellStyle name="Notitie 2 2 3 2 3 2" xfId="26772"/>
    <cellStyle name="Notitie 2 2 3 2 3 2 2" xfId="26773"/>
    <cellStyle name="Notitie 2 2 3 2 3 3" xfId="26774"/>
    <cellStyle name="Notitie 2 2 3 2 4" xfId="26775"/>
    <cellStyle name="Notitie 2 2 3 2 4 2" xfId="26776"/>
    <cellStyle name="Notitie 2 2 3 2 4 2 2" xfId="26777"/>
    <cellStyle name="Notitie 2 2 3 2 5" xfId="26778"/>
    <cellStyle name="Notitie 2 2 3 2 5 2" xfId="26779"/>
    <cellStyle name="Notitie 2 2 3 20" xfId="17662"/>
    <cellStyle name="Notitie 2 2 3 21" xfId="18543"/>
    <cellStyle name="Notitie 2 2 3 22" xfId="19401"/>
    <cellStyle name="Notitie 2 2 3 23" xfId="20267"/>
    <cellStyle name="Notitie 2 2 3 24" xfId="21125"/>
    <cellStyle name="Notitie 2 2 3 25" xfId="21966"/>
    <cellStyle name="Notitie 2 2 3 26" xfId="22795"/>
    <cellStyle name="Notitie 2 2 3 27" xfId="23597"/>
    <cellStyle name="Notitie 2 2 3 3" xfId="2665"/>
    <cellStyle name="Notitie 2 2 3 4" xfId="3567"/>
    <cellStyle name="Notitie 2 2 3 5" xfId="4455"/>
    <cellStyle name="Notitie 2 2 3 6" xfId="5344"/>
    <cellStyle name="Notitie 2 2 3 7" xfId="6238"/>
    <cellStyle name="Notitie 2 2 3 8" xfId="7004"/>
    <cellStyle name="Notitie 2 2 3 9" xfId="7940"/>
    <cellStyle name="Notitie 2 2 30" xfId="21840"/>
    <cellStyle name="Notitie 2 2 31" xfId="22672"/>
    <cellStyle name="Notitie 2 2 32" xfId="23483"/>
    <cellStyle name="Notitie 2 2 4" xfId="435"/>
    <cellStyle name="Notitie 2 2 4 10" xfId="8830"/>
    <cellStyle name="Notitie 2 2 4 11" xfId="9719"/>
    <cellStyle name="Notitie 2 2 4 12" xfId="10588"/>
    <cellStyle name="Notitie 2 2 4 13" xfId="11479"/>
    <cellStyle name="Notitie 2 2 4 14" xfId="12370"/>
    <cellStyle name="Notitie 2 2 4 15" xfId="13236"/>
    <cellStyle name="Notitie 2 2 4 16" xfId="14127"/>
    <cellStyle name="Notitie 2 2 4 17" xfId="15013"/>
    <cellStyle name="Notitie 2 2 4 18" xfId="15897"/>
    <cellStyle name="Notitie 2 2 4 19" xfId="16783"/>
    <cellStyle name="Notitie 2 2 4 2" xfId="1948"/>
    <cellStyle name="Notitie 2 2 4 2 2" xfId="24478"/>
    <cellStyle name="Notitie 2 2 4 2 2 2" xfId="26780"/>
    <cellStyle name="Notitie 2 2 4 2 2 2 2" xfId="26781"/>
    <cellStyle name="Notitie 2 2 4 2 2 2 2 2" xfId="26782"/>
    <cellStyle name="Notitie 2 2 4 2 2 2 3" xfId="26783"/>
    <cellStyle name="Notitie 2 2 4 2 2 3" xfId="26784"/>
    <cellStyle name="Notitie 2 2 4 2 2 3 2" xfId="26785"/>
    <cellStyle name="Notitie 2 2 4 2 2 3 2 2" xfId="26786"/>
    <cellStyle name="Notitie 2 2 4 2 2 4" xfId="26787"/>
    <cellStyle name="Notitie 2 2 4 2 2 4 2" xfId="26788"/>
    <cellStyle name="Notitie 2 2 4 2 3" xfId="26789"/>
    <cellStyle name="Notitie 2 2 4 2 3 2" xfId="26790"/>
    <cellStyle name="Notitie 2 2 4 2 3 2 2" xfId="26791"/>
    <cellStyle name="Notitie 2 2 4 2 3 3" xfId="26792"/>
    <cellStyle name="Notitie 2 2 4 2 4" xfId="26793"/>
    <cellStyle name="Notitie 2 2 4 2 4 2" xfId="26794"/>
    <cellStyle name="Notitie 2 2 4 2 4 2 2" xfId="26795"/>
    <cellStyle name="Notitie 2 2 4 2 5" xfId="26796"/>
    <cellStyle name="Notitie 2 2 4 2 5 2" xfId="26797"/>
    <cellStyle name="Notitie 2 2 4 20" xfId="17663"/>
    <cellStyle name="Notitie 2 2 4 21" xfId="18544"/>
    <cellStyle name="Notitie 2 2 4 22" xfId="19402"/>
    <cellStyle name="Notitie 2 2 4 23" xfId="20268"/>
    <cellStyle name="Notitie 2 2 4 24" xfId="21126"/>
    <cellStyle name="Notitie 2 2 4 25" xfId="21967"/>
    <cellStyle name="Notitie 2 2 4 26" xfId="22796"/>
    <cellStyle name="Notitie 2 2 4 27" xfId="23598"/>
    <cellStyle name="Notitie 2 2 4 3" xfId="2666"/>
    <cellStyle name="Notitie 2 2 4 4" xfId="3568"/>
    <cellStyle name="Notitie 2 2 4 5" xfId="4456"/>
    <cellStyle name="Notitie 2 2 4 6" xfId="5345"/>
    <cellStyle name="Notitie 2 2 4 7" xfId="6239"/>
    <cellStyle name="Notitie 2 2 4 8" xfId="5142"/>
    <cellStyle name="Notitie 2 2 4 9" xfId="7941"/>
    <cellStyle name="Notitie 2 2 5" xfId="436"/>
    <cellStyle name="Notitie 2 2 5 10" xfId="8831"/>
    <cellStyle name="Notitie 2 2 5 11" xfId="9720"/>
    <cellStyle name="Notitie 2 2 5 12" xfId="10589"/>
    <cellStyle name="Notitie 2 2 5 13" xfId="11480"/>
    <cellStyle name="Notitie 2 2 5 14" xfId="12371"/>
    <cellStyle name="Notitie 2 2 5 15" xfId="13237"/>
    <cellStyle name="Notitie 2 2 5 16" xfId="14128"/>
    <cellStyle name="Notitie 2 2 5 17" xfId="15014"/>
    <cellStyle name="Notitie 2 2 5 18" xfId="15898"/>
    <cellStyle name="Notitie 2 2 5 19" xfId="16784"/>
    <cellStyle name="Notitie 2 2 5 2" xfId="1949"/>
    <cellStyle name="Notitie 2 2 5 2 2" xfId="24479"/>
    <cellStyle name="Notitie 2 2 5 2 2 2" xfId="26798"/>
    <cellStyle name="Notitie 2 2 5 2 2 2 2" xfId="26799"/>
    <cellStyle name="Notitie 2 2 5 2 2 2 2 2" xfId="26800"/>
    <cellStyle name="Notitie 2 2 5 2 2 2 3" xfId="26801"/>
    <cellStyle name="Notitie 2 2 5 2 2 3" xfId="26802"/>
    <cellStyle name="Notitie 2 2 5 2 2 3 2" xfId="26803"/>
    <cellStyle name="Notitie 2 2 5 2 2 3 2 2" xfId="26804"/>
    <cellStyle name="Notitie 2 2 5 2 2 4" xfId="26805"/>
    <cellStyle name="Notitie 2 2 5 2 2 4 2" xfId="26806"/>
    <cellStyle name="Notitie 2 2 5 2 3" xfId="26807"/>
    <cellStyle name="Notitie 2 2 5 2 3 2" xfId="26808"/>
    <cellStyle name="Notitie 2 2 5 2 3 2 2" xfId="26809"/>
    <cellStyle name="Notitie 2 2 5 2 3 3" xfId="26810"/>
    <cellStyle name="Notitie 2 2 5 2 4" xfId="26811"/>
    <cellStyle name="Notitie 2 2 5 2 4 2" xfId="26812"/>
    <cellStyle name="Notitie 2 2 5 2 4 2 2" xfId="26813"/>
    <cellStyle name="Notitie 2 2 5 2 5" xfId="26814"/>
    <cellStyle name="Notitie 2 2 5 2 5 2" xfId="26815"/>
    <cellStyle name="Notitie 2 2 5 20" xfId="17664"/>
    <cellStyle name="Notitie 2 2 5 21" xfId="18545"/>
    <cellStyle name="Notitie 2 2 5 22" xfId="19403"/>
    <cellStyle name="Notitie 2 2 5 23" xfId="20269"/>
    <cellStyle name="Notitie 2 2 5 24" xfId="21127"/>
    <cellStyle name="Notitie 2 2 5 25" xfId="21968"/>
    <cellStyle name="Notitie 2 2 5 26" xfId="22797"/>
    <cellStyle name="Notitie 2 2 5 27" xfId="23599"/>
    <cellStyle name="Notitie 2 2 5 3" xfId="2667"/>
    <cellStyle name="Notitie 2 2 5 4" xfId="3569"/>
    <cellStyle name="Notitie 2 2 5 5" xfId="4457"/>
    <cellStyle name="Notitie 2 2 5 6" xfId="5346"/>
    <cellStyle name="Notitie 2 2 5 7" xfId="6240"/>
    <cellStyle name="Notitie 2 2 5 8" xfId="6871"/>
    <cellStyle name="Notitie 2 2 5 9" xfId="7942"/>
    <cellStyle name="Notitie 2 2 6" xfId="437"/>
    <cellStyle name="Notitie 2 2 6 10" xfId="8832"/>
    <cellStyle name="Notitie 2 2 6 11" xfId="9721"/>
    <cellStyle name="Notitie 2 2 6 12" xfId="10590"/>
    <cellStyle name="Notitie 2 2 6 13" xfId="11481"/>
    <cellStyle name="Notitie 2 2 6 14" xfId="12372"/>
    <cellStyle name="Notitie 2 2 6 15" xfId="13238"/>
    <cellStyle name="Notitie 2 2 6 16" xfId="14129"/>
    <cellStyle name="Notitie 2 2 6 17" xfId="15015"/>
    <cellStyle name="Notitie 2 2 6 18" xfId="15899"/>
    <cellStyle name="Notitie 2 2 6 19" xfId="16785"/>
    <cellStyle name="Notitie 2 2 6 2" xfId="1950"/>
    <cellStyle name="Notitie 2 2 6 2 2" xfId="24480"/>
    <cellStyle name="Notitie 2 2 6 2 2 2" xfId="26816"/>
    <cellStyle name="Notitie 2 2 6 2 2 2 2" xfId="26817"/>
    <cellStyle name="Notitie 2 2 6 2 2 2 2 2" xfId="26818"/>
    <cellStyle name="Notitie 2 2 6 2 2 2 3" xfId="26819"/>
    <cellStyle name="Notitie 2 2 6 2 2 3" xfId="26820"/>
    <cellStyle name="Notitie 2 2 6 2 2 3 2" xfId="26821"/>
    <cellStyle name="Notitie 2 2 6 2 2 3 2 2" xfId="26822"/>
    <cellStyle name="Notitie 2 2 6 2 2 4" xfId="26823"/>
    <cellStyle name="Notitie 2 2 6 2 2 4 2" xfId="26824"/>
    <cellStyle name="Notitie 2 2 6 2 3" xfId="26825"/>
    <cellStyle name="Notitie 2 2 6 2 3 2" xfId="26826"/>
    <cellStyle name="Notitie 2 2 6 2 3 2 2" xfId="26827"/>
    <cellStyle name="Notitie 2 2 6 2 3 3" xfId="26828"/>
    <cellStyle name="Notitie 2 2 6 2 4" xfId="26829"/>
    <cellStyle name="Notitie 2 2 6 2 4 2" xfId="26830"/>
    <cellStyle name="Notitie 2 2 6 2 4 2 2" xfId="26831"/>
    <cellStyle name="Notitie 2 2 6 2 5" xfId="26832"/>
    <cellStyle name="Notitie 2 2 6 2 5 2" xfId="26833"/>
    <cellStyle name="Notitie 2 2 6 20" xfId="17665"/>
    <cellStyle name="Notitie 2 2 6 21" xfId="18546"/>
    <cellStyle name="Notitie 2 2 6 22" xfId="19404"/>
    <cellStyle name="Notitie 2 2 6 23" xfId="20270"/>
    <cellStyle name="Notitie 2 2 6 24" xfId="21128"/>
    <cellStyle name="Notitie 2 2 6 25" xfId="21969"/>
    <cellStyle name="Notitie 2 2 6 26" xfId="22798"/>
    <cellStyle name="Notitie 2 2 6 27" xfId="23600"/>
    <cellStyle name="Notitie 2 2 6 3" xfId="2668"/>
    <cellStyle name="Notitie 2 2 6 4" xfId="3570"/>
    <cellStyle name="Notitie 2 2 6 5" xfId="4458"/>
    <cellStyle name="Notitie 2 2 6 6" xfId="5347"/>
    <cellStyle name="Notitie 2 2 6 7" xfId="6241"/>
    <cellStyle name="Notitie 2 2 6 8" xfId="1487"/>
    <cellStyle name="Notitie 2 2 6 9" xfId="7943"/>
    <cellStyle name="Notitie 2 2 7" xfId="1798"/>
    <cellStyle name="Notitie 2 2 7 2" xfId="24481"/>
    <cellStyle name="Notitie 2 2 7 2 2" xfId="26834"/>
    <cellStyle name="Notitie 2 2 7 2 2 2" xfId="26835"/>
    <cellStyle name="Notitie 2 2 7 2 2 2 2" xfId="26836"/>
    <cellStyle name="Notitie 2 2 7 2 2 3" xfId="26837"/>
    <cellStyle name="Notitie 2 2 7 2 3" xfId="26838"/>
    <cellStyle name="Notitie 2 2 7 2 3 2" xfId="26839"/>
    <cellStyle name="Notitie 2 2 7 2 3 2 2" xfId="26840"/>
    <cellStyle name="Notitie 2 2 7 2 4" xfId="26841"/>
    <cellStyle name="Notitie 2 2 7 2 4 2" xfId="26842"/>
    <cellStyle name="Notitie 2 2 7 3" xfId="26843"/>
    <cellStyle name="Notitie 2 2 7 3 2" xfId="26844"/>
    <cellStyle name="Notitie 2 2 7 3 2 2" xfId="26845"/>
    <cellStyle name="Notitie 2 2 7 3 3" xfId="26846"/>
    <cellStyle name="Notitie 2 2 7 4" xfId="26847"/>
    <cellStyle name="Notitie 2 2 7 4 2" xfId="26848"/>
    <cellStyle name="Notitie 2 2 7 4 2 2" xfId="26849"/>
    <cellStyle name="Notitie 2 2 7 5" xfId="26850"/>
    <cellStyle name="Notitie 2 2 7 5 2" xfId="26851"/>
    <cellStyle name="Notitie 2 2 8" xfId="1406"/>
    <cellStyle name="Notitie 2 2 9" xfId="3415"/>
    <cellStyle name="Notitie 2 20" xfId="11422"/>
    <cellStyle name="Notitie 2 21" xfId="10409"/>
    <cellStyle name="Notitie 2 22" xfId="12167"/>
    <cellStyle name="Notitie 2 23" xfId="10422"/>
    <cellStyle name="Notitie 2 24" xfId="11416"/>
    <cellStyle name="Notitie 2 25" xfId="7534"/>
    <cellStyle name="Notitie 2 26" xfId="13934"/>
    <cellStyle name="Notitie 2 27" xfId="17606"/>
    <cellStyle name="Notitie 2 28" xfId="12190"/>
    <cellStyle name="Notitie 2 29" xfId="18348"/>
    <cellStyle name="Notitie 2 3" xfId="438"/>
    <cellStyle name="Notitie 2 3 10" xfId="8833"/>
    <cellStyle name="Notitie 2 3 11" xfId="9722"/>
    <cellStyle name="Notitie 2 3 12" xfId="10591"/>
    <cellStyle name="Notitie 2 3 13" xfId="11482"/>
    <cellStyle name="Notitie 2 3 14" xfId="12373"/>
    <cellStyle name="Notitie 2 3 15" xfId="13239"/>
    <cellStyle name="Notitie 2 3 16" xfId="14130"/>
    <cellStyle name="Notitie 2 3 17" xfId="15016"/>
    <cellStyle name="Notitie 2 3 18" xfId="15900"/>
    <cellStyle name="Notitie 2 3 19" xfId="16786"/>
    <cellStyle name="Notitie 2 3 2" xfId="1951"/>
    <cellStyle name="Notitie 2 3 2 2" xfId="24482"/>
    <cellStyle name="Notitie 2 3 2 2 2" xfId="26852"/>
    <cellStyle name="Notitie 2 3 2 2 2 2" xfId="26853"/>
    <cellStyle name="Notitie 2 3 2 2 2 2 2" xfId="26854"/>
    <cellStyle name="Notitie 2 3 2 2 2 3" xfId="26855"/>
    <cellStyle name="Notitie 2 3 2 2 3" xfId="26856"/>
    <cellStyle name="Notitie 2 3 2 2 3 2" xfId="26857"/>
    <cellStyle name="Notitie 2 3 2 2 3 2 2" xfId="26858"/>
    <cellStyle name="Notitie 2 3 2 2 4" xfId="26859"/>
    <cellStyle name="Notitie 2 3 2 2 4 2" xfId="26860"/>
    <cellStyle name="Notitie 2 3 2 3" xfId="26861"/>
    <cellStyle name="Notitie 2 3 2 3 2" xfId="26862"/>
    <cellStyle name="Notitie 2 3 2 3 2 2" xfId="26863"/>
    <cellStyle name="Notitie 2 3 2 3 3" xfId="26864"/>
    <cellStyle name="Notitie 2 3 2 4" xfId="26865"/>
    <cellStyle name="Notitie 2 3 2 4 2" xfId="26866"/>
    <cellStyle name="Notitie 2 3 2 4 2 2" xfId="26867"/>
    <cellStyle name="Notitie 2 3 2 5" xfId="26868"/>
    <cellStyle name="Notitie 2 3 2 5 2" xfId="26869"/>
    <cellStyle name="Notitie 2 3 20" xfId="17666"/>
    <cellStyle name="Notitie 2 3 21" xfId="18547"/>
    <cellStyle name="Notitie 2 3 22" xfId="19405"/>
    <cellStyle name="Notitie 2 3 23" xfId="20271"/>
    <cellStyle name="Notitie 2 3 24" xfId="21129"/>
    <cellStyle name="Notitie 2 3 25" xfId="21970"/>
    <cellStyle name="Notitie 2 3 26" xfId="22799"/>
    <cellStyle name="Notitie 2 3 27" xfId="23601"/>
    <cellStyle name="Notitie 2 3 3" xfId="2669"/>
    <cellStyle name="Notitie 2 3 4" xfId="3571"/>
    <cellStyle name="Notitie 2 3 5" xfId="4459"/>
    <cellStyle name="Notitie 2 3 6" xfId="5348"/>
    <cellStyle name="Notitie 2 3 7" xfId="6242"/>
    <cellStyle name="Notitie 2 3 8" xfId="5278"/>
    <cellStyle name="Notitie 2 3 9" xfId="7944"/>
    <cellStyle name="Notitie 2 30" xfId="15718"/>
    <cellStyle name="Notitie 2 31" xfId="17604"/>
    <cellStyle name="Notitie 2 32" xfId="7879"/>
    <cellStyle name="Notitie 2 4" xfId="439"/>
    <cellStyle name="Notitie 2 4 10" xfId="8834"/>
    <cellStyle name="Notitie 2 4 11" xfId="9723"/>
    <cellStyle name="Notitie 2 4 12" xfId="10592"/>
    <cellStyle name="Notitie 2 4 13" xfId="11483"/>
    <cellStyle name="Notitie 2 4 14" xfId="12374"/>
    <cellStyle name="Notitie 2 4 15" xfId="13240"/>
    <cellStyle name="Notitie 2 4 16" xfId="14131"/>
    <cellStyle name="Notitie 2 4 17" xfId="15017"/>
    <cellStyle name="Notitie 2 4 18" xfId="15901"/>
    <cellStyle name="Notitie 2 4 19" xfId="16787"/>
    <cellStyle name="Notitie 2 4 2" xfId="1952"/>
    <cellStyle name="Notitie 2 4 2 2" xfId="24483"/>
    <cellStyle name="Notitie 2 4 2 2 2" xfId="26870"/>
    <cellStyle name="Notitie 2 4 2 2 2 2" xfId="26871"/>
    <cellStyle name="Notitie 2 4 2 2 2 2 2" xfId="26872"/>
    <cellStyle name="Notitie 2 4 2 2 2 3" xfId="26873"/>
    <cellStyle name="Notitie 2 4 2 2 3" xfId="26874"/>
    <cellStyle name="Notitie 2 4 2 2 3 2" xfId="26875"/>
    <cellStyle name="Notitie 2 4 2 2 3 2 2" xfId="26876"/>
    <cellStyle name="Notitie 2 4 2 2 4" xfId="26877"/>
    <cellStyle name="Notitie 2 4 2 2 4 2" xfId="26878"/>
    <cellStyle name="Notitie 2 4 2 3" xfId="26879"/>
    <cellStyle name="Notitie 2 4 2 3 2" xfId="26880"/>
    <cellStyle name="Notitie 2 4 2 3 2 2" xfId="26881"/>
    <cellStyle name="Notitie 2 4 2 3 3" xfId="26882"/>
    <cellStyle name="Notitie 2 4 2 4" xfId="26883"/>
    <cellStyle name="Notitie 2 4 2 4 2" xfId="26884"/>
    <cellStyle name="Notitie 2 4 2 4 2 2" xfId="26885"/>
    <cellStyle name="Notitie 2 4 2 5" xfId="26886"/>
    <cellStyle name="Notitie 2 4 2 5 2" xfId="26887"/>
    <cellStyle name="Notitie 2 4 20" xfId="17667"/>
    <cellStyle name="Notitie 2 4 21" xfId="18548"/>
    <cellStyle name="Notitie 2 4 22" xfId="19406"/>
    <cellStyle name="Notitie 2 4 23" xfId="20272"/>
    <cellStyle name="Notitie 2 4 24" xfId="21130"/>
    <cellStyle name="Notitie 2 4 25" xfId="21971"/>
    <cellStyle name="Notitie 2 4 26" xfId="22800"/>
    <cellStyle name="Notitie 2 4 27" xfId="23602"/>
    <cellStyle name="Notitie 2 4 3" xfId="2670"/>
    <cellStyle name="Notitie 2 4 4" xfId="3572"/>
    <cellStyle name="Notitie 2 4 5" xfId="4460"/>
    <cellStyle name="Notitie 2 4 6" xfId="5349"/>
    <cellStyle name="Notitie 2 4 7" xfId="6243"/>
    <cellStyle name="Notitie 2 4 8" xfId="7302"/>
    <cellStyle name="Notitie 2 4 9" xfId="7945"/>
    <cellStyle name="Notitie 2 5" xfId="440"/>
    <cellStyle name="Notitie 2 5 10" xfId="8835"/>
    <cellStyle name="Notitie 2 5 11" xfId="9724"/>
    <cellStyle name="Notitie 2 5 12" xfId="10593"/>
    <cellStyle name="Notitie 2 5 13" xfId="11484"/>
    <cellStyle name="Notitie 2 5 14" xfId="12375"/>
    <cellStyle name="Notitie 2 5 15" xfId="13241"/>
    <cellStyle name="Notitie 2 5 16" xfId="14132"/>
    <cellStyle name="Notitie 2 5 17" xfId="15018"/>
    <cellStyle name="Notitie 2 5 18" xfId="15902"/>
    <cellStyle name="Notitie 2 5 19" xfId="16788"/>
    <cellStyle name="Notitie 2 5 2" xfId="1953"/>
    <cellStyle name="Notitie 2 5 2 2" xfId="24484"/>
    <cellStyle name="Notitie 2 5 2 2 2" xfId="26888"/>
    <cellStyle name="Notitie 2 5 2 2 2 2" xfId="26889"/>
    <cellStyle name="Notitie 2 5 2 2 2 2 2" xfId="26890"/>
    <cellStyle name="Notitie 2 5 2 2 2 3" xfId="26891"/>
    <cellStyle name="Notitie 2 5 2 2 3" xfId="26892"/>
    <cellStyle name="Notitie 2 5 2 2 3 2" xfId="26893"/>
    <cellStyle name="Notitie 2 5 2 2 3 2 2" xfId="26894"/>
    <cellStyle name="Notitie 2 5 2 2 4" xfId="26895"/>
    <cellStyle name="Notitie 2 5 2 2 4 2" xfId="26896"/>
    <cellStyle name="Notitie 2 5 2 3" xfId="26897"/>
    <cellStyle name="Notitie 2 5 2 3 2" xfId="26898"/>
    <cellStyle name="Notitie 2 5 2 3 2 2" xfId="26899"/>
    <cellStyle name="Notitie 2 5 2 3 3" xfId="26900"/>
    <cellStyle name="Notitie 2 5 2 4" xfId="26901"/>
    <cellStyle name="Notitie 2 5 2 4 2" xfId="26902"/>
    <cellStyle name="Notitie 2 5 2 4 2 2" xfId="26903"/>
    <cellStyle name="Notitie 2 5 2 5" xfId="26904"/>
    <cellStyle name="Notitie 2 5 2 5 2" xfId="26905"/>
    <cellStyle name="Notitie 2 5 20" xfId="17668"/>
    <cellStyle name="Notitie 2 5 21" xfId="18549"/>
    <cellStyle name="Notitie 2 5 22" xfId="19407"/>
    <cellStyle name="Notitie 2 5 23" xfId="20273"/>
    <cellStyle name="Notitie 2 5 24" xfId="21131"/>
    <cellStyle name="Notitie 2 5 25" xfId="21972"/>
    <cellStyle name="Notitie 2 5 26" xfId="22801"/>
    <cellStyle name="Notitie 2 5 27" xfId="23603"/>
    <cellStyle name="Notitie 2 5 3" xfId="2671"/>
    <cellStyle name="Notitie 2 5 4" xfId="3573"/>
    <cellStyle name="Notitie 2 5 5" xfId="4461"/>
    <cellStyle name="Notitie 2 5 6" xfId="5350"/>
    <cellStyle name="Notitie 2 5 7" xfId="6244"/>
    <cellStyle name="Notitie 2 5 8" xfId="7320"/>
    <cellStyle name="Notitie 2 5 9" xfId="7946"/>
    <cellStyle name="Notitie 2 6" xfId="441"/>
    <cellStyle name="Notitie 2 6 10" xfId="8836"/>
    <cellStyle name="Notitie 2 6 11" xfId="9725"/>
    <cellStyle name="Notitie 2 6 12" xfId="10594"/>
    <cellStyle name="Notitie 2 6 13" xfId="11485"/>
    <cellStyle name="Notitie 2 6 14" xfId="12376"/>
    <cellStyle name="Notitie 2 6 15" xfId="13242"/>
    <cellStyle name="Notitie 2 6 16" xfId="14133"/>
    <cellStyle name="Notitie 2 6 17" xfId="15019"/>
    <cellStyle name="Notitie 2 6 18" xfId="15903"/>
    <cellStyle name="Notitie 2 6 19" xfId="16789"/>
    <cellStyle name="Notitie 2 6 2" xfId="1954"/>
    <cellStyle name="Notitie 2 6 2 2" xfId="24485"/>
    <cellStyle name="Notitie 2 6 2 2 2" xfId="26906"/>
    <cellStyle name="Notitie 2 6 2 2 2 2" xfId="26907"/>
    <cellStyle name="Notitie 2 6 2 2 2 2 2" xfId="26908"/>
    <cellStyle name="Notitie 2 6 2 2 2 3" xfId="26909"/>
    <cellStyle name="Notitie 2 6 2 2 3" xfId="26910"/>
    <cellStyle name="Notitie 2 6 2 2 3 2" xfId="26911"/>
    <cellStyle name="Notitie 2 6 2 2 3 2 2" xfId="26912"/>
    <cellStyle name="Notitie 2 6 2 2 4" xfId="26913"/>
    <cellStyle name="Notitie 2 6 2 2 4 2" xfId="26914"/>
    <cellStyle name="Notitie 2 6 2 3" xfId="26915"/>
    <cellStyle name="Notitie 2 6 2 3 2" xfId="26916"/>
    <cellStyle name="Notitie 2 6 2 3 2 2" xfId="26917"/>
    <cellStyle name="Notitie 2 6 2 3 3" xfId="26918"/>
    <cellStyle name="Notitie 2 6 2 4" xfId="26919"/>
    <cellStyle name="Notitie 2 6 2 4 2" xfId="26920"/>
    <cellStyle name="Notitie 2 6 2 4 2 2" xfId="26921"/>
    <cellStyle name="Notitie 2 6 2 5" xfId="26922"/>
    <cellStyle name="Notitie 2 6 2 5 2" xfId="26923"/>
    <cellStyle name="Notitie 2 6 20" xfId="17669"/>
    <cellStyle name="Notitie 2 6 21" xfId="18550"/>
    <cellStyle name="Notitie 2 6 22" xfId="19408"/>
    <cellStyle name="Notitie 2 6 23" xfId="20274"/>
    <cellStyle name="Notitie 2 6 24" xfId="21132"/>
    <cellStyle name="Notitie 2 6 25" xfId="21973"/>
    <cellStyle name="Notitie 2 6 26" xfId="22802"/>
    <cellStyle name="Notitie 2 6 27" xfId="23604"/>
    <cellStyle name="Notitie 2 6 3" xfId="2672"/>
    <cellStyle name="Notitie 2 6 4" xfId="3574"/>
    <cellStyle name="Notitie 2 6 5" xfId="4462"/>
    <cellStyle name="Notitie 2 6 6" xfId="5351"/>
    <cellStyle name="Notitie 2 6 7" xfId="6245"/>
    <cellStyle name="Notitie 2 6 8" xfId="7319"/>
    <cellStyle name="Notitie 2 6 9" xfId="7947"/>
    <cellStyle name="Notitie 2 7" xfId="1728"/>
    <cellStyle name="Notitie 2 7 2" xfId="24486"/>
    <cellStyle name="Notitie 2 7 2 2" xfId="26924"/>
    <cellStyle name="Notitie 2 7 2 2 2" xfId="26925"/>
    <cellStyle name="Notitie 2 7 2 2 2 2" xfId="26926"/>
    <cellStyle name="Notitie 2 7 2 2 3" xfId="26927"/>
    <cellStyle name="Notitie 2 7 2 3" xfId="26928"/>
    <cellStyle name="Notitie 2 7 2 3 2" xfId="26929"/>
    <cellStyle name="Notitie 2 7 2 3 2 2" xfId="26930"/>
    <cellStyle name="Notitie 2 7 2 4" xfId="26931"/>
    <cellStyle name="Notitie 2 7 2 4 2" xfId="26932"/>
    <cellStyle name="Notitie 2 7 3" xfId="26933"/>
    <cellStyle name="Notitie 2 7 3 2" xfId="26934"/>
    <cellStyle name="Notitie 2 7 3 2 2" xfId="26935"/>
    <cellStyle name="Notitie 2 7 3 3" xfId="26936"/>
    <cellStyle name="Notitie 2 7 4" xfId="26937"/>
    <cellStyle name="Notitie 2 7 4 2" xfId="26938"/>
    <cellStyle name="Notitie 2 7 4 2 2" xfId="26939"/>
    <cellStyle name="Notitie 2 7 5" xfId="26940"/>
    <cellStyle name="Notitie 2 7 5 2" xfId="26941"/>
    <cellStyle name="Notitie 2 8" xfId="1690"/>
    <cellStyle name="Notitie 2 9" xfId="2599"/>
    <cellStyle name="Notitie 3" xfId="442"/>
    <cellStyle name="Notitie 3 10" xfId="1570"/>
    <cellStyle name="Notitie 3 11" xfId="4224"/>
    <cellStyle name="Notitie 3 12" xfId="5112"/>
    <cellStyle name="Notitie 3 13" xfId="5143"/>
    <cellStyle name="Notitie 3 14" xfId="7617"/>
    <cellStyle name="Notitie 3 15" xfId="7634"/>
    <cellStyle name="Notitie 3 16" xfId="5162"/>
    <cellStyle name="Notitie 3 17" xfId="8774"/>
    <cellStyle name="Notitie 3 18" xfId="8757"/>
    <cellStyle name="Notitie 3 19" xfId="9690"/>
    <cellStyle name="Notitie 3 2" xfId="443"/>
    <cellStyle name="Notitie 3 2 10" xfId="8684"/>
    <cellStyle name="Notitie 3 2 11" xfId="9574"/>
    <cellStyle name="Notitie 3 2 12" xfId="10441"/>
    <cellStyle name="Notitie 3 2 13" xfId="11332"/>
    <cellStyle name="Notitie 3 2 14" xfId="12222"/>
    <cellStyle name="Notitie 3 2 15" xfId="13092"/>
    <cellStyle name="Notitie 3 2 16" xfId="13982"/>
    <cellStyle name="Notitie 3 2 17" xfId="14869"/>
    <cellStyle name="Notitie 3 2 18" xfId="15755"/>
    <cellStyle name="Notitie 3 2 19" xfId="16638"/>
    <cellStyle name="Notitie 3 2 2" xfId="1799"/>
    <cellStyle name="Notitie 3 2 2 2" xfId="24487"/>
    <cellStyle name="Notitie 3 2 2 2 2" xfId="26942"/>
    <cellStyle name="Notitie 3 2 2 2 2 2" xfId="26943"/>
    <cellStyle name="Notitie 3 2 2 2 2 2 2" xfId="26944"/>
    <cellStyle name="Notitie 3 2 2 2 2 3" xfId="26945"/>
    <cellStyle name="Notitie 3 2 2 2 3" xfId="26946"/>
    <cellStyle name="Notitie 3 2 2 2 3 2" xfId="26947"/>
    <cellStyle name="Notitie 3 2 2 2 3 2 2" xfId="26948"/>
    <cellStyle name="Notitie 3 2 2 2 4" xfId="26949"/>
    <cellStyle name="Notitie 3 2 2 2 4 2" xfId="26950"/>
    <cellStyle name="Notitie 3 2 2 3" xfId="26951"/>
    <cellStyle name="Notitie 3 2 2 3 2" xfId="26952"/>
    <cellStyle name="Notitie 3 2 2 3 2 2" xfId="26953"/>
    <cellStyle name="Notitie 3 2 2 3 3" xfId="26954"/>
    <cellStyle name="Notitie 3 2 2 4" xfId="26955"/>
    <cellStyle name="Notitie 3 2 2 4 2" xfId="26956"/>
    <cellStyle name="Notitie 3 2 2 4 2 2" xfId="26957"/>
    <cellStyle name="Notitie 3 2 2 5" xfId="26958"/>
    <cellStyle name="Notitie 3 2 2 5 2" xfId="26959"/>
    <cellStyle name="Notitie 3 2 20" xfId="17523"/>
    <cellStyle name="Notitie 3 2 21" xfId="18400"/>
    <cellStyle name="Notitie 3 2 22" xfId="19260"/>
    <cellStyle name="Notitie 3 2 23" xfId="20128"/>
    <cellStyle name="Notitie 3 2 24" xfId="20990"/>
    <cellStyle name="Notitie 3 2 25" xfId="21841"/>
    <cellStyle name="Notitie 3 2 26" xfId="22673"/>
    <cellStyle name="Notitie 3 2 27" xfId="23484"/>
    <cellStyle name="Notitie 3 2 3" xfId="1652"/>
    <cellStyle name="Notitie 3 2 4" xfId="3416"/>
    <cellStyle name="Notitie 3 2 5" xfId="4303"/>
    <cellStyle name="Notitie 3 2 6" xfId="5193"/>
    <cellStyle name="Notitie 3 2 7" xfId="6088"/>
    <cellStyle name="Notitie 3 2 8" xfId="6866"/>
    <cellStyle name="Notitie 3 2 9" xfId="7794"/>
    <cellStyle name="Notitie 3 20" xfId="11423"/>
    <cellStyle name="Notitie 3 21" xfId="11405"/>
    <cellStyle name="Notitie 3 22" xfId="12341"/>
    <cellStyle name="Notitie 3 23" xfId="13052"/>
    <cellStyle name="Notitie 3 24" xfId="7699"/>
    <cellStyle name="Notitie 3 25" xfId="9651"/>
    <cellStyle name="Notitie 3 26" xfId="10415"/>
    <cellStyle name="Notitie 3 27" xfId="17607"/>
    <cellStyle name="Notitie 3 28" xfId="17596"/>
    <cellStyle name="Notitie 3 29" xfId="18515"/>
    <cellStyle name="Notitie 3 3" xfId="444"/>
    <cellStyle name="Notitie 3 3 10" xfId="8837"/>
    <cellStyle name="Notitie 3 3 11" xfId="9726"/>
    <cellStyle name="Notitie 3 3 12" xfId="10595"/>
    <cellStyle name="Notitie 3 3 13" xfId="11486"/>
    <cellStyle name="Notitie 3 3 14" xfId="12377"/>
    <cellStyle name="Notitie 3 3 15" xfId="13243"/>
    <cellStyle name="Notitie 3 3 16" xfId="14134"/>
    <cellStyle name="Notitie 3 3 17" xfId="15020"/>
    <cellStyle name="Notitie 3 3 18" xfId="15904"/>
    <cellStyle name="Notitie 3 3 19" xfId="16790"/>
    <cellStyle name="Notitie 3 3 2" xfId="1955"/>
    <cellStyle name="Notitie 3 3 2 2" xfId="24488"/>
    <cellStyle name="Notitie 3 3 2 2 2" xfId="26960"/>
    <cellStyle name="Notitie 3 3 2 2 2 2" xfId="26961"/>
    <cellStyle name="Notitie 3 3 2 2 2 2 2" xfId="26962"/>
    <cellStyle name="Notitie 3 3 2 2 2 3" xfId="26963"/>
    <cellStyle name="Notitie 3 3 2 2 3" xfId="26964"/>
    <cellStyle name="Notitie 3 3 2 2 3 2" xfId="26965"/>
    <cellStyle name="Notitie 3 3 2 2 3 2 2" xfId="26966"/>
    <cellStyle name="Notitie 3 3 2 2 4" xfId="26967"/>
    <cellStyle name="Notitie 3 3 2 2 4 2" xfId="26968"/>
    <cellStyle name="Notitie 3 3 2 3" xfId="26969"/>
    <cellStyle name="Notitie 3 3 2 3 2" xfId="26970"/>
    <cellStyle name="Notitie 3 3 2 3 2 2" xfId="26971"/>
    <cellStyle name="Notitie 3 3 2 3 3" xfId="26972"/>
    <cellStyle name="Notitie 3 3 2 4" xfId="26973"/>
    <cellStyle name="Notitie 3 3 2 4 2" xfId="26974"/>
    <cellStyle name="Notitie 3 3 2 4 2 2" xfId="26975"/>
    <cellStyle name="Notitie 3 3 2 5" xfId="26976"/>
    <cellStyle name="Notitie 3 3 2 5 2" xfId="26977"/>
    <cellStyle name="Notitie 3 3 20" xfId="17670"/>
    <cellStyle name="Notitie 3 3 21" xfId="18551"/>
    <cellStyle name="Notitie 3 3 22" xfId="19409"/>
    <cellStyle name="Notitie 3 3 23" xfId="20275"/>
    <cellStyle name="Notitie 3 3 24" xfId="21133"/>
    <cellStyle name="Notitie 3 3 25" xfId="21974"/>
    <cellStyle name="Notitie 3 3 26" xfId="22803"/>
    <cellStyle name="Notitie 3 3 27" xfId="23605"/>
    <cellStyle name="Notitie 3 3 3" xfId="2673"/>
    <cellStyle name="Notitie 3 3 4" xfId="3575"/>
    <cellStyle name="Notitie 3 3 5" xfId="4463"/>
    <cellStyle name="Notitie 3 3 6" xfId="5352"/>
    <cellStyle name="Notitie 3 3 7" xfId="6246"/>
    <cellStyle name="Notitie 3 3 8" xfId="7318"/>
    <cellStyle name="Notitie 3 3 9" xfId="7948"/>
    <cellStyle name="Notitie 3 30" xfId="19224"/>
    <cellStyle name="Notitie 3 31" xfId="14065"/>
    <cellStyle name="Notitie 3 32" xfId="16533"/>
    <cellStyle name="Notitie 3 4" xfId="445"/>
    <cellStyle name="Notitie 3 4 10" xfId="8838"/>
    <cellStyle name="Notitie 3 4 11" xfId="9727"/>
    <cellStyle name="Notitie 3 4 12" xfId="10596"/>
    <cellStyle name="Notitie 3 4 13" xfId="11487"/>
    <cellStyle name="Notitie 3 4 14" xfId="12378"/>
    <cellStyle name="Notitie 3 4 15" xfId="13244"/>
    <cellStyle name="Notitie 3 4 16" xfId="14135"/>
    <cellStyle name="Notitie 3 4 17" xfId="15021"/>
    <cellStyle name="Notitie 3 4 18" xfId="15905"/>
    <cellStyle name="Notitie 3 4 19" xfId="16791"/>
    <cellStyle name="Notitie 3 4 2" xfId="1956"/>
    <cellStyle name="Notitie 3 4 2 2" xfId="24489"/>
    <cellStyle name="Notitie 3 4 2 2 2" xfId="26978"/>
    <cellStyle name="Notitie 3 4 2 2 2 2" xfId="26979"/>
    <cellStyle name="Notitie 3 4 2 2 2 2 2" xfId="26980"/>
    <cellStyle name="Notitie 3 4 2 2 2 3" xfId="26981"/>
    <cellStyle name="Notitie 3 4 2 2 3" xfId="26982"/>
    <cellStyle name="Notitie 3 4 2 2 3 2" xfId="26983"/>
    <cellStyle name="Notitie 3 4 2 2 3 2 2" xfId="26984"/>
    <cellStyle name="Notitie 3 4 2 2 4" xfId="26985"/>
    <cellStyle name="Notitie 3 4 2 2 4 2" xfId="26986"/>
    <cellStyle name="Notitie 3 4 2 3" xfId="26987"/>
    <cellStyle name="Notitie 3 4 2 3 2" xfId="26988"/>
    <cellStyle name="Notitie 3 4 2 3 2 2" xfId="26989"/>
    <cellStyle name="Notitie 3 4 2 3 3" xfId="26990"/>
    <cellStyle name="Notitie 3 4 2 4" xfId="26991"/>
    <cellStyle name="Notitie 3 4 2 4 2" xfId="26992"/>
    <cellStyle name="Notitie 3 4 2 4 2 2" xfId="26993"/>
    <cellStyle name="Notitie 3 4 2 5" xfId="26994"/>
    <cellStyle name="Notitie 3 4 2 5 2" xfId="26995"/>
    <cellStyle name="Notitie 3 4 20" xfId="17671"/>
    <cellStyle name="Notitie 3 4 21" xfId="18552"/>
    <cellStyle name="Notitie 3 4 22" xfId="19410"/>
    <cellStyle name="Notitie 3 4 23" xfId="20276"/>
    <cellStyle name="Notitie 3 4 24" xfId="21134"/>
    <cellStyle name="Notitie 3 4 25" xfId="21975"/>
    <cellStyle name="Notitie 3 4 26" xfId="22804"/>
    <cellStyle name="Notitie 3 4 27" xfId="23606"/>
    <cellStyle name="Notitie 3 4 3" xfId="2674"/>
    <cellStyle name="Notitie 3 4 4" xfId="3576"/>
    <cellStyle name="Notitie 3 4 5" xfId="4464"/>
    <cellStyle name="Notitie 3 4 6" xfId="5353"/>
    <cellStyle name="Notitie 3 4 7" xfId="6247"/>
    <cellStyle name="Notitie 3 4 8" xfId="7317"/>
    <cellStyle name="Notitie 3 4 9" xfId="7949"/>
    <cellStyle name="Notitie 3 5" xfId="446"/>
    <cellStyle name="Notitie 3 5 10" xfId="8839"/>
    <cellStyle name="Notitie 3 5 11" xfId="9728"/>
    <cellStyle name="Notitie 3 5 12" xfId="10597"/>
    <cellStyle name="Notitie 3 5 13" xfId="11488"/>
    <cellStyle name="Notitie 3 5 14" xfId="12379"/>
    <cellStyle name="Notitie 3 5 15" xfId="13245"/>
    <cellStyle name="Notitie 3 5 16" xfId="14136"/>
    <cellStyle name="Notitie 3 5 17" xfId="15022"/>
    <cellStyle name="Notitie 3 5 18" xfId="15906"/>
    <cellStyle name="Notitie 3 5 19" xfId="16792"/>
    <cellStyle name="Notitie 3 5 2" xfId="1957"/>
    <cellStyle name="Notitie 3 5 2 2" xfId="24490"/>
    <cellStyle name="Notitie 3 5 2 2 2" xfId="26996"/>
    <cellStyle name="Notitie 3 5 2 2 2 2" xfId="26997"/>
    <cellStyle name="Notitie 3 5 2 2 2 2 2" xfId="26998"/>
    <cellStyle name="Notitie 3 5 2 2 2 3" xfId="26999"/>
    <cellStyle name="Notitie 3 5 2 2 3" xfId="27000"/>
    <cellStyle name="Notitie 3 5 2 2 3 2" xfId="27001"/>
    <cellStyle name="Notitie 3 5 2 2 3 2 2" xfId="27002"/>
    <cellStyle name="Notitie 3 5 2 2 4" xfId="27003"/>
    <cellStyle name="Notitie 3 5 2 2 4 2" xfId="27004"/>
    <cellStyle name="Notitie 3 5 2 3" xfId="27005"/>
    <cellStyle name="Notitie 3 5 2 3 2" xfId="27006"/>
    <cellStyle name="Notitie 3 5 2 3 2 2" xfId="27007"/>
    <cellStyle name="Notitie 3 5 2 3 3" xfId="27008"/>
    <cellStyle name="Notitie 3 5 2 4" xfId="27009"/>
    <cellStyle name="Notitie 3 5 2 4 2" xfId="27010"/>
    <cellStyle name="Notitie 3 5 2 4 2 2" xfId="27011"/>
    <cellStyle name="Notitie 3 5 2 5" xfId="27012"/>
    <cellStyle name="Notitie 3 5 2 5 2" xfId="27013"/>
    <cellStyle name="Notitie 3 5 20" xfId="17672"/>
    <cellStyle name="Notitie 3 5 21" xfId="18553"/>
    <cellStyle name="Notitie 3 5 22" xfId="19411"/>
    <cellStyle name="Notitie 3 5 23" xfId="20277"/>
    <cellStyle name="Notitie 3 5 24" xfId="21135"/>
    <cellStyle name="Notitie 3 5 25" xfId="21976"/>
    <cellStyle name="Notitie 3 5 26" xfId="22805"/>
    <cellStyle name="Notitie 3 5 27" xfId="23607"/>
    <cellStyle name="Notitie 3 5 3" xfId="2675"/>
    <cellStyle name="Notitie 3 5 4" xfId="3577"/>
    <cellStyle name="Notitie 3 5 5" xfId="4465"/>
    <cellStyle name="Notitie 3 5 6" xfId="5354"/>
    <cellStyle name="Notitie 3 5 7" xfId="6248"/>
    <cellStyle name="Notitie 3 5 8" xfId="7316"/>
    <cellStyle name="Notitie 3 5 9" xfId="7950"/>
    <cellStyle name="Notitie 3 6" xfId="447"/>
    <cellStyle name="Notitie 3 6 10" xfId="8840"/>
    <cellStyle name="Notitie 3 6 11" xfId="9729"/>
    <cellStyle name="Notitie 3 6 12" xfId="10598"/>
    <cellStyle name="Notitie 3 6 13" xfId="11489"/>
    <cellStyle name="Notitie 3 6 14" xfId="12380"/>
    <cellStyle name="Notitie 3 6 15" xfId="13246"/>
    <cellStyle name="Notitie 3 6 16" xfId="14137"/>
    <cellStyle name="Notitie 3 6 17" xfId="15023"/>
    <cellStyle name="Notitie 3 6 18" xfId="15907"/>
    <cellStyle name="Notitie 3 6 19" xfId="16793"/>
    <cellStyle name="Notitie 3 6 2" xfId="1958"/>
    <cellStyle name="Notitie 3 6 2 2" xfId="24491"/>
    <cellStyle name="Notitie 3 6 2 2 2" xfId="27014"/>
    <cellStyle name="Notitie 3 6 2 2 2 2" xfId="27015"/>
    <cellStyle name="Notitie 3 6 2 2 2 2 2" xfId="27016"/>
    <cellStyle name="Notitie 3 6 2 2 2 3" xfId="27017"/>
    <cellStyle name="Notitie 3 6 2 2 3" xfId="27018"/>
    <cellStyle name="Notitie 3 6 2 2 3 2" xfId="27019"/>
    <cellStyle name="Notitie 3 6 2 2 3 2 2" xfId="27020"/>
    <cellStyle name="Notitie 3 6 2 2 4" xfId="27021"/>
    <cellStyle name="Notitie 3 6 2 2 4 2" xfId="27022"/>
    <cellStyle name="Notitie 3 6 2 3" xfId="27023"/>
    <cellStyle name="Notitie 3 6 2 3 2" xfId="27024"/>
    <cellStyle name="Notitie 3 6 2 3 2 2" xfId="27025"/>
    <cellStyle name="Notitie 3 6 2 3 3" xfId="27026"/>
    <cellStyle name="Notitie 3 6 2 4" xfId="27027"/>
    <cellStyle name="Notitie 3 6 2 4 2" xfId="27028"/>
    <cellStyle name="Notitie 3 6 2 4 2 2" xfId="27029"/>
    <cellStyle name="Notitie 3 6 2 5" xfId="27030"/>
    <cellStyle name="Notitie 3 6 2 5 2" xfId="27031"/>
    <cellStyle name="Notitie 3 6 20" xfId="17673"/>
    <cellStyle name="Notitie 3 6 21" xfId="18554"/>
    <cellStyle name="Notitie 3 6 22" xfId="19412"/>
    <cellStyle name="Notitie 3 6 23" xfId="20278"/>
    <cellStyle name="Notitie 3 6 24" xfId="21136"/>
    <cellStyle name="Notitie 3 6 25" xfId="21977"/>
    <cellStyle name="Notitie 3 6 26" xfId="22806"/>
    <cellStyle name="Notitie 3 6 27" xfId="23608"/>
    <cellStyle name="Notitie 3 6 3" xfId="2676"/>
    <cellStyle name="Notitie 3 6 4" xfId="3578"/>
    <cellStyle name="Notitie 3 6 5" xfId="4466"/>
    <cellStyle name="Notitie 3 6 6" xfId="5355"/>
    <cellStyle name="Notitie 3 6 7" xfId="6249"/>
    <cellStyle name="Notitie 3 6 8" xfId="7315"/>
    <cellStyle name="Notitie 3 6 9" xfId="7951"/>
    <cellStyle name="Notitie 3 7" xfId="1729"/>
    <cellStyle name="Notitie 3 7 2" xfId="24492"/>
    <cellStyle name="Notitie 3 7 2 2" xfId="27032"/>
    <cellStyle name="Notitie 3 7 2 2 2" xfId="27033"/>
    <cellStyle name="Notitie 3 7 2 2 2 2" xfId="27034"/>
    <cellStyle name="Notitie 3 7 2 2 3" xfId="27035"/>
    <cellStyle name="Notitie 3 7 2 3" xfId="27036"/>
    <cellStyle name="Notitie 3 7 2 3 2" xfId="27037"/>
    <cellStyle name="Notitie 3 7 2 3 2 2" xfId="27038"/>
    <cellStyle name="Notitie 3 7 2 4" xfId="27039"/>
    <cellStyle name="Notitie 3 7 2 4 2" xfId="27040"/>
    <cellStyle name="Notitie 3 7 3" xfId="27041"/>
    <cellStyle name="Notitie 3 7 3 2" xfId="27042"/>
    <cellStyle name="Notitie 3 7 3 2 2" xfId="27043"/>
    <cellStyle name="Notitie 3 7 3 3" xfId="27044"/>
    <cellStyle name="Notitie 3 7 4" xfId="27045"/>
    <cellStyle name="Notitie 3 7 4 2" xfId="27046"/>
    <cellStyle name="Notitie 3 7 4 2 2" xfId="27047"/>
    <cellStyle name="Notitie 3 7 5" xfId="27048"/>
    <cellStyle name="Notitie 3 7 5 2" xfId="27049"/>
    <cellStyle name="Notitie 3 8" xfId="1689"/>
    <cellStyle name="Notitie 3 9" xfId="2450"/>
    <cellStyle name="Notitie 4" xfId="448"/>
    <cellStyle name="Notitie 4 10" xfId="7566"/>
    <cellStyle name="Notitie 4 11" xfId="6188"/>
    <cellStyle name="Notitie 4 12" xfId="8775"/>
    <cellStyle name="Notitie 4 13" xfId="7758"/>
    <cellStyle name="Notitie 4 14" xfId="7760"/>
    <cellStyle name="Notitie 4 15" xfId="11424"/>
    <cellStyle name="Notitie 4 16" xfId="6060"/>
    <cellStyle name="Notitie 4 17" xfId="8768"/>
    <cellStyle name="Notitie 4 18" xfId="13049"/>
    <cellStyle name="Notitie 4 19" xfId="7374"/>
    <cellStyle name="Notitie 4 2" xfId="1730"/>
    <cellStyle name="Notitie 4 2 2" xfId="24493"/>
    <cellStyle name="Notitie 4 2 2 2" xfId="27050"/>
    <cellStyle name="Notitie 4 2 2 2 2" xfId="27051"/>
    <cellStyle name="Notitie 4 2 2 2 2 2" xfId="27052"/>
    <cellStyle name="Notitie 4 2 2 2 3" xfId="27053"/>
    <cellStyle name="Notitie 4 2 2 3" xfId="27054"/>
    <cellStyle name="Notitie 4 2 2 3 2" xfId="27055"/>
    <cellStyle name="Notitie 4 2 2 3 2 2" xfId="27056"/>
    <cellStyle name="Notitie 4 2 2 4" xfId="27057"/>
    <cellStyle name="Notitie 4 2 2 4 2" xfId="27058"/>
    <cellStyle name="Notitie 4 2 3" xfId="27059"/>
    <cellStyle name="Notitie 4 2 3 2" xfId="27060"/>
    <cellStyle name="Notitie 4 2 3 2 2" xfId="27061"/>
    <cellStyle name="Notitie 4 2 3 3" xfId="27062"/>
    <cellStyle name="Notitie 4 2 4" xfId="27063"/>
    <cellStyle name="Notitie 4 2 4 2" xfId="27064"/>
    <cellStyle name="Notitie 4 2 4 2 2" xfId="27065"/>
    <cellStyle name="Notitie 4 2 5" xfId="27066"/>
    <cellStyle name="Notitie 4 2 5 2" xfId="27067"/>
    <cellStyle name="Notitie 4 20" xfId="13946"/>
    <cellStyle name="Notitie 4 21" xfId="14833"/>
    <cellStyle name="Notitie 4 22" xfId="17608"/>
    <cellStyle name="Notitie 4 23" xfId="16603"/>
    <cellStyle name="Notitie 4 24" xfId="16605"/>
    <cellStyle name="Notitie 4 25" xfId="19222"/>
    <cellStyle name="Notitie 4 26" xfId="16589"/>
    <cellStyle name="Notitie 4 27" xfId="20099"/>
    <cellStyle name="Notitie 4 3" xfId="1688"/>
    <cellStyle name="Notitie 4 4" xfId="2600"/>
    <cellStyle name="Notitie 4 5" xfId="1569"/>
    <cellStyle name="Notitie 4 6" xfId="4225"/>
    <cellStyle name="Notitie 4 7" xfId="5113"/>
    <cellStyle name="Notitie 4 8" xfId="7465"/>
    <cellStyle name="Notitie 4 9" xfId="7710"/>
    <cellStyle name="Notitie 5" xfId="449"/>
    <cellStyle name="Notitie 5 10" xfId="8685"/>
    <cellStyle name="Notitie 5 11" xfId="9575"/>
    <cellStyle name="Notitie 5 12" xfId="10442"/>
    <cellStyle name="Notitie 5 13" xfId="11333"/>
    <cellStyle name="Notitie 5 14" xfId="12223"/>
    <cellStyle name="Notitie 5 15" xfId="13093"/>
    <cellStyle name="Notitie 5 16" xfId="13983"/>
    <cellStyle name="Notitie 5 17" xfId="14870"/>
    <cellStyle name="Notitie 5 18" xfId="15756"/>
    <cellStyle name="Notitie 5 19" xfId="16639"/>
    <cellStyle name="Notitie 5 2" xfId="1800"/>
    <cellStyle name="Notitie 5 2 2" xfId="24494"/>
    <cellStyle name="Notitie 5 2 2 2" xfId="27068"/>
    <cellStyle name="Notitie 5 2 2 2 2" xfId="27069"/>
    <cellStyle name="Notitie 5 2 2 2 2 2" xfId="27070"/>
    <cellStyle name="Notitie 5 2 2 2 3" xfId="27071"/>
    <cellStyle name="Notitie 5 2 2 3" xfId="27072"/>
    <cellStyle name="Notitie 5 2 2 3 2" xfId="27073"/>
    <cellStyle name="Notitie 5 2 2 3 2 2" xfId="27074"/>
    <cellStyle name="Notitie 5 2 2 4" xfId="27075"/>
    <cellStyle name="Notitie 5 2 2 4 2" xfId="27076"/>
    <cellStyle name="Notitie 5 2 3" xfId="27077"/>
    <cellStyle name="Notitie 5 2 3 2" xfId="27078"/>
    <cellStyle name="Notitie 5 2 3 2 2" xfId="27079"/>
    <cellStyle name="Notitie 5 2 3 3" xfId="27080"/>
    <cellStyle name="Notitie 5 2 4" xfId="27081"/>
    <cellStyle name="Notitie 5 2 4 2" xfId="27082"/>
    <cellStyle name="Notitie 5 2 4 2 2" xfId="27083"/>
    <cellStyle name="Notitie 5 2 5" xfId="27084"/>
    <cellStyle name="Notitie 5 2 5 2" xfId="27085"/>
    <cellStyle name="Notitie 5 20" xfId="17524"/>
    <cellStyle name="Notitie 5 21" xfId="18401"/>
    <cellStyle name="Notitie 5 22" xfId="19261"/>
    <cellStyle name="Notitie 5 23" xfId="20129"/>
    <cellStyle name="Notitie 5 24" xfId="20991"/>
    <cellStyle name="Notitie 5 25" xfId="21842"/>
    <cellStyle name="Notitie 5 26" xfId="22674"/>
    <cellStyle name="Notitie 5 27" xfId="23485"/>
    <cellStyle name="Notitie 5 3" xfId="1651"/>
    <cellStyle name="Notitie 5 4" xfId="3417"/>
    <cellStyle name="Notitie 5 5" xfId="4304"/>
    <cellStyle name="Notitie 5 6" xfId="5194"/>
    <cellStyle name="Notitie 5 7" xfId="6089"/>
    <cellStyle name="Notitie 5 8" xfId="2594"/>
    <cellStyle name="Notitie 5 9" xfId="7795"/>
    <cellStyle name="Notitie 6" xfId="450"/>
    <cellStyle name="Notitie 6 10" xfId="8841"/>
    <cellStyle name="Notitie 6 11" xfId="9730"/>
    <cellStyle name="Notitie 6 12" xfId="10599"/>
    <cellStyle name="Notitie 6 13" xfId="11490"/>
    <cellStyle name="Notitie 6 14" xfId="12381"/>
    <cellStyle name="Notitie 6 15" xfId="13247"/>
    <cellStyle name="Notitie 6 16" xfId="14138"/>
    <cellStyle name="Notitie 6 17" xfId="15024"/>
    <cellStyle name="Notitie 6 18" xfId="15908"/>
    <cellStyle name="Notitie 6 19" xfId="16794"/>
    <cellStyle name="Notitie 6 2" xfId="1959"/>
    <cellStyle name="Notitie 6 2 2" xfId="24495"/>
    <cellStyle name="Notitie 6 2 2 2" xfId="27086"/>
    <cellStyle name="Notitie 6 2 2 2 2" xfId="27087"/>
    <cellStyle name="Notitie 6 2 2 2 2 2" xfId="27088"/>
    <cellStyle name="Notitie 6 2 2 2 3" xfId="27089"/>
    <cellStyle name="Notitie 6 2 2 3" xfId="27090"/>
    <cellStyle name="Notitie 6 2 2 3 2" xfId="27091"/>
    <cellStyle name="Notitie 6 2 2 3 2 2" xfId="27092"/>
    <cellStyle name="Notitie 6 2 2 4" xfId="27093"/>
    <cellStyle name="Notitie 6 2 2 4 2" xfId="27094"/>
    <cellStyle name="Notitie 6 2 3" xfId="27095"/>
    <cellStyle name="Notitie 6 2 3 2" xfId="27096"/>
    <cellStyle name="Notitie 6 2 3 2 2" xfId="27097"/>
    <cellStyle name="Notitie 6 2 3 3" xfId="27098"/>
    <cellStyle name="Notitie 6 2 4" xfId="27099"/>
    <cellStyle name="Notitie 6 2 4 2" xfId="27100"/>
    <cellStyle name="Notitie 6 2 4 2 2" xfId="27101"/>
    <cellStyle name="Notitie 6 2 5" xfId="27102"/>
    <cellStyle name="Notitie 6 2 5 2" xfId="27103"/>
    <cellStyle name="Notitie 6 20" xfId="17674"/>
    <cellStyle name="Notitie 6 21" xfId="18555"/>
    <cellStyle name="Notitie 6 22" xfId="19413"/>
    <cellStyle name="Notitie 6 23" xfId="20279"/>
    <cellStyle name="Notitie 6 24" xfId="21137"/>
    <cellStyle name="Notitie 6 25" xfId="21978"/>
    <cellStyle name="Notitie 6 26" xfId="22807"/>
    <cellStyle name="Notitie 6 27" xfId="23609"/>
    <cellStyle name="Notitie 6 3" xfId="2677"/>
    <cellStyle name="Notitie 6 4" xfId="3579"/>
    <cellStyle name="Notitie 6 5" xfId="4467"/>
    <cellStyle name="Notitie 6 6" xfId="5356"/>
    <cellStyle name="Notitie 6 7" xfId="6250"/>
    <cellStyle name="Notitie 6 8" xfId="7314"/>
    <cellStyle name="Notitie 6 9" xfId="7952"/>
    <cellStyle name="Notitie 7" xfId="451"/>
    <cellStyle name="Notitie 7 10" xfId="8842"/>
    <cellStyle name="Notitie 7 11" xfId="9731"/>
    <cellStyle name="Notitie 7 12" xfId="10600"/>
    <cellStyle name="Notitie 7 13" xfId="11491"/>
    <cellStyle name="Notitie 7 14" xfId="12382"/>
    <cellStyle name="Notitie 7 15" xfId="13248"/>
    <cellStyle name="Notitie 7 16" xfId="14139"/>
    <cellStyle name="Notitie 7 17" xfId="15025"/>
    <cellStyle name="Notitie 7 18" xfId="15909"/>
    <cellStyle name="Notitie 7 19" xfId="16795"/>
    <cellStyle name="Notitie 7 2" xfId="1960"/>
    <cellStyle name="Notitie 7 2 2" xfId="24496"/>
    <cellStyle name="Notitie 7 2 2 2" xfId="27104"/>
    <cellStyle name="Notitie 7 2 2 2 2" xfId="27105"/>
    <cellStyle name="Notitie 7 2 2 2 2 2" xfId="27106"/>
    <cellStyle name="Notitie 7 2 2 2 3" xfId="27107"/>
    <cellStyle name="Notitie 7 2 2 3" xfId="27108"/>
    <cellStyle name="Notitie 7 2 2 3 2" xfId="27109"/>
    <cellStyle name="Notitie 7 2 2 3 2 2" xfId="27110"/>
    <cellStyle name="Notitie 7 2 2 4" xfId="27111"/>
    <cellStyle name="Notitie 7 2 2 4 2" xfId="27112"/>
    <cellStyle name="Notitie 7 2 3" xfId="27113"/>
    <cellStyle name="Notitie 7 2 3 2" xfId="27114"/>
    <cellStyle name="Notitie 7 2 3 2 2" xfId="27115"/>
    <cellStyle name="Notitie 7 2 3 3" xfId="27116"/>
    <cellStyle name="Notitie 7 2 4" xfId="27117"/>
    <cellStyle name="Notitie 7 2 4 2" xfId="27118"/>
    <cellStyle name="Notitie 7 2 4 2 2" xfId="27119"/>
    <cellStyle name="Notitie 7 2 5" xfId="27120"/>
    <cellStyle name="Notitie 7 2 5 2" xfId="27121"/>
    <cellStyle name="Notitie 7 20" xfId="17675"/>
    <cellStyle name="Notitie 7 21" xfId="18556"/>
    <cellStyle name="Notitie 7 22" xfId="19414"/>
    <cellStyle name="Notitie 7 23" xfId="20280"/>
    <cellStyle name="Notitie 7 24" xfId="21138"/>
    <cellStyle name="Notitie 7 25" xfId="21979"/>
    <cellStyle name="Notitie 7 26" xfId="22808"/>
    <cellStyle name="Notitie 7 27" xfId="23610"/>
    <cellStyle name="Notitie 7 3" xfId="2678"/>
    <cellStyle name="Notitie 7 4" xfId="3580"/>
    <cellStyle name="Notitie 7 5" xfId="4468"/>
    <cellStyle name="Notitie 7 6" xfId="5357"/>
    <cellStyle name="Notitie 7 7" xfId="6251"/>
    <cellStyle name="Notitie 7 8" xfId="7313"/>
    <cellStyle name="Notitie 7 9" xfId="7953"/>
    <cellStyle name="Notitie 8" xfId="24306"/>
    <cellStyle name="Notitie 8 2" xfId="24497"/>
    <cellStyle name="Notitie 8 2 2" xfId="25462"/>
    <cellStyle name="Notitie 8 2 2 2" xfId="27122"/>
    <cellStyle name="Notitie 8 2 3" xfId="27123"/>
    <cellStyle name="Notitie 8 3" xfId="25397"/>
    <cellStyle name="Notitie 8 3 2" xfId="27124"/>
    <cellStyle name="Notitie 8 3 2 2" xfId="27125"/>
    <cellStyle name="Notitie 8 3 2 2 2" xfId="27126"/>
    <cellStyle name="Notitie 8 3 2 3" xfId="27127"/>
    <cellStyle name="Notitie 8 3 3" xfId="27128"/>
    <cellStyle name="Notitie 8 3 3 2" xfId="27129"/>
    <cellStyle name="Notitie 8 3 3 2 2" xfId="27130"/>
    <cellStyle name="Notitie 8 3 4" xfId="27131"/>
    <cellStyle name="Notitie 8 3 4 2" xfId="27132"/>
    <cellStyle name="Notitie 8 4" xfId="25437"/>
    <cellStyle name="Notitie 8 4 2" xfId="27133"/>
    <cellStyle name="Notitie 8 5" xfId="27134"/>
    <cellStyle name="Notitie 9" xfId="24498"/>
    <cellStyle name="Notitie 9 2" xfId="25463"/>
    <cellStyle name="Notitie 9 2 2" xfId="27135"/>
    <cellStyle name="Notitie 9 3" xfId="27136"/>
    <cellStyle name="Notiz" xfId="452"/>
    <cellStyle name="Notiz 10" xfId="7702"/>
    <cellStyle name="Notiz 11" xfId="7370"/>
    <cellStyle name="Notiz 12" xfId="10423"/>
    <cellStyle name="Notiz 13" xfId="7480"/>
    <cellStyle name="Notiz 14" xfId="7547"/>
    <cellStyle name="Notiz 15" xfId="13074"/>
    <cellStyle name="Notiz 16" xfId="9464"/>
    <cellStyle name="Notiz 17" xfId="9507"/>
    <cellStyle name="Notiz 18" xfId="13175"/>
    <cellStyle name="Notiz 19" xfId="14066"/>
    <cellStyle name="Notiz 2" xfId="1605"/>
    <cellStyle name="Notiz 2 2" xfId="24499"/>
    <cellStyle name="Notiz 2 2 2" xfId="27137"/>
    <cellStyle name="Notiz 2 2 2 2" xfId="27138"/>
    <cellStyle name="Notiz 2 2 2 2 2" xfId="27139"/>
    <cellStyle name="Notiz 2 2 2 3" xfId="27140"/>
    <cellStyle name="Notiz 2 2 3" xfId="27141"/>
    <cellStyle name="Notiz 2 2 3 2" xfId="27142"/>
    <cellStyle name="Notiz 2 2 3 2 2" xfId="27143"/>
    <cellStyle name="Notiz 2 2 4" xfId="27144"/>
    <cellStyle name="Notiz 2 2 4 2" xfId="27145"/>
    <cellStyle name="Notiz 2 3" xfId="27146"/>
    <cellStyle name="Notiz 2 3 2" xfId="27147"/>
    <cellStyle name="Notiz 2 3 2 2" xfId="27148"/>
    <cellStyle name="Notiz 2 3 3" xfId="27149"/>
    <cellStyle name="Notiz 2 4" xfId="27150"/>
    <cellStyle name="Notiz 2 4 2" xfId="27151"/>
    <cellStyle name="Notiz 2 4 2 2" xfId="27152"/>
    <cellStyle name="Notiz 2 5" xfId="27153"/>
    <cellStyle name="Notiz 2 5 2" xfId="27154"/>
    <cellStyle name="Notiz 20" xfId="14952"/>
    <cellStyle name="Notiz 21" xfId="15837"/>
    <cellStyle name="Notiz 22" xfId="19242"/>
    <cellStyle name="Notiz 23" xfId="13944"/>
    <cellStyle name="Notiz 24" xfId="14062"/>
    <cellStyle name="Notiz 25" xfId="19341"/>
    <cellStyle name="Notiz 26" xfId="20207"/>
    <cellStyle name="Notiz 27" xfId="21068"/>
    <cellStyle name="Notiz 3" xfId="2344"/>
    <cellStyle name="Notiz 4" xfId="2624"/>
    <cellStyle name="Notiz 5" xfId="4281"/>
    <cellStyle name="Notiz 6" xfId="5172"/>
    <cellStyle name="Notiz 7" xfId="6064"/>
    <cellStyle name="Notiz 8" xfId="7571"/>
    <cellStyle name="Notiz 9" xfId="4271"/>
    <cellStyle name="Ongeldig 2" xfId="453"/>
    <cellStyle name="Ongeldig 3" xfId="24500"/>
    <cellStyle name="Output" xfId="454"/>
    <cellStyle name="Output 10" xfId="1890"/>
    <cellStyle name="Output 11" xfId="3409"/>
    <cellStyle name="Output 12" xfId="4295"/>
    <cellStyle name="Output 13" xfId="6068"/>
    <cellStyle name="Output 14" xfId="7447"/>
    <cellStyle name="Output 15" xfId="7766"/>
    <cellStyle name="Output 16" xfId="8656"/>
    <cellStyle name="Output 17" xfId="8578"/>
    <cellStyle name="Output 18" xfId="7868"/>
    <cellStyle name="Output 19" xfId="11304"/>
    <cellStyle name="Output 2" xfId="455"/>
    <cellStyle name="Output 2 10" xfId="1655"/>
    <cellStyle name="Output 2 11" xfId="2472"/>
    <cellStyle name="Output 2 12" xfId="3407"/>
    <cellStyle name="Output 2 13" xfId="4300"/>
    <cellStyle name="Output 2 14" xfId="7636"/>
    <cellStyle name="Output 2 15" xfId="7655"/>
    <cellStyle name="Output 2 16" xfId="7479"/>
    <cellStyle name="Output 2 17" xfId="8680"/>
    <cellStyle name="Output 2 18" xfId="8677"/>
    <cellStyle name="Output 2 19" xfId="1918"/>
    <cellStyle name="Output 2 2" xfId="456"/>
    <cellStyle name="Output 2 2 10" xfId="8686"/>
    <cellStyle name="Output 2 2 11" xfId="9576"/>
    <cellStyle name="Output 2 2 12" xfId="10443"/>
    <cellStyle name="Output 2 2 13" xfId="11334"/>
    <cellStyle name="Output 2 2 14" xfId="12224"/>
    <cellStyle name="Output 2 2 15" xfId="13094"/>
    <cellStyle name="Output 2 2 16" xfId="13984"/>
    <cellStyle name="Output 2 2 17" xfId="14871"/>
    <cellStyle name="Output 2 2 18" xfId="15757"/>
    <cellStyle name="Output 2 2 19" xfId="16640"/>
    <cellStyle name="Output 2 2 2" xfId="1801"/>
    <cellStyle name="Output 2 2 2 2" xfId="24501"/>
    <cellStyle name="Output 2 2 2 2 2" xfId="27155"/>
    <cellStyle name="Output 2 2 2 2 2 2" xfId="27156"/>
    <cellStyle name="Output 2 2 2 2 2 2 2" xfId="27157"/>
    <cellStyle name="Output 2 2 2 2 2 3" xfId="27158"/>
    <cellStyle name="Output 2 2 2 2 3" xfId="27159"/>
    <cellStyle name="Output 2 2 2 2 3 2" xfId="27160"/>
    <cellStyle name="Output 2 2 2 2 3 2 2" xfId="27161"/>
    <cellStyle name="Output 2 2 2 2 4" xfId="27162"/>
    <cellStyle name="Output 2 2 2 2 4 2" xfId="27163"/>
    <cellStyle name="Output 2 2 2 3" xfId="27164"/>
    <cellStyle name="Output 2 2 2 3 2" xfId="27165"/>
    <cellStyle name="Output 2 2 2 3 2 2" xfId="27166"/>
    <cellStyle name="Output 2 2 2 3 3" xfId="27167"/>
    <cellStyle name="Output 2 2 2 4" xfId="27168"/>
    <cellStyle name="Output 2 2 2 4 2" xfId="27169"/>
    <cellStyle name="Output 2 2 2 4 2 2" xfId="27170"/>
    <cellStyle name="Output 2 2 2 5" xfId="27171"/>
    <cellStyle name="Output 2 2 2 5 2" xfId="27172"/>
    <cellStyle name="Output 2 2 20" xfId="17525"/>
    <cellStyle name="Output 2 2 21" xfId="18402"/>
    <cellStyle name="Output 2 2 22" xfId="19262"/>
    <cellStyle name="Output 2 2 23" xfId="20130"/>
    <cellStyle name="Output 2 2 24" xfId="20992"/>
    <cellStyle name="Output 2 2 25" xfId="21843"/>
    <cellStyle name="Output 2 2 26" xfId="22675"/>
    <cellStyle name="Output 2 2 27" xfId="23486"/>
    <cellStyle name="Output 2 2 3" xfId="1650"/>
    <cellStyle name="Output 2 2 4" xfId="3418"/>
    <cellStyle name="Output 2 2 5" xfId="4305"/>
    <cellStyle name="Output 2 2 6" xfId="5195"/>
    <cellStyle name="Output 2 2 7" xfId="6090"/>
    <cellStyle name="Output 2 2 8" xfId="7419"/>
    <cellStyle name="Output 2 2 9" xfId="7796"/>
    <cellStyle name="Output 2 20" xfId="11328"/>
    <cellStyle name="Output 2 21" xfId="11325"/>
    <cellStyle name="Output 2 22" xfId="7038"/>
    <cellStyle name="Output 2 23" xfId="11428"/>
    <cellStyle name="Output 2 24" xfId="7586"/>
    <cellStyle name="Output 2 25" xfId="12156"/>
    <cellStyle name="Output 2 26" xfId="13921"/>
    <cellStyle name="Output 2 27" xfId="17519"/>
    <cellStyle name="Output 2 28" xfId="17516"/>
    <cellStyle name="Output 2 29" xfId="14949"/>
    <cellStyle name="Output 2 3" xfId="457"/>
    <cellStyle name="Output 2 3 10" xfId="8843"/>
    <cellStyle name="Output 2 3 11" xfId="9732"/>
    <cellStyle name="Output 2 3 12" xfId="10601"/>
    <cellStyle name="Output 2 3 13" xfId="11492"/>
    <cellStyle name="Output 2 3 14" xfId="12383"/>
    <cellStyle name="Output 2 3 15" xfId="13249"/>
    <cellStyle name="Output 2 3 16" xfId="14140"/>
    <cellStyle name="Output 2 3 17" xfId="15026"/>
    <cellStyle name="Output 2 3 18" xfId="15910"/>
    <cellStyle name="Output 2 3 19" xfId="16796"/>
    <cellStyle name="Output 2 3 2" xfId="1961"/>
    <cellStyle name="Output 2 3 2 2" xfId="24502"/>
    <cellStyle name="Output 2 3 2 2 2" xfId="27173"/>
    <cellStyle name="Output 2 3 2 2 2 2" xfId="27174"/>
    <cellStyle name="Output 2 3 2 2 2 2 2" xfId="27175"/>
    <cellStyle name="Output 2 3 2 2 2 3" xfId="27176"/>
    <cellStyle name="Output 2 3 2 2 3" xfId="27177"/>
    <cellStyle name="Output 2 3 2 2 3 2" xfId="27178"/>
    <cellStyle name="Output 2 3 2 2 3 2 2" xfId="27179"/>
    <cellStyle name="Output 2 3 2 2 4" xfId="27180"/>
    <cellStyle name="Output 2 3 2 2 4 2" xfId="27181"/>
    <cellStyle name="Output 2 3 2 3" xfId="27182"/>
    <cellStyle name="Output 2 3 2 3 2" xfId="27183"/>
    <cellStyle name="Output 2 3 2 3 2 2" xfId="27184"/>
    <cellStyle name="Output 2 3 2 3 3" xfId="27185"/>
    <cellStyle name="Output 2 3 2 4" xfId="27186"/>
    <cellStyle name="Output 2 3 2 4 2" xfId="27187"/>
    <cellStyle name="Output 2 3 2 4 2 2" xfId="27188"/>
    <cellStyle name="Output 2 3 2 5" xfId="27189"/>
    <cellStyle name="Output 2 3 2 5 2" xfId="27190"/>
    <cellStyle name="Output 2 3 20" xfId="17676"/>
    <cellStyle name="Output 2 3 21" xfId="18557"/>
    <cellStyle name="Output 2 3 22" xfId="19415"/>
    <cellStyle name="Output 2 3 23" xfId="20281"/>
    <cellStyle name="Output 2 3 24" xfId="21139"/>
    <cellStyle name="Output 2 3 25" xfId="21980"/>
    <cellStyle name="Output 2 3 26" xfId="22809"/>
    <cellStyle name="Output 2 3 27" xfId="23611"/>
    <cellStyle name="Output 2 3 3" xfId="2679"/>
    <cellStyle name="Output 2 3 4" xfId="3581"/>
    <cellStyle name="Output 2 3 5" xfId="4469"/>
    <cellStyle name="Output 2 3 6" xfId="5358"/>
    <cellStyle name="Output 2 3 7" xfId="6252"/>
    <cellStyle name="Output 2 3 8" xfId="7312"/>
    <cellStyle name="Output 2 3 9" xfId="7954"/>
    <cellStyle name="Output 2 30" xfId="17612"/>
    <cellStyle name="Output 2 31" xfId="12160"/>
    <cellStyle name="Output 2 32" xfId="18339"/>
    <cellStyle name="Output 2 4" xfId="458"/>
    <cellStyle name="Output 2 4 10" xfId="8844"/>
    <cellStyle name="Output 2 4 11" xfId="9733"/>
    <cellStyle name="Output 2 4 12" xfId="10602"/>
    <cellStyle name="Output 2 4 13" xfId="11493"/>
    <cellStyle name="Output 2 4 14" xfId="12384"/>
    <cellStyle name="Output 2 4 15" xfId="13250"/>
    <cellStyle name="Output 2 4 16" xfId="14141"/>
    <cellStyle name="Output 2 4 17" xfId="15027"/>
    <cellStyle name="Output 2 4 18" xfId="15911"/>
    <cellStyle name="Output 2 4 19" xfId="16797"/>
    <cellStyle name="Output 2 4 2" xfId="1962"/>
    <cellStyle name="Output 2 4 2 2" xfId="24503"/>
    <cellStyle name="Output 2 4 2 2 2" xfId="27191"/>
    <cellStyle name="Output 2 4 2 2 2 2" xfId="27192"/>
    <cellStyle name="Output 2 4 2 2 2 2 2" xfId="27193"/>
    <cellStyle name="Output 2 4 2 2 2 3" xfId="27194"/>
    <cellStyle name="Output 2 4 2 2 3" xfId="27195"/>
    <cellStyle name="Output 2 4 2 2 3 2" xfId="27196"/>
    <cellStyle name="Output 2 4 2 2 3 2 2" xfId="27197"/>
    <cellStyle name="Output 2 4 2 2 4" xfId="27198"/>
    <cellStyle name="Output 2 4 2 2 4 2" xfId="27199"/>
    <cellStyle name="Output 2 4 2 3" xfId="27200"/>
    <cellStyle name="Output 2 4 2 3 2" xfId="27201"/>
    <cellStyle name="Output 2 4 2 3 2 2" xfId="27202"/>
    <cellStyle name="Output 2 4 2 3 3" xfId="27203"/>
    <cellStyle name="Output 2 4 2 4" xfId="27204"/>
    <cellStyle name="Output 2 4 2 4 2" xfId="27205"/>
    <cellStyle name="Output 2 4 2 4 2 2" xfId="27206"/>
    <cellStyle name="Output 2 4 2 5" xfId="27207"/>
    <cellStyle name="Output 2 4 2 5 2" xfId="27208"/>
    <cellStyle name="Output 2 4 20" xfId="17677"/>
    <cellStyle name="Output 2 4 21" xfId="18558"/>
    <cellStyle name="Output 2 4 22" xfId="19416"/>
    <cellStyle name="Output 2 4 23" xfId="20282"/>
    <cellStyle name="Output 2 4 24" xfId="21140"/>
    <cellStyle name="Output 2 4 25" xfId="21981"/>
    <cellStyle name="Output 2 4 26" xfId="22810"/>
    <cellStyle name="Output 2 4 27" xfId="23612"/>
    <cellStyle name="Output 2 4 3" xfId="2680"/>
    <cellStyle name="Output 2 4 4" xfId="3582"/>
    <cellStyle name="Output 2 4 5" xfId="4470"/>
    <cellStyle name="Output 2 4 6" xfId="5359"/>
    <cellStyle name="Output 2 4 7" xfId="6253"/>
    <cellStyle name="Output 2 4 8" xfId="7003"/>
    <cellStyle name="Output 2 4 9" xfId="7955"/>
    <cellStyle name="Output 2 5" xfId="459"/>
    <cellStyle name="Output 2 5 10" xfId="8845"/>
    <cellStyle name="Output 2 5 11" xfId="9734"/>
    <cellStyle name="Output 2 5 12" xfId="10603"/>
    <cellStyle name="Output 2 5 13" xfId="11494"/>
    <cellStyle name="Output 2 5 14" xfId="12385"/>
    <cellStyle name="Output 2 5 15" xfId="13251"/>
    <cellStyle name="Output 2 5 16" xfId="14142"/>
    <cellStyle name="Output 2 5 17" xfId="15028"/>
    <cellStyle name="Output 2 5 18" xfId="15912"/>
    <cellStyle name="Output 2 5 19" xfId="16798"/>
    <cellStyle name="Output 2 5 2" xfId="1963"/>
    <cellStyle name="Output 2 5 2 2" xfId="24504"/>
    <cellStyle name="Output 2 5 2 2 2" xfId="27209"/>
    <cellStyle name="Output 2 5 2 2 2 2" xfId="27210"/>
    <cellStyle name="Output 2 5 2 2 2 2 2" xfId="27211"/>
    <cellStyle name="Output 2 5 2 2 2 3" xfId="27212"/>
    <cellStyle name="Output 2 5 2 2 3" xfId="27213"/>
    <cellStyle name="Output 2 5 2 2 3 2" xfId="27214"/>
    <cellStyle name="Output 2 5 2 2 3 2 2" xfId="27215"/>
    <cellStyle name="Output 2 5 2 2 4" xfId="27216"/>
    <cellStyle name="Output 2 5 2 2 4 2" xfId="27217"/>
    <cellStyle name="Output 2 5 2 3" xfId="27218"/>
    <cellStyle name="Output 2 5 2 3 2" xfId="27219"/>
    <cellStyle name="Output 2 5 2 3 2 2" xfId="27220"/>
    <cellStyle name="Output 2 5 2 3 3" xfId="27221"/>
    <cellStyle name="Output 2 5 2 4" xfId="27222"/>
    <cellStyle name="Output 2 5 2 4 2" xfId="27223"/>
    <cellStyle name="Output 2 5 2 4 2 2" xfId="27224"/>
    <cellStyle name="Output 2 5 2 5" xfId="27225"/>
    <cellStyle name="Output 2 5 2 5 2" xfId="27226"/>
    <cellStyle name="Output 2 5 20" xfId="17678"/>
    <cellStyle name="Output 2 5 21" xfId="18559"/>
    <cellStyle name="Output 2 5 22" xfId="19417"/>
    <cellStyle name="Output 2 5 23" xfId="20283"/>
    <cellStyle name="Output 2 5 24" xfId="21141"/>
    <cellStyle name="Output 2 5 25" xfId="21982"/>
    <cellStyle name="Output 2 5 26" xfId="22811"/>
    <cellStyle name="Output 2 5 27" xfId="23613"/>
    <cellStyle name="Output 2 5 3" xfId="2681"/>
    <cellStyle name="Output 2 5 4" xfId="3583"/>
    <cellStyle name="Output 2 5 5" xfId="4471"/>
    <cellStyle name="Output 2 5 6" xfId="5360"/>
    <cellStyle name="Output 2 5 7" xfId="6254"/>
    <cellStyle name="Output 2 5 8" xfId="7311"/>
    <cellStyle name="Output 2 5 9" xfId="7956"/>
    <cellStyle name="Output 2 6" xfId="460"/>
    <cellStyle name="Output 2 6 10" xfId="8846"/>
    <cellStyle name="Output 2 6 11" xfId="9735"/>
    <cellStyle name="Output 2 6 12" xfId="10604"/>
    <cellStyle name="Output 2 6 13" xfId="11495"/>
    <cellStyle name="Output 2 6 14" xfId="12386"/>
    <cellStyle name="Output 2 6 15" xfId="13252"/>
    <cellStyle name="Output 2 6 16" xfId="14143"/>
    <cellStyle name="Output 2 6 17" xfId="15029"/>
    <cellStyle name="Output 2 6 18" xfId="15913"/>
    <cellStyle name="Output 2 6 19" xfId="16799"/>
    <cellStyle name="Output 2 6 2" xfId="1964"/>
    <cellStyle name="Output 2 6 2 2" xfId="24505"/>
    <cellStyle name="Output 2 6 2 2 2" xfId="27227"/>
    <cellStyle name="Output 2 6 2 2 2 2" xfId="27228"/>
    <cellStyle name="Output 2 6 2 2 2 2 2" xfId="27229"/>
    <cellStyle name="Output 2 6 2 2 2 3" xfId="27230"/>
    <cellStyle name="Output 2 6 2 2 3" xfId="27231"/>
    <cellStyle name="Output 2 6 2 2 3 2" xfId="27232"/>
    <cellStyle name="Output 2 6 2 2 3 2 2" xfId="27233"/>
    <cellStyle name="Output 2 6 2 2 4" xfId="27234"/>
    <cellStyle name="Output 2 6 2 2 4 2" xfId="27235"/>
    <cellStyle name="Output 2 6 2 3" xfId="27236"/>
    <cellStyle name="Output 2 6 2 3 2" xfId="27237"/>
    <cellStyle name="Output 2 6 2 3 2 2" xfId="27238"/>
    <cellStyle name="Output 2 6 2 3 3" xfId="27239"/>
    <cellStyle name="Output 2 6 2 4" xfId="27240"/>
    <cellStyle name="Output 2 6 2 4 2" xfId="27241"/>
    <cellStyle name="Output 2 6 2 4 2 2" xfId="27242"/>
    <cellStyle name="Output 2 6 2 5" xfId="27243"/>
    <cellStyle name="Output 2 6 2 5 2" xfId="27244"/>
    <cellStyle name="Output 2 6 20" xfId="17679"/>
    <cellStyle name="Output 2 6 21" xfId="18560"/>
    <cellStyle name="Output 2 6 22" xfId="19418"/>
    <cellStyle name="Output 2 6 23" xfId="20284"/>
    <cellStyle name="Output 2 6 24" xfId="21142"/>
    <cellStyle name="Output 2 6 25" xfId="21983"/>
    <cellStyle name="Output 2 6 26" xfId="22812"/>
    <cellStyle name="Output 2 6 27" xfId="23614"/>
    <cellStyle name="Output 2 6 3" xfId="2682"/>
    <cellStyle name="Output 2 6 4" xfId="3584"/>
    <cellStyle name="Output 2 6 5" xfId="4472"/>
    <cellStyle name="Output 2 6 6" xfId="5361"/>
    <cellStyle name="Output 2 6 7" xfId="6255"/>
    <cellStyle name="Output 2 6 8" xfId="7310"/>
    <cellStyle name="Output 2 6 9" xfId="7957"/>
    <cellStyle name="Output 2 7" xfId="1478"/>
    <cellStyle name="Output 2 7 2" xfId="24506"/>
    <cellStyle name="Output 2 7 2 2" xfId="27245"/>
    <cellStyle name="Output 2 7 2 2 2" xfId="27246"/>
    <cellStyle name="Output 2 7 2 2 2 2" xfId="27247"/>
    <cellStyle name="Output 2 7 2 2 3" xfId="27248"/>
    <cellStyle name="Output 2 7 2 3" xfId="27249"/>
    <cellStyle name="Output 2 7 2 3 2" xfId="27250"/>
    <cellStyle name="Output 2 7 2 3 2 2" xfId="27251"/>
    <cellStyle name="Output 2 7 2 4" xfId="27252"/>
    <cellStyle name="Output 2 7 2 4 2" xfId="27253"/>
    <cellStyle name="Output 2 7 3" xfId="27254"/>
    <cellStyle name="Output 2 7 3 2" xfId="27255"/>
    <cellStyle name="Output 2 7 3 2 2" xfId="27256"/>
    <cellStyle name="Output 2 7 3 3" xfId="27257"/>
    <cellStyle name="Output 2 7 4" xfId="27258"/>
    <cellStyle name="Output 2 7 4 2" xfId="27259"/>
    <cellStyle name="Output 2 7 4 2 2" xfId="27260"/>
    <cellStyle name="Output 2 7 5" xfId="27261"/>
    <cellStyle name="Output 2 7 5 2" xfId="27262"/>
    <cellStyle name="Output 2 8" xfId="1756"/>
    <cellStyle name="Output 2 9" xfId="2466"/>
    <cellStyle name="Output 20" xfId="11225"/>
    <cellStyle name="Output 21" xfId="10515"/>
    <cellStyle name="Output 22" xfId="13955"/>
    <cellStyle name="Output 23" xfId="14842"/>
    <cellStyle name="Output 24" xfId="15730"/>
    <cellStyle name="Output 25" xfId="16611"/>
    <cellStyle name="Output 26" xfId="17496"/>
    <cellStyle name="Output 27" xfId="17420"/>
    <cellStyle name="Output 28" xfId="16712"/>
    <cellStyle name="Output 29" xfId="20104"/>
    <cellStyle name="Output 3" xfId="461"/>
    <cellStyle name="Output 3 10" xfId="8847"/>
    <cellStyle name="Output 3 11" xfId="9736"/>
    <cellStyle name="Output 3 12" xfId="10605"/>
    <cellStyle name="Output 3 13" xfId="11496"/>
    <cellStyle name="Output 3 14" xfId="12387"/>
    <cellStyle name="Output 3 15" xfId="13253"/>
    <cellStyle name="Output 3 16" xfId="14144"/>
    <cellStyle name="Output 3 17" xfId="15030"/>
    <cellStyle name="Output 3 18" xfId="15914"/>
    <cellStyle name="Output 3 19" xfId="16800"/>
    <cellStyle name="Output 3 2" xfId="1965"/>
    <cellStyle name="Output 3 2 2" xfId="24507"/>
    <cellStyle name="Output 3 2 2 2" xfId="27263"/>
    <cellStyle name="Output 3 2 2 2 2" xfId="27264"/>
    <cellStyle name="Output 3 2 2 2 2 2" xfId="27265"/>
    <cellStyle name="Output 3 2 2 2 3" xfId="27266"/>
    <cellStyle name="Output 3 2 2 3" xfId="27267"/>
    <cellStyle name="Output 3 2 2 3 2" xfId="27268"/>
    <cellStyle name="Output 3 2 2 3 2 2" xfId="27269"/>
    <cellStyle name="Output 3 2 2 4" xfId="27270"/>
    <cellStyle name="Output 3 2 2 4 2" xfId="27271"/>
    <cellStyle name="Output 3 2 3" xfId="27272"/>
    <cellStyle name="Output 3 2 3 2" xfId="27273"/>
    <cellStyle name="Output 3 2 3 2 2" xfId="27274"/>
    <cellStyle name="Output 3 2 3 3" xfId="27275"/>
    <cellStyle name="Output 3 2 4" xfId="27276"/>
    <cellStyle name="Output 3 2 4 2" xfId="27277"/>
    <cellStyle name="Output 3 2 4 2 2" xfId="27278"/>
    <cellStyle name="Output 3 2 5" xfId="27279"/>
    <cellStyle name="Output 3 2 5 2" xfId="27280"/>
    <cellStyle name="Output 3 20" xfId="17680"/>
    <cellStyle name="Output 3 21" xfId="18561"/>
    <cellStyle name="Output 3 22" xfId="19419"/>
    <cellStyle name="Output 3 23" xfId="20285"/>
    <cellStyle name="Output 3 24" xfId="21143"/>
    <cellStyle name="Output 3 25" xfId="21984"/>
    <cellStyle name="Output 3 26" xfId="22813"/>
    <cellStyle name="Output 3 27" xfId="23615"/>
    <cellStyle name="Output 3 3" xfId="2683"/>
    <cellStyle name="Output 3 4" xfId="3585"/>
    <cellStyle name="Output 3 5" xfId="4473"/>
    <cellStyle name="Output 3 6" xfId="5362"/>
    <cellStyle name="Output 3 7" xfId="6256"/>
    <cellStyle name="Output 3 8" xfId="7309"/>
    <cellStyle name="Output 3 9" xfId="7958"/>
    <cellStyle name="Output 30" xfId="20966"/>
    <cellStyle name="Output 31" xfId="21822"/>
    <cellStyle name="Output 32" xfId="22657"/>
    <cellStyle name="Output 33" xfId="24263"/>
    <cellStyle name="Output 4" xfId="462"/>
    <cellStyle name="Output 4 10" xfId="8848"/>
    <cellStyle name="Output 4 11" xfId="9737"/>
    <cellStyle name="Output 4 12" xfId="10606"/>
    <cellStyle name="Output 4 13" xfId="11497"/>
    <cellStyle name="Output 4 14" xfId="12388"/>
    <cellStyle name="Output 4 15" xfId="13254"/>
    <cellStyle name="Output 4 16" xfId="14145"/>
    <cellStyle name="Output 4 17" xfId="15031"/>
    <cellStyle name="Output 4 18" xfId="15915"/>
    <cellStyle name="Output 4 19" xfId="16801"/>
    <cellStyle name="Output 4 2" xfId="1966"/>
    <cellStyle name="Output 4 2 2" xfId="24508"/>
    <cellStyle name="Output 4 2 2 2" xfId="27281"/>
    <cellStyle name="Output 4 2 2 2 2" xfId="27282"/>
    <cellStyle name="Output 4 2 2 2 2 2" xfId="27283"/>
    <cellStyle name="Output 4 2 2 2 3" xfId="27284"/>
    <cellStyle name="Output 4 2 2 3" xfId="27285"/>
    <cellStyle name="Output 4 2 2 3 2" xfId="27286"/>
    <cellStyle name="Output 4 2 2 3 2 2" xfId="27287"/>
    <cellStyle name="Output 4 2 2 4" xfId="27288"/>
    <cellStyle name="Output 4 2 2 4 2" xfId="27289"/>
    <cellStyle name="Output 4 2 3" xfId="27290"/>
    <cellStyle name="Output 4 2 3 2" xfId="27291"/>
    <cellStyle name="Output 4 2 3 2 2" xfId="27292"/>
    <cellStyle name="Output 4 2 3 3" xfId="27293"/>
    <cellStyle name="Output 4 2 4" xfId="27294"/>
    <cellStyle name="Output 4 2 4 2" xfId="27295"/>
    <cellStyle name="Output 4 2 4 2 2" xfId="27296"/>
    <cellStyle name="Output 4 2 5" xfId="27297"/>
    <cellStyle name="Output 4 2 5 2" xfId="27298"/>
    <cellStyle name="Output 4 20" xfId="17681"/>
    <cellStyle name="Output 4 21" xfId="18562"/>
    <cellStyle name="Output 4 22" xfId="19420"/>
    <cellStyle name="Output 4 23" xfId="20286"/>
    <cellStyle name="Output 4 24" xfId="21144"/>
    <cellStyle name="Output 4 25" xfId="21985"/>
    <cellStyle name="Output 4 26" xfId="22814"/>
    <cellStyle name="Output 4 27" xfId="23616"/>
    <cellStyle name="Output 4 3" xfId="2684"/>
    <cellStyle name="Output 4 4" xfId="3586"/>
    <cellStyle name="Output 4 5" xfId="4474"/>
    <cellStyle name="Output 4 6" xfId="5363"/>
    <cellStyle name="Output 4 7" xfId="6257"/>
    <cellStyle name="Output 4 8" xfId="7308"/>
    <cellStyle name="Output 4 9" xfId="7959"/>
    <cellStyle name="Output 5" xfId="463"/>
    <cellStyle name="Output 5 10" xfId="8849"/>
    <cellStyle name="Output 5 11" xfId="9738"/>
    <cellStyle name="Output 5 12" xfId="10607"/>
    <cellStyle name="Output 5 13" xfId="11498"/>
    <cellStyle name="Output 5 14" xfId="12389"/>
    <cellStyle name="Output 5 15" xfId="13255"/>
    <cellStyle name="Output 5 16" xfId="14146"/>
    <cellStyle name="Output 5 17" xfId="15032"/>
    <cellStyle name="Output 5 18" xfId="15916"/>
    <cellStyle name="Output 5 19" xfId="16802"/>
    <cellStyle name="Output 5 2" xfId="1967"/>
    <cellStyle name="Output 5 2 2" xfId="24509"/>
    <cellStyle name="Output 5 2 2 2" xfId="27299"/>
    <cellStyle name="Output 5 2 2 2 2" xfId="27300"/>
    <cellStyle name="Output 5 2 2 2 2 2" xfId="27301"/>
    <cellStyle name="Output 5 2 2 2 3" xfId="27302"/>
    <cellStyle name="Output 5 2 2 3" xfId="27303"/>
    <cellStyle name="Output 5 2 2 3 2" xfId="27304"/>
    <cellStyle name="Output 5 2 2 3 2 2" xfId="27305"/>
    <cellStyle name="Output 5 2 2 4" xfId="27306"/>
    <cellStyle name="Output 5 2 2 4 2" xfId="27307"/>
    <cellStyle name="Output 5 2 3" xfId="27308"/>
    <cellStyle name="Output 5 2 3 2" xfId="27309"/>
    <cellStyle name="Output 5 2 3 2 2" xfId="27310"/>
    <cellStyle name="Output 5 2 3 3" xfId="27311"/>
    <cellStyle name="Output 5 2 4" xfId="27312"/>
    <cellStyle name="Output 5 2 4 2" xfId="27313"/>
    <cellStyle name="Output 5 2 4 2 2" xfId="27314"/>
    <cellStyle name="Output 5 2 5" xfId="27315"/>
    <cellStyle name="Output 5 2 5 2" xfId="27316"/>
    <cellStyle name="Output 5 20" xfId="17682"/>
    <cellStyle name="Output 5 21" xfId="18563"/>
    <cellStyle name="Output 5 22" xfId="19421"/>
    <cellStyle name="Output 5 23" xfId="20287"/>
    <cellStyle name="Output 5 24" xfId="21145"/>
    <cellStyle name="Output 5 25" xfId="21986"/>
    <cellStyle name="Output 5 26" xfId="22815"/>
    <cellStyle name="Output 5 27" xfId="23617"/>
    <cellStyle name="Output 5 3" xfId="2685"/>
    <cellStyle name="Output 5 4" xfId="3587"/>
    <cellStyle name="Output 5 5" xfId="4475"/>
    <cellStyle name="Output 5 6" xfId="5364"/>
    <cellStyle name="Output 5 7" xfId="6258"/>
    <cellStyle name="Output 5 8" xfId="7307"/>
    <cellStyle name="Output 5 9" xfId="7960"/>
    <cellStyle name="Output 6" xfId="464"/>
    <cellStyle name="Output 6 10" xfId="8850"/>
    <cellStyle name="Output 6 11" xfId="9739"/>
    <cellStyle name="Output 6 12" xfId="10608"/>
    <cellStyle name="Output 6 13" xfId="11499"/>
    <cellStyle name="Output 6 14" xfId="12390"/>
    <cellStyle name="Output 6 15" xfId="13256"/>
    <cellStyle name="Output 6 16" xfId="14147"/>
    <cellStyle name="Output 6 17" xfId="15033"/>
    <cellStyle name="Output 6 18" xfId="15917"/>
    <cellStyle name="Output 6 19" xfId="16803"/>
    <cellStyle name="Output 6 2" xfId="1968"/>
    <cellStyle name="Output 6 2 2" xfId="24510"/>
    <cellStyle name="Output 6 2 2 2" xfId="27317"/>
    <cellStyle name="Output 6 2 2 2 2" xfId="27318"/>
    <cellStyle name="Output 6 2 2 2 2 2" xfId="27319"/>
    <cellStyle name="Output 6 2 2 2 3" xfId="27320"/>
    <cellStyle name="Output 6 2 2 3" xfId="27321"/>
    <cellStyle name="Output 6 2 2 3 2" xfId="27322"/>
    <cellStyle name="Output 6 2 2 3 2 2" xfId="27323"/>
    <cellStyle name="Output 6 2 2 4" xfId="27324"/>
    <cellStyle name="Output 6 2 2 4 2" xfId="27325"/>
    <cellStyle name="Output 6 2 3" xfId="27326"/>
    <cellStyle name="Output 6 2 3 2" xfId="27327"/>
    <cellStyle name="Output 6 2 3 2 2" xfId="27328"/>
    <cellStyle name="Output 6 2 3 3" xfId="27329"/>
    <cellStyle name="Output 6 2 4" xfId="27330"/>
    <cellStyle name="Output 6 2 4 2" xfId="27331"/>
    <cellStyle name="Output 6 2 4 2 2" xfId="27332"/>
    <cellStyle name="Output 6 2 5" xfId="27333"/>
    <cellStyle name="Output 6 2 5 2" xfId="27334"/>
    <cellStyle name="Output 6 20" xfId="17683"/>
    <cellStyle name="Output 6 21" xfId="18564"/>
    <cellStyle name="Output 6 22" xfId="19422"/>
    <cellStyle name="Output 6 23" xfId="20288"/>
    <cellStyle name="Output 6 24" xfId="21146"/>
    <cellStyle name="Output 6 25" xfId="21987"/>
    <cellStyle name="Output 6 26" xfId="22816"/>
    <cellStyle name="Output 6 27" xfId="23618"/>
    <cellStyle name="Output 6 3" xfId="2686"/>
    <cellStyle name="Output 6 4" xfId="3588"/>
    <cellStyle name="Output 6 5" xfId="4476"/>
    <cellStyle name="Output 6 6" xfId="5365"/>
    <cellStyle name="Output 6 7" xfId="6259"/>
    <cellStyle name="Output 6 8" xfId="7306"/>
    <cellStyle name="Output 6 9" xfId="7961"/>
    <cellStyle name="Output 7" xfId="1524"/>
    <cellStyle name="Output 7 2" xfId="24511"/>
    <cellStyle name="Output 7 2 2" xfId="27335"/>
    <cellStyle name="Output 7 2 2 2" xfId="27336"/>
    <cellStyle name="Output 7 2 2 2 2" xfId="27337"/>
    <cellStyle name="Output 7 2 2 3" xfId="27338"/>
    <cellStyle name="Output 7 2 3" xfId="27339"/>
    <cellStyle name="Output 7 2 3 2" xfId="27340"/>
    <cellStyle name="Output 7 2 3 2 2" xfId="27341"/>
    <cellStyle name="Output 7 2 4" xfId="27342"/>
    <cellStyle name="Output 7 2 4 2" xfId="27343"/>
    <cellStyle name="Output 7 3" xfId="27344"/>
    <cellStyle name="Output 7 3 2" xfId="27345"/>
    <cellStyle name="Output 7 3 2 2" xfId="27346"/>
    <cellStyle name="Output 7 3 3" xfId="27347"/>
    <cellStyle name="Output 7 4" xfId="27348"/>
    <cellStyle name="Output 7 4 2" xfId="27349"/>
    <cellStyle name="Output 7 4 2 2" xfId="27350"/>
    <cellStyle name="Output 7 5" xfId="27351"/>
    <cellStyle name="Output 7 5 2" xfId="27352"/>
    <cellStyle name="Output 8" xfId="2459"/>
    <cellStyle name="Output 9" xfId="1668"/>
    <cellStyle name="Percent 2" xfId="5"/>
    <cellStyle name="Percent 2 2" xfId="27353"/>
    <cellStyle name="Percentages_oorzaken" xfId="465"/>
    <cellStyle name="Procent" xfId="6" builtinId="5"/>
    <cellStyle name="Procent 2" xfId="466"/>
    <cellStyle name="Procent 2 2" xfId="467"/>
    <cellStyle name="Procent 2 2 2" xfId="27354"/>
    <cellStyle name="Procent 2 3" xfId="27355"/>
    <cellStyle name="Procent 3" xfId="468"/>
    <cellStyle name="Procent 3 2" xfId="24512"/>
    <cellStyle name="Procent 3 2 2" xfId="27356"/>
    <cellStyle name="Procent 4" xfId="24256"/>
    <cellStyle name="Procent 4 2" xfId="24307"/>
    <cellStyle name="Procent 4 2 2" xfId="25438"/>
    <cellStyle name="Procent 4 2 2 2" xfId="27357"/>
    <cellStyle name="Procent 4 2 3" xfId="27358"/>
    <cellStyle name="Procent 4 3" xfId="27359"/>
    <cellStyle name="Procent 5" xfId="24513"/>
    <cellStyle name="Procent 5 2" xfId="27360"/>
    <cellStyle name="Procent 6" xfId="24514"/>
    <cellStyle name="Procent 6 2" xfId="25464"/>
    <cellStyle name="Procent 6 2 2" xfId="27361"/>
    <cellStyle name="Procent 6 3" xfId="27362"/>
    <cellStyle name="Procent 7" xfId="27363"/>
    <cellStyle name="Ratio" xfId="469"/>
    <cellStyle name="SAPBEXaggData" xfId="470"/>
    <cellStyle name="SAPBEXaggData 10" xfId="1436"/>
    <cellStyle name="SAPBEXaggData 10 2" xfId="27364"/>
    <cellStyle name="SAPBEXaggData 10 2 2" xfId="27365"/>
    <cellStyle name="SAPBEXaggData 10 2 2 2" xfId="27366"/>
    <cellStyle name="SAPBEXaggData 10 2 3" xfId="27367"/>
    <cellStyle name="SAPBEXaggData 10 3" xfId="27368"/>
    <cellStyle name="SAPBEXaggData 10 3 2" xfId="27369"/>
    <cellStyle name="SAPBEXaggData 10 3 2 2" xfId="27370"/>
    <cellStyle name="SAPBEXaggData 10 4" xfId="27371"/>
    <cellStyle name="SAPBEXaggData 10 4 2" xfId="27372"/>
    <cellStyle name="SAPBEXaggData 11" xfId="2602"/>
    <cellStyle name="SAPBEXaggData 12" xfId="3298"/>
    <cellStyle name="SAPBEXaggData 13" xfId="3490"/>
    <cellStyle name="SAPBEXaggData 14" xfId="4377"/>
    <cellStyle name="SAPBEXaggData 15" xfId="5267"/>
    <cellStyle name="SAPBEXaggData 16" xfId="1723"/>
    <cellStyle name="SAPBEXaggData 17" xfId="6892"/>
    <cellStyle name="SAPBEXaggData 18" xfId="8573"/>
    <cellStyle name="SAPBEXaggData 19" xfId="9462"/>
    <cellStyle name="SAPBEXaggData 2" xfId="471"/>
    <cellStyle name="SAPBEXaggData 2 10" xfId="3379"/>
    <cellStyle name="SAPBEXaggData 2 11" xfId="1796"/>
    <cellStyle name="SAPBEXaggData 2 12" xfId="1493"/>
    <cellStyle name="SAPBEXaggData 2 13" xfId="7474"/>
    <cellStyle name="SAPBEXaggData 2 14" xfId="7619"/>
    <cellStyle name="SAPBEXaggData 2 15" xfId="7644"/>
    <cellStyle name="SAPBEXaggData 2 16" xfId="7438"/>
    <cellStyle name="SAPBEXaggData 2 17" xfId="9541"/>
    <cellStyle name="SAPBEXaggData 2 18" xfId="9548"/>
    <cellStyle name="SAPBEXaggData 2 19" xfId="9569"/>
    <cellStyle name="SAPBEXaggData 2 2" xfId="472"/>
    <cellStyle name="SAPBEXaggData 2 2 10" xfId="4308"/>
    <cellStyle name="SAPBEXaggData 2 2 11" xfId="5198"/>
    <cellStyle name="SAPBEXaggData 2 2 12" xfId="6093"/>
    <cellStyle name="SAPBEXaggData 2 2 13" xfId="7426"/>
    <cellStyle name="SAPBEXaggData 2 2 14" xfId="7799"/>
    <cellStyle name="SAPBEXaggData 2 2 15" xfId="8689"/>
    <cellStyle name="SAPBEXaggData 2 2 16" xfId="9578"/>
    <cellStyle name="SAPBEXaggData 2 2 17" xfId="10446"/>
    <cellStyle name="SAPBEXaggData 2 2 18" xfId="11337"/>
    <cellStyle name="SAPBEXaggData 2 2 19" xfId="12227"/>
    <cellStyle name="SAPBEXaggData 2 2 2" xfId="473"/>
    <cellStyle name="SAPBEXaggData 2 2 2 10" xfId="8852"/>
    <cellStyle name="SAPBEXaggData 2 2 2 11" xfId="9741"/>
    <cellStyle name="SAPBEXaggData 2 2 2 12" xfId="10610"/>
    <cellStyle name="SAPBEXaggData 2 2 2 13" xfId="11501"/>
    <cellStyle name="SAPBEXaggData 2 2 2 14" xfId="12392"/>
    <cellStyle name="SAPBEXaggData 2 2 2 15" xfId="13258"/>
    <cellStyle name="SAPBEXaggData 2 2 2 16" xfId="14149"/>
    <cellStyle name="SAPBEXaggData 2 2 2 17" xfId="15035"/>
    <cellStyle name="SAPBEXaggData 2 2 2 18" xfId="15919"/>
    <cellStyle name="SAPBEXaggData 2 2 2 19" xfId="16805"/>
    <cellStyle name="SAPBEXaggData 2 2 2 2" xfId="1970"/>
    <cellStyle name="SAPBEXaggData 2 2 2 2 2" xfId="24515"/>
    <cellStyle name="SAPBEXaggData 2 2 2 2 2 2" xfId="27373"/>
    <cellStyle name="SAPBEXaggData 2 2 2 2 2 2 2" xfId="27374"/>
    <cellStyle name="SAPBEXaggData 2 2 2 2 2 2 2 2" xfId="27375"/>
    <cellStyle name="SAPBEXaggData 2 2 2 2 2 2 3" xfId="27376"/>
    <cellStyle name="SAPBEXaggData 2 2 2 2 2 3" xfId="27377"/>
    <cellStyle name="SAPBEXaggData 2 2 2 2 2 3 2" xfId="27378"/>
    <cellStyle name="SAPBEXaggData 2 2 2 2 2 3 2 2" xfId="27379"/>
    <cellStyle name="SAPBEXaggData 2 2 2 2 2 4" xfId="27380"/>
    <cellStyle name="SAPBEXaggData 2 2 2 2 2 4 2" xfId="27381"/>
    <cellStyle name="SAPBEXaggData 2 2 2 2 3" xfId="27382"/>
    <cellStyle name="SAPBEXaggData 2 2 2 2 3 2" xfId="27383"/>
    <cellStyle name="SAPBEXaggData 2 2 2 2 3 2 2" xfId="27384"/>
    <cellStyle name="SAPBEXaggData 2 2 2 2 3 3" xfId="27385"/>
    <cellStyle name="SAPBEXaggData 2 2 2 2 4" xfId="27386"/>
    <cellStyle name="SAPBEXaggData 2 2 2 2 4 2" xfId="27387"/>
    <cellStyle name="SAPBEXaggData 2 2 2 2 4 2 2" xfId="27388"/>
    <cellStyle name="SAPBEXaggData 2 2 2 2 5" xfId="27389"/>
    <cellStyle name="SAPBEXaggData 2 2 2 2 5 2" xfId="27390"/>
    <cellStyle name="SAPBEXaggData 2 2 2 20" xfId="17685"/>
    <cellStyle name="SAPBEXaggData 2 2 2 21" xfId="18566"/>
    <cellStyle name="SAPBEXaggData 2 2 2 22" xfId="19424"/>
    <cellStyle name="SAPBEXaggData 2 2 2 23" xfId="20290"/>
    <cellStyle name="SAPBEXaggData 2 2 2 24" xfId="21148"/>
    <cellStyle name="SAPBEXaggData 2 2 2 25" xfId="21989"/>
    <cellStyle name="SAPBEXaggData 2 2 2 26" xfId="22818"/>
    <cellStyle name="SAPBEXaggData 2 2 2 27" xfId="23620"/>
    <cellStyle name="SAPBEXaggData 2 2 2 3" xfId="2688"/>
    <cellStyle name="SAPBEXaggData 2 2 2 4" xfId="3590"/>
    <cellStyle name="SAPBEXaggData 2 2 2 5" xfId="4478"/>
    <cellStyle name="SAPBEXaggData 2 2 2 6" xfId="5367"/>
    <cellStyle name="SAPBEXaggData 2 2 2 7" xfId="6261"/>
    <cellStyle name="SAPBEXaggData 2 2 2 8" xfId="7304"/>
    <cellStyle name="SAPBEXaggData 2 2 2 9" xfId="7963"/>
    <cellStyle name="SAPBEXaggData 2 2 20" xfId="13097"/>
    <cellStyle name="SAPBEXaggData 2 2 21" xfId="13987"/>
    <cellStyle name="SAPBEXaggData 2 2 22" xfId="14874"/>
    <cellStyle name="SAPBEXaggData 2 2 23" xfId="15760"/>
    <cellStyle name="SAPBEXaggData 2 2 24" xfId="16643"/>
    <cellStyle name="SAPBEXaggData 2 2 25" xfId="17528"/>
    <cellStyle name="SAPBEXaggData 2 2 26" xfId="18404"/>
    <cellStyle name="SAPBEXaggData 2 2 27" xfId="19265"/>
    <cellStyle name="SAPBEXaggData 2 2 28" xfId="20133"/>
    <cellStyle name="SAPBEXaggData 2 2 29" xfId="20995"/>
    <cellStyle name="SAPBEXaggData 2 2 3" xfId="474"/>
    <cellStyle name="SAPBEXaggData 2 2 3 10" xfId="8853"/>
    <cellStyle name="SAPBEXaggData 2 2 3 11" xfId="9742"/>
    <cellStyle name="SAPBEXaggData 2 2 3 12" xfId="10611"/>
    <cellStyle name="SAPBEXaggData 2 2 3 13" xfId="11502"/>
    <cellStyle name="SAPBEXaggData 2 2 3 14" xfId="12393"/>
    <cellStyle name="SAPBEXaggData 2 2 3 15" xfId="13259"/>
    <cellStyle name="SAPBEXaggData 2 2 3 16" xfId="14150"/>
    <cellStyle name="SAPBEXaggData 2 2 3 17" xfId="15036"/>
    <cellStyle name="SAPBEXaggData 2 2 3 18" xfId="15920"/>
    <cellStyle name="SAPBEXaggData 2 2 3 19" xfId="16806"/>
    <cellStyle name="SAPBEXaggData 2 2 3 2" xfId="1971"/>
    <cellStyle name="SAPBEXaggData 2 2 3 2 2" xfId="24516"/>
    <cellStyle name="SAPBEXaggData 2 2 3 2 2 2" xfId="27391"/>
    <cellStyle name="SAPBEXaggData 2 2 3 2 2 2 2" xfId="27392"/>
    <cellStyle name="SAPBEXaggData 2 2 3 2 2 2 2 2" xfId="27393"/>
    <cellStyle name="SAPBEXaggData 2 2 3 2 2 2 3" xfId="27394"/>
    <cellStyle name="SAPBEXaggData 2 2 3 2 2 3" xfId="27395"/>
    <cellStyle name="SAPBEXaggData 2 2 3 2 2 3 2" xfId="27396"/>
    <cellStyle name="SAPBEXaggData 2 2 3 2 2 3 2 2" xfId="27397"/>
    <cellStyle name="SAPBEXaggData 2 2 3 2 2 4" xfId="27398"/>
    <cellStyle name="SAPBEXaggData 2 2 3 2 2 4 2" xfId="27399"/>
    <cellStyle name="SAPBEXaggData 2 2 3 2 3" xfId="27400"/>
    <cellStyle name="SAPBEXaggData 2 2 3 2 3 2" xfId="27401"/>
    <cellStyle name="SAPBEXaggData 2 2 3 2 3 2 2" xfId="27402"/>
    <cellStyle name="SAPBEXaggData 2 2 3 2 3 3" xfId="27403"/>
    <cellStyle name="SAPBEXaggData 2 2 3 2 4" xfId="27404"/>
    <cellStyle name="SAPBEXaggData 2 2 3 2 4 2" xfId="27405"/>
    <cellStyle name="SAPBEXaggData 2 2 3 2 4 2 2" xfId="27406"/>
    <cellStyle name="SAPBEXaggData 2 2 3 2 5" xfId="27407"/>
    <cellStyle name="SAPBEXaggData 2 2 3 2 5 2" xfId="27408"/>
    <cellStyle name="SAPBEXaggData 2 2 3 20" xfId="17686"/>
    <cellStyle name="SAPBEXaggData 2 2 3 21" xfId="18567"/>
    <cellStyle name="SAPBEXaggData 2 2 3 22" xfId="19425"/>
    <cellStyle name="SAPBEXaggData 2 2 3 23" xfId="20291"/>
    <cellStyle name="SAPBEXaggData 2 2 3 24" xfId="21149"/>
    <cellStyle name="SAPBEXaggData 2 2 3 25" xfId="21990"/>
    <cellStyle name="SAPBEXaggData 2 2 3 26" xfId="22819"/>
    <cellStyle name="SAPBEXaggData 2 2 3 27" xfId="23621"/>
    <cellStyle name="SAPBEXaggData 2 2 3 3" xfId="2689"/>
    <cellStyle name="SAPBEXaggData 2 2 3 4" xfId="3591"/>
    <cellStyle name="SAPBEXaggData 2 2 3 5" xfId="4479"/>
    <cellStyle name="SAPBEXaggData 2 2 3 6" xfId="5368"/>
    <cellStyle name="SAPBEXaggData 2 2 3 7" xfId="6262"/>
    <cellStyle name="SAPBEXaggData 2 2 3 8" xfId="7303"/>
    <cellStyle name="SAPBEXaggData 2 2 3 9" xfId="7964"/>
    <cellStyle name="SAPBEXaggData 2 2 30" xfId="21846"/>
    <cellStyle name="SAPBEXaggData 2 2 31" xfId="22678"/>
    <cellStyle name="SAPBEXaggData 2 2 32" xfId="23487"/>
    <cellStyle name="SAPBEXaggData 2 2 4" xfId="475"/>
    <cellStyle name="SAPBEXaggData 2 2 4 10" xfId="8854"/>
    <cellStyle name="SAPBEXaggData 2 2 4 11" xfId="9743"/>
    <cellStyle name="SAPBEXaggData 2 2 4 12" xfId="10612"/>
    <cellStyle name="SAPBEXaggData 2 2 4 13" xfId="11503"/>
    <cellStyle name="SAPBEXaggData 2 2 4 14" xfId="12394"/>
    <cellStyle name="SAPBEXaggData 2 2 4 15" xfId="13260"/>
    <cellStyle name="SAPBEXaggData 2 2 4 16" xfId="14151"/>
    <cellStyle name="SAPBEXaggData 2 2 4 17" xfId="15037"/>
    <cellStyle name="SAPBEXaggData 2 2 4 18" xfId="15921"/>
    <cellStyle name="SAPBEXaggData 2 2 4 19" xfId="16807"/>
    <cellStyle name="SAPBEXaggData 2 2 4 2" xfId="1972"/>
    <cellStyle name="SAPBEXaggData 2 2 4 2 2" xfId="24517"/>
    <cellStyle name="SAPBEXaggData 2 2 4 2 2 2" xfId="27409"/>
    <cellStyle name="SAPBEXaggData 2 2 4 2 2 2 2" xfId="27410"/>
    <cellStyle name="SAPBEXaggData 2 2 4 2 2 2 2 2" xfId="27411"/>
    <cellStyle name="SAPBEXaggData 2 2 4 2 2 2 3" xfId="27412"/>
    <cellStyle name="SAPBEXaggData 2 2 4 2 2 3" xfId="27413"/>
    <cellStyle name="SAPBEXaggData 2 2 4 2 2 3 2" xfId="27414"/>
    <cellStyle name="SAPBEXaggData 2 2 4 2 2 3 2 2" xfId="27415"/>
    <cellStyle name="SAPBEXaggData 2 2 4 2 2 4" xfId="27416"/>
    <cellStyle name="SAPBEXaggData 2 2 4 2 2 4 2" xfId="27417"/>
    <cellStyle name="SAPBEXaggData 2 2 4 2 3" xfId="27418"/>
    <cellStyle name="SAPBEXaggData 2 2 4 2 3 2" xfId="27419"/>
    <cellStyle name="SAPBEXaggData 2 2 4 2 3 2 2" xfId="27420"/>
    <cellStyle name="SAPBEXaggData 2 2 4 2 3 3" xfId="27421"/>
    <cellStyle name="SAPBEXaggData 2 2 4 2 4" xfId="27422"/>
    <cellStyle name="SAPBEXaggData 2 2 4 2 4 2" xfId="27423"/>
    <cellStyle name="SAPBEXaggData 2 2 4 2 4 2 2" xfId="27424"/>
    <cellStyle name="SAPBEXaggData 2 2 4 2 5" xfId="27425"/>
    <cellStyle name="SAPBEXaggData 2 2 4 2 5 2" xfId="27426"/>
    <cellStyle name="SAPBEXaggData 2 2 4 20" xfId="17687"/>
    <cellStyle name="SAPBEXaggData 2 2 4 21" xfId="18568"/>
    <cellStyle name="SAPBEXaggData 2 2 4 22" xfId="19426"/>
    <cellStyle name="SAPBEXaggData 2 2 4 23" xfId="20292"/>
    <cellStyle name="SAPBEXaggData 2 2 4 24" xfId="21150"/>
    <cellStyle name="SAPBEXaggData 2 2 4 25" xfId="21991"/>
    <cellStyle name="SAPBEXaggData 2 2 4 26" xfId="22820"/>
    <cellStyle name="SAPBEXaggData 2 2 4 27" xfId="23622"/>
    <cellStyle name="SAPBEXaggData 2 2 4 3" xfId="2690"/>
    <cellStyle name="SAPBEXaggData 2 2 4 4" xfId="3592"/>
    <cellStyle name="SAPBEXaggData 2 2 4 5" xfId="4480"/>
    <cellStyle name="SAPBEXaggData 2 2 4 6" xfId="5369"/>
    <cellStyle name="SAPBEXaggData 2 2 4 7" xfId="6263"/>
    <cellStyle name="SAPBEXaggData 2 2 4 8" xfId="7002"/>
    <cellStyle name="SAPBEXaggData 2 2 4 9" xfId="7965"/>
    <cellStyle name="SAPBEXaggData 2 2 5" xfId="476"/>
    <cellStyle name="SAPBEXaggData 2 2 5 10" xfId="8855"/>
    <cellStyle name="SAPBEXaggData 2 2 5 11" xfId="9744"/>
    <cellStyle name="SAPBEXaggData 2 2 5 12" xfId="10613"/>
    <cellStyle name="SAPBEXaggData 2 2 5 13" xfId="11504"/>
    <cellStyle name="SAPBEXaggData 2 2 5 14" xfId="12395"/>
    <cellStyle name="SAPBEXaggData 2 2 5 15" xfId="13261"/>
    <cellStyle name="SAPBEXaggData 2 2 5 16" xfId="14152"/>
    <cellStyle name="SAPBEXaggData 2 2 5 17" xfId="15038"/>
    <cellStyle name="SAPBEXaggData 2 2 5 18" xfId="15922"/>
    <cellStyle name="SAPBEXaggData 2 2 5 19" xfId="16808"/>
    <cellStyle name="SAPBEXaggData 2 2 5 2" xfId="1973"/>
    <cellStyle name="SAPBEXaggData 2 2 5 2 2" xfId="24518"/>
    <cellStyle name="SAPBEXaggData 2 2 5 2 2 2" xfId="27427"/>
    <cellStyle name="SAPBEXaggData 2 2 5 2 2 2 2" xfId="27428"/>
    <cellStyle name="SAPBEXaggData 2 2 5 2 2 2 2 2" xfId="27429"/>
    <cellStyle name="SAPBEXaggData 2 2 5 2 2 2 3" xfId="27430"/>
    <cellStyle name="SAPBEXaggData 2 2 5 2 2 3" xfId="27431"/>
    <cellStyle name="SAPBEXaggData 2 2 5 2 2 3 2" xfId="27432"/>
    <cellStyle name="SAPBEXaggData 2 2 5 2 2 3 2 2" xfId="27433"/>
    <cellStyle name="SAPBEXaggData 2 2 5 2 2 4" xfId="27434"/>
    <cellStyle name="SAPBEXaggData 2 2 5 2 2 4 2" xfId="27435"/>
    <cellStyle name="SAPBEXaggData 2 2 5 2 3" xfId="27436"/>
    <cellStyle name="SAPBEXaggData 2 2 5 2 3 2" xfId="27437"/>
    <cellStyle name="SAPBEXaggData 2 2 5 2 3 2 2" xfId="27438"/>
    <cellStyle name="SAPBEXaggData 2 2 5 2 3 3" xfId="27439"/>
    <cellStyle name="SAPBEXaggData 2 2 5 2 4" xfId="27440"/>
    <cellStyle name="SAPBEXaggData 2 2 5 2 4 2" xfId="27441"/>
    <cellStyle name="SAPBEXaggData 2 2 5 2 4 2 2" xfId="27442"/>
    <cellStyle name="SAPBEXaggData 2 2 5 2 5" xfId="27443"/>
    <cellStyle name="SAPBEXaggData 2 2 5 2 5 2" xfId="27444"/>
    <cellStyle name="SAPBEXaggData 2 2 5 20" xfId="17688"/>
    <cellStyle name="SAPBEXaggData 2 2 5 21" xfId="18569"/>
    <cellStyle name="SAPBEXaggData 2 2 5 22" xfId="19427"/>
    <cellStyle name="SAPBEXaggData 2 2 5 23" xfId="20293"/>
    <cellStyle name="SAPBEXaggData 2 2 5 24" xfId="21151"/>
    <cellStyle name="SAPBEXaggData 2 2 5 25" xfId="21992"/>
    <cellStyle name="SAPBEXaggData 2 2 5 26" xfId="22821"/>
    <cellStyle name="SAPBEXaggData 2 2 5 27" xfId="23623"/>
    <cellStyle name="SAPBEXaggData 2 2 5 3" xfId="2691"/>
    <cellStyle name="SAPBEXaggData 2 2 5 4" xfId="3593"/>
    <cellStyle name="SAPBEXaggData 2 2 5 5" xfId="4481"/>
    <cellStyle name="SAPBEXaggData 2 2 5 6" xfId="5370"/>
    <cellStyle name="SAPBEXaggData 2 2 5 7" xfId="6264"/>
    <cellStyle name="SAPBEXaggData 2 2 5 8" xfId="5315"/>
    <cellStyle name="SAPBEXaggData 2 2 5 9" xfId="7966"/>
    <cellStyle name="SAPBEXaggData 2 2 6" xfId="477"/>
    <cellStyle name="SAPBEXaggData 2 2 6 10" xfId="8856"/>
    <cellStyle name="SAPBEXaggData 2 2 6 11" xfId="9745"/>
    <cellStyle name="SAPBEXaggData 2 2 6 12" xfId="10614"/>
    <cellStyle name="SAPBEXaggData 2 2 6 13" xfId="11505"/>
    <cellStyle name="SAPBEXaggData 2 2 6 14" xfId="12396"/>
    <cellStyle name="SAPBEXaggData 2 2 6 15" xfId="13262"/>
    <cellStyle name="SAPBEXaggData 2 2 6 16" xfId="14153"/>
    <cellStyle name="SAPBEXaggData 2 2 6 17" xfId="15039"/>
    <cellStyle name="SAPBEXaggData 2 2 6 18" xfId="15923"/>
    <cellStyle name="SAPBEXaggData 2 2 6 19" xfId="16809"/>
    <cellStyle name="SAPBEXaggData 2 2 6 2" xfId="1974"/>
    <cellStyle name="SAPBEXaggData 2 2 6 2 2" xfId="24519"/>
    <cellStyle name="SAPBEXaggData 2 2 6 2 2 2" xfId="27445"/>
    <cellStyle name="SAPBEXaggData 2 2 6 2 2 2 2" xfId="27446"/>
    <cellStyle name="SAPBEXaggData 2 2 6 2 2 2 2 2" xfId="27447"/>
    <cellStyle name="SAPBEXaggData 2 2 6 2 2 2 3" xfId="27448"/>
    <cellStyle name="SAPBEXaggData 2 2 6 2 2 3" xfId="27449"/>
    <cellStyle name="SAPBEXaggData 2 2 6 2 2 3 2" xfId="27450"/>
    <cellStyle name="SAPBEXaggData 2 2 6 2 2 3 2 2" xfId="27451"/>
    <cellStyle name="SAPBEXaggData 2 2 6 2 2 4" xfId="27452"/>
    <cellStyle name="SAPBEXaggData 2 2 6 2 2 4 2" xfId="27453"/>
    <cellStyle name="SAPBEXaggData 2 2 6 2 3" xfId="27454"/>
    <cellStyle name="SAPBEXaggData 2 2 6 2 3 2" xfId="27455"/>
    <cellStyle name="SAPBEXaggData 2 2 6 2 3 2 2" xfId="27456"/>
    <cellStyle name="SAPBEXaggData 2 2 6 2 3 3" xfId="27457"/>
    <cellStyle name="SAPBEXaggData 2 2 6 2 4" xfId="27458"/>
    <cellStyle name="SAPBEXaggData 2 2 6 2 4 2" xfId="27459"/>
    <cellStyle name="SAPBEXaggData 2 2 6 2 4 2 2" xfId="27460"/>
    <cellStyle name="SAPBEXaggData 2 2 6 2 5" xfId="27461"/>
    <cellStyle name="SAPBEXaggData 2 2 6 2 5 2" xfId="27462"/>
    <cellStyle name="SAPBEXaggData 2 2 6 20" xfId="17689"/>
    <cellStyle name="SAPBEXaggData 2 2 6 21" xfId="18570"/>
    <cellStyle name="SAPBEXaggData 2 2 6 22" xfId="19428"/>
    <cellStyle name="SAPBEXaggData 2 2 6 23" xfId="20294"/>
    <cellStyle name="SAPBEXaggData 2 2 6 24" xfId="21152"/>
    <cellStyle name="SAPBEXaggData 2 2 6 25" xfId="21993"/>
    <cellStyle name="SAPBEXaggData 2 2 6 26" xfId="22822"/>
    <cellStyle name="SAPBEXaggData 2 2 6 27" xfId="23624"/>
    <cellStyle name="SAPBEXaggData 2 2 6 3" xfId="2692"/>
    <cellStyle name="SAPBEXaggData 2 2 6 4" xfId="3594"/>
    <cellStyle name="SAPBEXaggData 2 2 6 5" xfId="4482"/>
    <cellStyle name="SAPBEXaggData 2 2 6 6" xfId="5371"/>
    <cellStyle name="SAPBEXaggData 2 2 6 7" xfId="6265"/>
    <cellStyle name="SAPBEXaggData 2 2 6 8" xfId="6872"/>
    <cellStyle name="SAPBEXaggData 2 2 6 9" xfId="7967"/>
    <cellStyle name="SAPBEXaggData 2 2 7" xfId="1804"/>
    <cellStyle name="SAPBEXaggData 2 2 7 2" xfId="24520"/>
    <cellStyle name="SAPBEXaggData 2 2 7 2 2" xfId="27463"/>
    <cellStyle name="SAPBEXaggData 2 2 7 2 2 2" xfId="27464"/>
    <cellStyle name="SAPBEXaggData 2 2 7 2 2 2 2" xfId="27465"/>
    <cellStyle name="SAPBEXaggData 2 2 7 2 2 3" xfId="27466"/>
    <cellStyle name="SAPBEXaggData 2 2 7 2 3" xfId="27467"/>
    <cellStyle name="SAPBEXaggData 2 2 7 2 3 2" xfId="27468"/>
    <cellStyle name="SAPBEXaggData 2 2 7 2 3 2 2" xfId="27469"/>
    <cellStyle name="SAPBEXaggData 2 2 7 2 4" xfId="27470"/>
    <cellStyle name="SAPBEXaggData 2 2 7 2 4 2" xfId="27471"/>
    <cellStyle name="SAPBEXaggData 2 2 7 3" xfId="27472"/>
    <cellStyle name="SAPBEXaggData 2 2 7 3 2" xfId="27473"/>
    <cellStyle name="SAPBEXaggData 2 2 7 3 2 2" xfId="27474"/>
    <cellStyle name="SAPBEXaggData 2 2 7 3 3" xfId="27475"/>
    <cellStyle name="SAPBEXaggData 2 2 7 4" xfId="27476"/>
    <cellStyle name="SAPBEXaggData 2 2 7 4 2" xfId="27477"/>
    <cellStyle name="SAPBEXaggData 2 2 7 4 2 2" xfId="27478"/>
    <cellStyle name="SAPBEXaggData 2 2 7 5" xfId="27479"/>
    <cellStyle name="SAPBEXaggData 2 2 7 5 2" xfId="27480"/>
    <cellStyle name="SAPBEXaggData 2 2 8" xfId="1647"/>
    <cellStyle name="SAPBEXaggData 2 2 9" xfId="3421"/>
    <cellStyle name="SAPBEXaggData 2 20" xfId="12189"/>
    <cellStyle name="SAPBEXaggData 2 21" xfId="12196"/>
    <cellStyle name="SAPBEXaggData 2 22" xfId="12217"/>
    <cellStyle name="SAPBEXaggData 2 23" xfId="13079"/>
    <cellStyle name="SAPBEXaggData 2 24" xfId="13969"/>
    <cellStyle name="SAPBEXaggData 2 25" xfId="14856"/>
    <cellStyle name="SAPBEXaggData 2 26" xfId="15743"/>
    <cellStyle name="SAPBEXaggData 2 27" xfId="18369"/>
    <cellStyle name="SAPBEXaggData 2 28" xfId="18375"/>
    <cellStyle name="SAPBEXaggData 2 29" xfId="18395"/>
    <cellStyle name="SAPBEXaggData 2 3" xfId="478"/>
    <cellStyle name="SAPBEXaggData 2 3 10" xfId="8857"/>
    <cellStyle name="SAPBEXaggData 2 3 11" xfId="9746"/>
    <cellStyle name="SAPBEXaggData 2 3 12" xfId="10615"/>
    <cellStyle name="SAPBEXaggData 2 3 13" xfId="11506"/>
    <cellStyle name="SAPBEXaggData 2 3 14" xfId="12397"/>
    <cellStyle name="SAPBEXaggData 2 3 15" xfId="13263"/>
    <cellStyle name="SAPBEXaggData 2 3 16" xfId="14154"/>
    <cellStyle name="SAPBEXaggData 2 3 17" xfId="15040"/>
    <cellStyle name="SAPBEXaggData 2 3 18" xfId="15924"/>
    <cellStyle name="SAPBEXaggData 2 3 19" xfId="16810"/>
    <cellStyle name="SAPBEXaggData 2 3 2" xfId="1975"/>
    <cellStyle name="SAPBEXaggData 2 3 2 2" xfId="24521"/>
    <cellStyle name="SAPBEXaggData 2 3 2 2 2" xfId="27481"/>
    <cellStyle name="SAPBEXaggData 2 3 2 2 2 2" xfId="27482"/>
    <cellStyle name="SAPBEXaggData 2 3 2 2 2 2 2" xfId="27483"/>
    <cellStyle name="SAPBEXaggData 2 3 2 2 2 3" xfId="27484"/>
    <cellStyle name="SAPBEXaggData 2 3 2 2 3" xfId="27485"/>
    <cellStyle name="SAPBEXaggData 2 3 2 2 3 2" xfId="27486"/>
    <cellStyle name="SAPBEXaggData 2 3 2 2 3 2 2" xfId="27487"/>
    <cellStyle name="SAPBEXaggData 2 3 2 2 4" xfId="27488"/>
    <cellStyle name="SAPBEXaggData 2 3 2 2 4 2" xfId="27489"/>
    <cellStyle name="SAPBEXaggData 2 3 2 3" xfId="27490"/>
    <cellStyle name="SAPBEXaggData 2 3 2 3 2" xfId="27491"/>
    <cellStyle name="SAPBEXaggData 2 3 2 3 2 2" xfId="27492"/>
    <cellStyle name="SAPBEXaggData 2 3 2 3 3" xfId="27493"/>
    <cellStyle name="SAPBEXaggData 2 3 2 4" xfId="27494"/>
    <cellStyle name="SAPBEXaggData 2 3 2 4 2" xfId="27495"/>
    <cellStyle name="SAPBEXaggData 2 3 2 4 2 2" xfId="27496"/>
    <cellStyle name="SAPBEXaggData 2 3 2 5" xfId="27497"/>
    <cellStyle name="SAPBEXaggData 2 3 2 5 2" xfId="27498"/>
    <cellStyle name="SAPBEXaggData 2 3 20" xfId="17690"/>
    <cellStyle name="SAPBEXaggData 2 3 21" xfId="18571"/>
    <cellStyle name="SAPBEXaggData 2 3 22" xfId="19429"/>
    <cellStyle name="SAPBEXaggData 2 3 23" xfId="20295"/>
    <cellStyle name="SAPBEXaggData 2 3 24" xfId="21153"/>
    <cellStyle name="SAPBEXaggData 2 3 25" xfId="21994"/>
    <cellStyle name="SAPBEXaggData 2 3 26" xfId="22823"/>
    <cellStyle name="SAPBEXaggData 2 3 27" xfId="23625"/>
    <cellStyle name="SAPBEXaggData 2 3 3" xfId="2693"/>
    <cellStyle name="SAPBEXaggData 2 3 4" xfId="3595"/>
    <cellStyle name="SAPBEXaggData 2 3 5" xfId="4483"/>
    <cellStyle name="SAPBEXaggData 2 3 6" xfId="5372"/>
    <cellStyle name="SAPBEXaggData 2 3 7" xfId="6266"/>
    <cellStyle name="SAPBEXaggData 2 3 8" xfId="3515"/>
    <cellStyle name="SAPBEXaggData 2 3 9" xfId="7968"/>
    <cellStyle name="SAPBEXaggData 2 30" xfId="19247"/>
    <cellStyle name="SAPBEXaggData 2 31" xfId="20117"/>
    <cellStyle name="SAPBEXaggData 2 32" xfId="20979"/>
    <cellStyle name="SAPBEXaggData 2 4" xfId="479"/>
    <cellStyle name="SAPBEXaggData 2 4 10" xfId="8858"/>
    <cellStyle name="SAPBEXaggData 2 4 11" xfId="9747"/>
    <cellStyle name="SAPBEXaggData 2 4 12" xfId="10616"/>
    <cellStyle name="SAPBEXaggData 2 4 13" xfId="11507"/>
    <cellStyle name="SAPBEXaggData 2 4 14" xfId="12398"/>
    <cellStyle name="SAPBEXaggData 2 4 15" xfId="13264"/>
    <cellStyle name="SAPBEXaggData 2 4 16" xfId="14155"/>
    <cellStyle name="SAPBEXaggData 2 4 17" xfId="15041"/>
    <cellStyle name="SAPBEXaggData 2 4 18" xfId="15925"/>
    <cellStyle name="SAPBEXaggData 2 4 19" xfId="16811"/>
    <cellStyle name="SAPBEXaggData 2 4 2" xfId="1976"/>
    <cellStyle name="SAPBEXaggData 2 4 2 2" xfId="24522"/>
    <cellStyle name="SAPBEXaggData 2 4 2 2 2" xfId="27499"/>
    <cellStyle name="SAPBEXaggData 2 4 2 2 2 2" xfId="27500"/>
    <cellStyle name="SAPBEXaggData 2 4 2 2 2 2 2" xfId="27501"/>
    <cellStyle name="SAPBEXaggData 2 4 2 2 2 3" xfId="27502"/>
    <cellStyle name="SAPBEXaggData 2 4 2 2 3" xfId="27503"/>
    <cellStyle name="SAPBEXaggData 2 4 2 2 3 2" xfId="27504"/>
    <cellStyle name="SAPBEXaggData 2 4 2 2 3 2 2" xfId="27505"/>
    <cellStyle name="SAPBEXaggData 2 4 2 2 4" xfId="27506"/>
    <cellStyle name="SAPBEXaggData 2 4 2 2 4 2" xfId="27507"/>
    <cellStyle name="SAPBEXaggData 2 4 2 3" xfId="27508"/>
    <cellStyle name="SAPBEXaggData 2 4 2 3 2" xfId="27509"/>
    <cellStyle name="SAPBEXaggData 2 4 2 3 2 2" xfId="27510"/>
    <cellStyle name="SAPBEXaggData 2 4 2 3 3" xfId="27511"/>
    <cellStyle name="SAPBEXaggData 2 4 2 4" xfId="27512"/>
    <cellStyle name="SAPBEXaggData 2 4 2 4 2" xfId="27513"/>
    <cellStyle name="SAPBEXaggData 2 4 2 4 2 2" xfId="27514"/>
    <cellStyle name="SAPBEXaggData 2 4 2 5" xfId="27515"/>
    <cellStyle name="SAPBEXaggData 2 4 2 5 2" xfId="27516"/>
    <cellStyle name="SAPBEXaggData 2 4 20" xfId="17691"/>
    <cellStyle name="SAPBEXaggData 2 4 21" xfId="18572"/>
    <cellStyle name="SAPBEXaggData 2 4 22" xfId="19430"/>
    <cellStyle name="SAPBEXaggData 2 4 23" xfId="20296"/>
    <cellStyle name="SAPBEXaggData 2 4 24" xfId="21154"/>
    <cellStyle name="SAPBEXaggData 2 4 25" xfId="21995"/>
    <cellStyle name="SAPBEXaggData 2 4 26" xfId="22824"/>
    <cellStyle name="SAPBEXaggData 2 4 27" xfId="23626"/>
    <cellStyle name="SAPBEXaggData 2 4 3" xfId="2694"/>
    <cellStyle name="SAPBEXaggData 2 4 4" xfId="3596"/>
    <cellStyle name="SAPBEXaggData 2 4 5" xfId="4484"/>
    <cellStyle name="SAPBEXaggData 2 4 6" xfId="5373"/>
    <cellStyle name="SAPBEXaggData 2 4 7" xfId="6267"/>
    <cellStyle name="SAPBEXaggData 2 4 8" xfId="4220"/>
    <cellStyle name="SAPBEXaggData 2 4 9" xfId="7969"/>
    <cellStyle name="SAPBEXaggData 2 5" xfId="480"/>
    <cellStyle name="SAPBEXaggData 2 5 10" xfId="8859"/>
    <cellStyle name="SAPBEXaggData 2 5 11" xfId="9748"/>
    <cellStyle name="SAPBEXaggData 2 5 12" xfId="10617"/>
    <cellStyle name="SAPBEXaggData 2 5 13" xfId="11508"/>
    <cellStyle name="SAPBEXaggData 2 5 14" xfId="12399"/>
    <cellStyle name="SAPBEXaggData 2 5 15" xfId="13265"/>
    <cellStyle name="SAPBEXaggData 2 5 16" xfId="14156"/>
    <cellStyle name="SAPBEXaggData 2 5 17" xfId="15042"/>
    <cellStyle name="SAPBEXaggData 2 5 18" xfId="15926"/>
    <cellStyle name="SAPBEXaggData 2 5 19" xfId="16812"/>
    <cellStyle name="SAPBEXaggData 2 5 2" xfId="1977"/>
    <cellStyle name="SAPBEXaggData 2 5 2 2" xfId="24523"/>
    <cellStyle name="SAPBEXaggData 2 5 2 2 2" xfId="27517"/>
    <cellStyle name="SAPBEXaggData 2 5 2 2 2 2" xfId="27518"/>
    <cellStyle name="SAPBEXaggData 2 5 2 2 2 2 2" xfId="27519"/>
    <cellStyle name="SAPBEXaggData 2 5 2 2 2 3" xfId="27520"/>
    <cellStyle name="SAPBEXaggData 2 5 2 2 3" xfId="27521"/>
    <cellStyle name="SAPBEXaggData 2 5 2 2 3 2" xfId="27522"/>
    <cellStyle name="SAPBEXaggData 2 5 2 2 3 2 2" xfId="27523"/>
    <cellStyle name="SAPBEXaggData 2 5 2 2 4" xfId="27524"/>
    <cellStyle name="SAPBEXaggData 2 5 2 2 4 2" xfId="27525"/>
    <cellStyle name="SAPBEXaggData 2 5 2 3" xfId="27526"/>
    <cellStyle name="SAPBEXaggData 2 5 2 3 2" xfId="27527"/>
    <cellStyle name="SAPBEXaggData 2 5 2 3 2 2" xfId="27528"/>
    <cellStyle name="SAPBEXaggData 2 5 2 3 3" xfId="27529"/>
    <cellStyle name="SAPBEXaggData 2 5 2 4" xfId="27530"/>
    <cellStyle name="SAPBEXaggData 2 5 2 4 2" xfId="27531"/>
    <cellStyle name="SAPBEXaggData 2 5 2 4 2 2" xfId="27532"/>
    <cellStyle name="SAPBEXaggData 2 5 2 5" xfId="27533"/>
    <cellStyle name="SAPBEXaggData 2 5 2 5 2" xfId="27534"/>
    <cellStyle name="SAPBEXaggData 2 5 20" xfId="17692"/>
    <cellStyle name="SAPBEXaggData 2 5 21" xfId="18573"/>
    <cellStyle name="SAPBEXaggData 2 5 22" xfId="19431"/>
    <cellStyle name="SAPBEXaggData 2 5 23" xfId="20297"/>
    <cellStyle name="SAPBEXaggData 2 5 24" xfId="21155"/>
    <cellStyle name="SAPBEXaggData 2 5 25" xfId="21996"/>
    <cellStyle name="SAPBEXaggData 2 5 26" xfId="22825"/>
    <cellStyle name="SAPBEXaggData 2 5 27" xfId="23627"/>
    <cellStyle name="SAPBEXaggData 2 5 3" xfId="2695"/>
    <cellStyle name="SAPBEXaggData 2 5 4" xfId="3597"/>
    <cellStyle name="SAPBEXaggData 2 5 5" xfId="4485"/>
    <cellStyle name="SAPBEXaggData 2 5 6" xfId="5374"/>
    <cellStyle name="SAPBEXaggData 2 5 7" xfId="6268"/>
    <cellStyle name="SAPBEXaggData 2 5 8" xfId="7283"/>
    <cellStyle name="SAPBEXaggData 2 5 9" xfId="7970"/>
    <cellStyle name="SAPBEXaggData 2 6" xfId="481"/>
    <cellStyle name="SAPBEXaggData 2 6 10" xfId="8860"/>
    <cellStyle name="SAPBEXaggData 2 6 11" xfId="9749"/>
    <cellStyle name="SAPBEXaggData 2 6 12" xfId="10618"/>
    <cellStyle name="SAPBEXaggData 2 6 13" xfId="11509"/>
    <cellStyle name="SAPBEXaggData 2 6 14" xfId="12400"/>
    <cellStyle name="SAPBEXaggData 2 6 15" xfId="13266"/>
    <cellStyle name="SAPBEXaggData 2 6 16" xfId="14157"/>
    <cellStyle name="SAPBEXaggData 2 6 17" xfId="15043"/>
    <cellStyle name="SAPBEXaggData 2 6 18" xfId="15927"/>
    <cellStyle name="SAPBEXaggData 2 6 19" xfId="16813"/>
    <cellStyle name="SAPBEXaggData 2 6 2" xfId="1978"/>
    <cellStyle name="SAPBEXaggData 2 6 2 2" xfId="24524"/>
    <cellStyle name="SAPBEXaggData 2 6 2 2 2" xfId="27535"/>
    <cellStyle name="SAPBEXaggData 2 6 2 2 2 2" xfId="27536"/>
    <cellStyle name="SAPBEXaggData 2 6 2 2 2 2 2" xfId="27537"/>
    <cellStyle name="SAPBEXaggData 2 6 2 2 2 3" xfId="27538"/>
    <cellStyle name="SAPBEXaggData 2 6 2 2 3" xfId="27539"/>
    <cellStyle name="SAPBEXaggData 2 6 2 2 3 2" xfId="27540"/>
    <cellStyle name="SAPBEXaggData 2 6 2 2 3 2 2" xfId="27541"/>
    <cellStyle name="SAPBEXaggData 2 6 2 2 4" xfId="27542"/>
    <cellStyle name="SAPBEXaggData 2 6 2 2 4 2" xfId="27543"/>
    <cellStyle name="SAPBEXaggData 2 6 2 3" xfId="27544"/>
    <cellStyle name="SAPBEXaggData 2 6 2 3 2" xfId="27545"/>
    <cellStyle name="SAPBEXaggData 2 6 2 3 2 2" xfId="27546"/>
    <cellStyle name="SAPBEXaggData 2 6 2 3 3" xfId="27547"/>
    <cellStyle name="SAPBEXaggData 2 6 2 4" xfId="27548"/>
    <cellStyle name="SAPBEXaggData 2 6 2 4 2" xfId="27549"/>
    <cellStyle name="SAPBEXaggData 2 6 2 4 2 2" xfId="27550"/>
    <cellStyle name="SAPBEXaggData 2 6 2 5" xfId="27551"/>
    <cellStyle name="SAPBEXaggData 2 6 2 5 2" xfId="27552"/>
    <cellStyle name="SAPBEXaggData 2 6 20" xfId="17693"/>
    <cellStyle name="SAPBEXaggData 2 6 21" xfId="18574"/>
    <cellStyle name="SAPBEXaggData 2 6 22" xfId="19432"/>
    <cellStyle name="SAPBEXaggData 2 6 23" xfId="20298"/>
    <cellStyle name="SAPBEXaggData 2 6 24" xfId="21156"/>
    <cellStyle name="SAPBEXaggData 2 6 25" xfId="21997"/>
    <cellStyle name="SAPBEXaggData 2 6 26" xfId="22826"/>
    <cellStyle name="SAPBEXaggData 2 6 27" xfId="23628"/>
    <cellStyle name="SAPBEXaggData 2 6 3" xfId="2696"/>
    <cellStyle name="SAPBEXaggData 2 6 4" xfId="3598"/>
    <cellStyle name="SAPBEXaggData 2 6 5" xfId="4486"/>
    <cellStyle name="SAPBEXaggData 2 6 6" xfId="5375"/>
    <cellStyle name="SAPBEXaggData 2 6 7" xfId="6269"/>
    <cellStyle name="SAPBEXaggData 2 6 8" xfId="7301"/>
    <cellStyle name="SAPBEXaggData 2 6 9" xfId="7971"/>
    <cellStyle name="SAPBEXaggData 2 7" xfId="1731"/>
    <cellStyle name="SAPBEXaggData 2 7 2" xfId="24526"/>
    <cellStyle name="SAPBEXaggData 2 7 2 2" xfId="27553"/>
    <cellStyle name="SAPBEXaggData 2 7 2 2 2" xfId="27554"/>
    <cellStyle name="SAPBEXaggData 2 7 2 2 2 2" xfId="27555"/>
    <cellStyle name="SAPBEXaggData 2 7 2 2 3" xfId="27556"/>
    <cellStyle name="SAPBEXaggData 2 7 2 3" xfId="27557"/>
    <cellStyle name="SAPBEXaggData 2 7 2 3 2" xfId="27558"/>
    <cellStyle name="SAPBEXaggData 2 7 2 3 2 2" xfId="27559"/>
    <cellStyle name="SAPBEXaggData 2 7 2 4" xfId="27560"/>
    <cellStyle name="SAPBEXaggData 2 7 2 4 2" xfId="27561"/>
    <cellStyle name="SAPBEXaggData 2 7 3" xfId="24525"/>
    <cellStyle name="SAPBEXaggData 2 7 3 2" xfId="27562"/>
    <cellStyle name="SAPBEXaggData 2 7 3 2 2" xfId="27563"/>
    <cellStyle name="SAPBEXaggData 2 7 3 2 2 2" xfId="27564"/>
    <cellStyle name="SAPBEXaggData 2 7 3 2 3" xfId="27565"/>
    <cellStyle name="SAPBEXaggData 2 7 3 3" xfId="27566"/>
    <cellStyle name="SAPBEXaggData 2 7 3 3 2" xfId="27567"/>
    <cellStyle name="SAPBEXaggData 2 7 3 3 2 2" xfId="27568"/>
    <cellStyle name="SAPBEXaggData 2 7 3 4" xfId="27569"/>
    <cellStyle name="SAPBEXaggData 2 7 3 4 2" xfId="27570"/>
    <cellStyle name="SAPBEXaggData 2 7 4" xfId="27571"/>
    <cellStyle name="SAPBEXaggData 2 7 4 2" xfId="27572"/>
    <cellStyle name="SAPBEXaggData 2 7 4 2 2" xfId="27573"/>
    <cellStyle name="SAPBEXaggData 2 7 4 2 2 2" xfId="27574"/>
    <cellStyle name="SAPBEXaggData 2 7 4 3" xfId="27575"/>
    <cellStyle name="SAPBEXaggData 2 7 4 3 2" xfId="27576"/>
    <cellStyle name="SAPBEXaggData 2 7 5" xfId="27577"/>
    <cellStyle name="SAPBEXaggData 2 7 5 2" xfId="27578"/>
    <cellStyle name="SAPBEXaggData 2 7 5 2 2" xfId="27579"/>
    <cellStyle name="SAPBEXaggData 2 7 5 3" xfId="27580"/>
    <cellStyle name="SAPBEXaggData 2 7 6" xfId="27581"/>
    <cellStyle name="SAPBEXaggData 2 7 6 2" xfId="27582"/>
    <cellStyle name="SAPBEXaggData 2 7 6 2 2" xfId="27583"/>
    <cellStyle name="SAPBEXaggData 2 7 7" xfId="27584"/>
    <cellStyle name="SAPBEXaggData 2 7 7 2" xfId="27585"/>
    <cellStyle name="SAPBEXaggData 2 8" xfId="1417"/>
    <cellStyle name="SAPBEXaggData 2 9" xfId="2441"/>
    <cellStyle name="SAPBEXaggData 20" xfId="9647"/>
    <cellStyle name="SAPBEXaggData 21" xfId="11220"/>
    <cellStyle name="SAPBEXaggData 22" xfId="12111"/>
    <cellStyle name="SAPBEXaggData 23" xfId="12296"/>
    <cellStyle name="SAPBEXaggData 24" xfId="13868"/>
    <cellStyle name="SAPBEXaggData 25" xfId="14759"/>
    <cellStyle name="SAPBEXaggData 26" xfId="15645"/>
    <cellStyle name="SAPBEXaggData 27" xfId="16529"/>
    <cellStyle name="SAPBEXaggData 28" xfId="17415"/>
    <cellStyle name="SAPBEXaggData 29" xfId="18295"/>
    <cellStyle name="SAPBEXaggData 3" xfId="482"/>
    <cellStyle name="SAPBEXaggData 3 10" xfId="4309"/>
    <cellStyle name="SAPBEXaggData 3 11" xfId="5199"/>
    <cellStyle name="SAPBEXaggData 3 12" xfId="6094"/>
    <cellStyle name="SAPBEXaggData 3 13" xfId="7425"/>
    <cellStyle name="SAPBEXaggData 3 14" xfId="7800"/>
    <cellStyle name="SAPBEXaggData 3 15" xfId="8690"/>
    <cellStyle name="SAPBEXaggData 3 16" xfId="9579"/>
    <cellStyle name="SAPBEXaggData 3 17" xfId="10447"/>
    <cellStyle name="SAPBEXaggData 3 18" xfId="11338"/>
    <cellStyle name="SAPBEXaggData 3 19" xfId="12228"/>
    <cellStyle name="SAPBEXaggData 3 2" xfId="483"/>
    <cellStyle name="SAPBEXaggData 3 2 10" xfId="8861"/>
    <cellStyle name="SAPBEXaggData 3 2 11" xfId="9750"/>
    <cellStyle name="SAPBEXaggData 3 2 12" xfId="10619"/>
    <cellStyle name="SAPBEXaggData 3 2 13" xfId="11510"/>
    <cellStyle name="SAPBEXaggData 3 2 14" xfId="12401"/>
    <cellStyle name="SAPBEXaggData 3 2 15" xfId="13267"/>
    <cellStyle name="SAPBEXaggData 3 2 16" xfId="14158"/>
    <cellStyle name="SAPBEXaggData 3 2 17" xfId="15044"/>
    <cellStyle name="SAPBEXaggData 3 2 18" xfId="15928"/>
    <cellStyle name="SAPBEXaggData 3 2 19" xfId="16814"/>
    <cellStyle name="SAPBEXaggData 3 2 2" xfId="1979"/>
    <cellStyle name="SAPBEXaggData 3 2 2 2" xfId="24527"/>
    <cellStyle name="SAPBEXaggData 3 2 2 2 2" xfId="27586"/>
    <cellStyle name="SAPBEXaggData 3 2 2 2 2 2" xfId="27587"/>
    <cellStyle name="SAPBEXaggData 3 2 2 2 2 2 2" xfId="27588"/>
    <cellStyle name="SAPBEXaggData 3 2 2 2 2 3" xfId="27589"/>
    <cellStyle name="SAPBEXaggData 3 2 2 2 3" xfId="27590"/>
    <cellStyle name="SAPBEXaggData 3 2 2 2 3 2" xfId="27591"/>
    <cellStyle name="SAPBEXaggData 3 2 2 2 3 2 2" xfId="27592"/>
    <cellStyle name="SAPBEXaggData 3 2 2 2 4" xfId="27593"/>
    <cellStyle name="SAPBEXaggData 3 2 2 2 4 2" xfId="27594"/>
    <cellStyle name="SAPBEXaggData 3 2 2 3" xfId="27595"/>
    <cellStyle name="SAPBEXaggData 3 2 2 3 2" xfId="27596"/>
    <cellStyle name="SAPBEXaggData 3 2 2 3 2 2" xfId="27597"/>
    <cellStyle name="SAPBEXaggData 3 2 2 3 3" xfId="27598"/>
    <cellStyle name="SAPBEXaggData 3 2 2 4" xfId="27599"/>
    <cellStyle name="SAPBEXaggData 3 2 2 4 2" xfId="27600"/>
    <cellStyle name="SAPBEXaggData 3 2 2 4 2 2" xfId="27601"/>
    <cellStyle name="SAPBEXaggData 3 2 2 5" xfId="27602"/>
    <cellStyle name="SAPBEXaggData 3 2 2 5 2" xfId="27603"/>
    <cellStyle name="SAPBEXaggData 3 2 20" xfId="17694"/>
    <cellStyle name="SAPBEXaggData 3 2 21" xfId="18575"/>
    <cellStyle name="SAPBEXaggData 3 2 22" xfId="19433"/>
    <cellStyle name="SAPBEXaggData 3 2 23" xfId="20299"/>
    <cellStyle name="SAPBEXaggData 3 2 24" xfId="21157"/>
    <cellStyle name="SAPBEXaggData 3 2 25" xfId="21998"/>
    <cellStyle name="SAPBEXaggData 3 2 26" xfId="22827"/>
    <cellStyle name="SAPBEXaggData 3 2 27" xfId="23629"/>
    <cellStyle name="SAPBEXaggData 3 2 3" xfId="2697"/>
    <cellStyle name="SAPBEXaggData 3 2 4" xfId="3599"/>
    <cellStyle name="SAPBEXaggData 3 2 5" xfId="4487"/>
    <cellStyle name="SAPBEXaggData 3 2 6" xfId="5376"/>
    <cellStyle name="SAPBEXaggData 3 2 7" xfId="6270"/>
    <cellStyle name="SAPBEXaggData 3 2 8" xfId="7300"/>
    <cellStyle name="SAPBEXaggData 3 2 9" xfId="7972"/>
    <cellStyle name="SAPBEXaggData 3 20" xfId="13098"/>
    <cellStyle name="SAPBEXaggData 3 21" xfId="13988"/>
    <cellStyle name="SAPBEXaggData 3 22" xfId="14875"/>
    <cellStyle name="SAPBEXaggData 3 23" xfId="15761"/>
    <cellStyle name="SAPBEXaggData 3 24" xfId="16644"/>
    <cellStyle name="SAPBEXaggData 3 25" xfId="17529"/>
    <cellStyle name="SAPBEXaggData 3 26" xfId="18405"/>
    <cellStyle name="SAPBEXaggData 3 27" xfId="19266"/>
    <cellStyle name="SAPBEXaggData 3 28" xfId="20134"/>
    <cellStyle name="SAPBEXaggData 3 29" xfId="20996"/>
    <cellStyle name="SAPBEXaggData 3 3" xfId="484"/>
    <cellStyle name="SAPBEXaggData 3 3 10" xfId="8862"/>
    <cellStyle name="SAPBEXaggData 3 3 11" xfId="9751"/>
    <cellStyle name="SAPBEXaggData 3 3 12" xfId="10620"/>
    <cellStyle name="SAPBEXaggData 3 3 13" xfId="11511"/>
    <cellStyle name="SAPBEXaggData 3 3 14" xfId="12402"/>
    <cellStyle name="SAPBEXaggData 3 3 15" xfId="13268"/>
    <cellStyle name="SAPBEXaggData 3 3 16" xfId="14159"/>
    <cellStyle name="SAPBEXaggData 3 3 17" xfId="15045"/>
    <cellStyle name="SAPBEXaggData 3 3 18" xfId="15929"/>
    <cellStyle name="SAPBEXaggData 3 3 19" xfId="16815"/>
    <cellStyle name="SAPBEXaggData 3 3 2" xfId="1980"/>
    <cellStyle name="SAPBEXaggData 3 3 2 2" xfId="24528"/>
    <cellStyle name="SAPBEXaggData 3 3 2 2 2" xfId="27604"/>
    <cellStyle name="SAPBEXaggData 3 3 2 2 2 2" xfId="27605"/>
    <cellStyle name="SAPBEXaggData 3 3 2 2 2 2 2" xfId="27606"/>
    <cellStyle name="SAPBEXaggData 3 3 2 2 2 3" xfId="27607"/>
    <cellStyle name="SAPBEXaggData 3 3 2 2 3" xfId="27608"/>
    <cellStyle name="SAPBEXaggData 3 3 2 2 3 2" xfId="27609"/>
    <cellStyle name="SAPBEXaggData 3 3 2 2 3 2 2" xfId="27610"/>
    <cellStyle name="SAPBEXaggData 3 3 2 2 4" xfId="27611"/>
    <cellStyle name="SAPBEXaggData 3 3 2 2 4 2" xfId="27612"/>
    <cellStyle name="SAPBEXaggData 3 3 2 3" xfId="27613"/>
    <cellStyle name="SAPBEXaggData 3 3 2 3 2" xfId="27614"/>
    <cellStyle name="SAPBEXaggData 3 3 2 3 2 2" xfId="27615"/>
    <cellStyle name="SAPBEXaggData 3 3 2 3 3" xfId="27616"/>
    <cellStyle name="SAPBEXaggData 3 3 2 4" xfId="27617"/>
    <cellStyle name="SAPBEXaggData 3 3 2 4 2" xfId="27618"/>
    <cellStyle name="SAPBEXaggData 3 3 2 4 2 2" xfId="27619"/>
    <cellStyle name="SAPBEXaggData 3 3 2 5" xfId="27620"/>
    <cellStyle name="SAPBEXaggData 3 3 2 5 2" xfId="27621"/>
    <cellStyle name="SAPBEXaggData 3 3 20" xfId="17695"/>
    <cellStyle name="SAPBEXaggData 3 3 21" xfId="18576"/>
    <cellStyle name="SAPBEXaggData 3 3 22" xfId="19434"/>
    <cellStyle name="SAPBEXaggData 3 3 23" xfId="20300"/>
    <cellStyle name="SAPBEXaggData 3 3 24" xfId="21158"/>
    <cellStyle name="SAPBEXaggData 3 3 25" xfId="21999"/>
    <cellStyle name="SAPBEXaggData 3 3 26" xfId="22828"/>
    <cellStyle name="SAPBEXaggData 3 3 27" xfId="23630"/>
    <cellStyle name="SAPBEXaggData 3 3 3" xfId="2698"/>
    <cellStyle name="SAPBEXaggData 3 3 4" xfId="3600"/>
    <cellStyle name="SAPBEXaggData 3 3 5" xfId="4488"/>
    <cellStyle name="SAPBEXaggData 3 3 6" xfId="5377"/>
    <cellStyle name="SAPBEXaggData 3 3 7" xfId="6271"/>
    <cellStyle name="SAPBEXaggData 3 3 8" xfId="7299"/>
    <cellStyle name="SAPBEXaggData 3 3 9" xfId="7973"/>
    <cellStyle name="SAPBEXaggData 3 30" xfId="21847"/>
    <cellStyle name="SAPBEXaggData 3 31" xfId="22679"/>
    <cellStyle name="SAPBEXaggData 3 32" xfId="23488"/>
    <cellStyle name="SAPBEXaggData 3 4" xfId="485"/>
    <cellStyle name="SAPBEXaggData 3 4 10" xfId="8863"/>
    <cellStyle name="SAPBEXaggData 3 4 11" xfId="9752"/>
    <cellStyle name="SAPBEXaggData 3 4 12" xfId="10621"/>
    <cellStyle name="SAPBEXaggData 3 4 13" xfId="11512"/>
    <cellStyle name="SAPBEXaggData 3 4 14" xfId="12403"/>
    <cellStyle name="SAPBEXaggData 3 4 15" xfId="13269"/>
    <cellStyle name="SAPBEXaggData 3 4 16" xfId="14160"/>
    <cellStyle name="SAPBEXaggData 3 4 17" xfId="15046"/>
    <cellStyle name="SAPBEXaggData 3 4 18" xfId="15930"/>
    <cellStyle name="SAPBEXaggData 3 4 19" xfId="16816"/>
    <cellStyle name="SAPBEXaggData 3 4 2" xfId="1981"/>
    <cellStyle name="SAPBEXaggData 3 4 2 2" xfId="24529"/>
    <cellStyle name="SAPBEXaggData 3 4 2 2 2" xfId="27622"/>
    <cellStyle name="SAPBEXaggData 3 4 2 2 2 2" xfId="27623"/>
    <cellStyle name="SAPBEXaggData 3 4 2 2 2 2 2" xfId="27624"/>
    <cellStyle name="SAPBEXaggData 3 4 2 2 2 3" xfId="27625"/>
    <cellStyle name="SAPBEXaggData 3 4 2 2 3" xfId="27626"/>
    <cellStyle name="SAPBEXaggData 3 4 2 2 3 2" xfId="27627"/>
    <cellStyle name="SAPBEXaggData 3 4 2 2 3 2 2" xfId="27628"/>
    <cellStyle name="SAPBEXaggData 3 4 2 2 4" xfId="27629"/>
    <cellStyle name="SAPBEXaggData 3 4 2 2 4 2" xfId="27630"/>
    <cellStyle name="SAPBEXaggData 3 4 2 3" xfId="27631"/>
    <cellStyle name="SAPBEXaggData 3 4 2 3 2" xfId="27632"/>
    <cellStyle name="SAPBEXaggData 3 4 2 3 2 2" xfId="27633"/>
    <cellStyle name="SAPBEXaggData 3 4 2 3 3" xfId="27634"/>
    <cellStyle name="SAPBEXaggData 3 4 2 4" xfId="27635"/>
    <cellStyle name="SAPBEXaggData 3 4 2 4 2" xfId="27636"/>
    <cellStyle name="SAPBEXaggData 3 4 2 4 2 2" xfId="27637"/>
    <cellStyle name="SAPBEXaggData 3 4 2 5" xfId="27638"/>
    <cellStyle name="SAPBEXaggData 3 4 2 5 2" xfId="27639"/>
    <cellStyle name="SAPBEXaggData 3 4 20" xfId="17696"/>
    <cellStyle name="SAPBEXaggData 3 4 21" xfId="18577"/>
    <cellStyle name="SAPBEXaggData 3 4 22" xfId="19435"/>
    <cellStyle name="SAPBEXaggData 3 4 23" xfId="20301"/>
    <cellStyle name="SAPBEXaggData 3 4 24" xfId="21159"/>
    <cellStyle name="SAPBEXaggData 3 4 25" xfId="22000"/>
    <cellStyle name="SAPBEXaggData 3 4 26" xfId="22829"/>
    <cellStyle name="SAPBEXaggData 3 4 27" xfId="23631"/>
    <cellStyle name="SAPBEXaggData 3 4 3" xfId="2699"/>
    <cellStyle name="SAPBEXaggData 3 4 4" xfId="3601"/>
    <cellStyle name="SAPBEXaggData 3 4 5" xfId="4489"/>
    <cellStyle name="SAPBEXaggData 3 4 6" xfId="5378"/>
    <cellStyle name="SAPBEXaggData 3 4 7" xfId="6272"/>
    <cellStyle name="SAPBEXaggData 3 4 8" xfId="7298"/>
    <cellStyle name="SAPBEXaggData 3 4 9" xfId="7974"/>
    <cellStyle name="SAPBEXaggData 3 5" xfId="486"/>
    <cellStyle name="SAPBEXaggData 3 5 10" xfId="8864"/>
    <cellStyle name="SAPBEXaggData 3 5 11" xfId="9753"/>
    <cellStyle name="SAPBEXaggData 3 5 12" xfId="10622"/>
    <cellStyle name="SAPBEXaggData 3 5 13" xfId="11513"/>
    <cellStyle name="SAPBEXaggData 3 5 14" xfId="12404"/>
    <cellStyle name="SAPBEXaggData 3 5 15" xfId="13270"/>
    <cellStyle name="SAPBEXaggData 3 5 16" xfId="14161"/>
    <cellStyle name="SAPBEXaggData 3 5 17" xfId="15047"/>
    <cellStyle name="SAPBEXaggData 3 5 18" xfId="15931"/>
    <cellStyle name="SAPBEXaggData 3 5 19" xfId="16817"/>
    <cellStyle name="SAPBEXaggData 3 5 2" xfId="1982"/>
    <cellStyle name="SAPBEXaggData 3 5 2 2" xfId="24530"/>
    <cellStyle name="SAPBEXaggData 3 5 2 2 2" xfId="27640"/>
    <cellStyle name="SAPBEXaggData 3 5 2 2 2 2" xfId="27641"/>
    <cellStyle name="SAPBEXaggData 3 5 2 2 2 2 2" xfId="27642"/>
    <cellStyle name="SAPBEXaggData 3 5 2 2 2 3" xfId="27643"/>
    <cellStyle name="SAPBEXaggData 3 5 2 2 3" xfId="27644"/>
    <cellStyle name="SAPBEXaggData 3 5 2 2 3 2" xfId="27645"/>
    <cellStyle name="SAPBEXaggData 3 5 2 2 3 2 2" xfId="27646"/>
    <cellStyle name="SAPBEXaggData 3 5 2 2 4" xfId="27647"/>
    <cellStyle name="SAPBEXaggData 3 5 2 2 4 2" xfId="27648"/>
    <cellStyle name="SAPBEXaggData 3 5 2 3" xfId="27649"/>
    <cellStyle name="SAPBEXaggData 3 5 2 3 2" xfId="27650"/>
    <cellStyle name="SAPBEXaggData 3 5 2 3 2 2" xfId="27651"/>
    <cellStyle name="SAPBEXaggData 3 5 2 3 3" xfId="27652"/>
    <cellStyle name="SAPBEXaggData 3 5 2 4" xfId="27653"/>
    <cellStyle name="SAPBEXaggData 3 5 2 4 2" xfId="27654"/>
    <cellStyle name="SAPBEXaggData 3 5 2 4 2 2" xfId="27655"/>
    <cellStyle name="SAPBEXaggData 3 5 2 5" xfId="27656"/>
    <cellStyle name="SAPBEXaggData 3 5 2 5 2" xfId="27657"/>
    <cellStyle name="SAPBEXaggData 3 5 20" xfId="17697"/>
    <cellStyle name="SAPBEXaggData 3 5 21" xfId="18578"/>
    <cellStyle name="SAPBEXaggData 3 5 22" xfId="19436"/>
    <cellStyle name="SAPBEXaggData 3 5 23" xfId="20302"/>
    <cellStyle name="SAPBEXaggData 3 5 24" xfId="21160"/>
    <cellStyle name="SAPBEXaggData 3 5 25" xfId="22001"/>
    <cellStyle name="SAPBEXaggData 3 5 26" xfId="22830"/>
    <cellStyle name="SAPBEXaggData 3 5 27" xfId="23632"/>
    <cellStyle name="SAPBEXaggData 3 5 3" xfId="2700"/>
    <cellStyle name="SAPBEXaggData 3 5 4" xfId="3602"/>
    <cellStyle name="SAPBEXaggData 3 5 5" xfId="4490"/>
    <cellStyle name="SAPBEXaggData 3 5 6" xfId="5379"/>
    <cellStyle name="SAPBEXaggData 3 5 7" xfId="6273"/>
    <cellStyle name="SAPBEXaggData 3 5 8" xfId="7297"/>
    <cellStyle name="SAPBEXaggData 3 5 9" xfId="7975"/>
    <cellStyle name="SAPBEXaggData 3 6" xfId="487"/>
    <cellStyle name="SAPBEXaggData 3 6 10" xfId="8865"/>
    <cellStyle name="SAPBEXaggData 3 6 11" xfId="9754"/>
    <cellStyle name="SAPBEXaggData 3 6 12" xfId="10623"/>
    <cellStyle name="SAPBEXaggData 3 6 13" xfId="11514"/>
    <cellStyle name="SAPBEXaggData 3 6 14" xfId="12405"/>
    <cellStyle name="SAPBEXaggData 3 6 15" xfId="13271"/>
    <cellStyle name="SAPBEXaggData 3 6 16" xfId="14162"/>
    <cellStyle name="SAPBEXaggData 3 6 17" xfId="15048"/>
    <cellStyle name="SAPBEXaggData 3 6 18" xfId="15932"/>
    <cellStyle name="SAPBEXaggData 3 6 19" xfId="16818"/>
    <cellStyle name="SAPBEXaggData 3 6 2" xfId="1983"/>
    <cellStyle name="SAPBEXaggData 3 6 2 2" xfId="24531"/>
    <cellStyle name="SAPBEXaggData 3 6 2 2 2" xfId="27658"/>
    <cellStyle name="SAPBEXaggData 3 6 2 2 2 2" xfId="27659"/>
    <cellStyle name="SAPBEXaggData 3 6 2 2 2 2 2" xfId="27660"/>
    <cellStyle name="SAPBEXaggData 3 6 2 2 2 3" xfId="27661"/>
    <cellStyle name="SAPBEXaggData 3 6 2 2 3" xfId="27662"/>
    <cellStyle name="SAPBEXaggData 3 6 2 2 3 2" xfId="27663"/>
    <cellStyle name="SAPBEXaggData 3 6 2 2 3 2 2" xfId="27664"/>
    <cellStyle name="SAPBEXaggData 3 6 2 2 4" xfId="27665"/>
    <cellStyle name="SAPBEXaggData 3 6 2 2 4 2" xfId="27666"/>
    <cellStyle name="SAPBEXaggData 3 6 2 3" xfId="27667"/>
    <cellStyle name="SAPBEXaggData 3 6 2 3 2" xfId="27668"/>
    <cellStyle name="SAPBEXaggData 3 6 2 3 2 2" xfId="27669"/>
    <cellStyle name="SAPBEXaggData 3 6 2 3 3" xfId="27670"/>
    <cellStyle name="SAPBEXaggData 3 6 2 4" xfId="27671"/>
    <cellStyle name="SAPBEXaggData 3 6 2 4 2" xfId="27672"/>
    <cellStyle name="SAPBEXaggData 3 6 2 4 2 2" xfId="27673"/>
    <cellStyle name="SAPBEXaggData 3 6 2 5" xfId="27674"/>
    <cellStyle name="SAPBEXaggData 3 6 2 5 2" xfId="27675"/>
    <cellStyle name="SAPBEXaggData 3 6 20" xfId="17698"/>
    <cellStyle name="SAPBEXaggData 3 6 21" xfId="18579"/>
    <cellStyle name="SAPBEXaggData 3 6 22" xfId="19437"/>
    <cellStyle name="SAPBEXaggData 3 6 23" xfId="20303"/>
    <cellStyle name="SAPBEXaggData 3 6 24" xfId="21161"/>
    <cellStyle name="SAPBEXaggData 3 6 25" xfId="22002"/>
    <cellStyle name="SAPBEXaggData 3 6 26" xfId="22831"/>
    <cellStyle name="SAPBEXaggData 3 6 27" xfId="23633"/>
    <cellStyle name="SAPBEXaggData 3 6 3" xfId="2701"/>
    <cellStyle name="SAPBEXaggData 3 6 4" xfId="3603"/>
    <cellStyle name="SAPBEXaggData 3 6 5" xfId="4491"/>
    <cellStyle name="SAPBEXaggData 3 6 6" xfId="5380"/>
    <cellStyle name="SAPBEXaggData 3 6 7" xfId="6274"/>
    <cellStyle name="SAPBEXaggData 3 6 8" xfId="7296"/>
    <cellStyle name="SAPBEXaggData 3 6 9" xfId="7976"/>
    <cellStyle name="SAPBEXaggData 3 7" xfId="1805"/>
    <cellStyle name="SAPBEXaggData 3 7 2" xfId="24532"/>
    <cellStyle name="SAPBEXaggData 3 7 2 2" xfId="27676"/>
    <cellStyle name="SAPBEXaggData 3 7 2 2 2" xfId="27677"/>
    <cellStyle name="SAPBEXaggData 3 7 2 2 2 2" xfId="27678"/>
    <cellStyle name="SAPBEXaggData 3 7 2 2 3" xfId="27679"/>
    <cellStyle name="SAPBEXaggData 3 7 2 3" xfId="27680"/>
    <cellStyle name="SAPBEXaggData 3 7 2 3 2" xfId="27681"/>
    <cellStyle name="SAPBEXaggData 3 7 2 3 2 2" xfId="27682"/>
    <cellStyle name="SAPBEXaggData 3 7 2 4" xfId="27683"/>
    <cellStyle name="SAPBEXaggData 3 7 2 4 2" xfId="27684"/>
    <cellStyle name="SAPBEXaggData 3 7 3" xfId="27685"/>
    <cellStyle name="SAPBEXaggData 3 7 3 2" xfId="27686"/>
    <cellStyle name="SAPBEXaggData 3 7 3 2 2" xfId="27687"/>
    <cellStyle name="SAPBEXaggData 3 7 3 3" xfId="27688"/>
    <cellStyle name="SAPBEXaggData 3 7 4" xfId="27689"/>
    <cellStyle name="SAPBEXaggData 3 7 4 2" xfId="27690"/>
    <cellStyle name="SAPBEXaggData 3 7 4 2 2" xfId="27691"/>
    <cellStyle name="SAPBEXaggData 3 7 5" xfId="27692"/>
    <cellStyle name="SAPBEXaggData 3 7 5 2" xfId="27693"/>
    <cellStyle name="SAPBEXaggData 3 8" xfId="1646"/>
    <cellStyle name="SAPBEXaggData 3 9" xfId="3422"/>
    <cellStyle name="SAPBEXaggData 30" xfId="18473"/>
    <cellStyle name="SAPBEXaggData 31" xfId="20034"/>
    <cellStyle name="SAPBEXaggData 32" xfId="20900"/>
    <cellStyle name="SAPBEXaggData 33" xfId="21758"/>
    <cellStyle name="SAPBEXaggData 34" xfId="22599"/>
    <cellStyle name="SAPBEXaggData 35" xfId="23428"/>
    <cellStyle name="SAPBEXaggData 4" xfId="488"/>
    <cellStyle name="SAPBEXaggData 4 10" xfId="8866"/>
    <cellStyle name="SAPBEXaggData 4 11" xfId="9755"/>
    <cellStyle name="SAPBEXaggData 4 12" xfId="10624"/>
    <cellStyle name="SAPBEXaggData 4 13" xfId="11515"/>
    <cellStyle name="SAPBEXaggData 4 14" xfId="12406"/>
    <cellStyle name="SAPBEXaggData 4 15" xfId="13272"/>
    <cellStyle name="SAPBEXaggData 4 16" xfId="14163"/>
    <cellStyle name="SAPBEXaggData 4 17" xfId="15049"/>
    <cellStyle name="SAPBEXaggData 4 18" xfId="15933"/>
    <cellStyle name="SAPBEXaggData 4 19" xfId="16819"/>
    <cellStyle name="SAPBEXaggData 4 2" xfId="1984"/>
    <cellStyle name="SAPBEXaggData 4 2 2" xfId="24533"/>
    <cellStyle name="SAPBEXaggData 4 2 2 2" xfId="27694"/>
    <cellStyle name="SAPBEXaggData 4 2 2 2 2" xfId="27695"/>
    <cellStyle name="SAPBEXaggData 4 2 2 2 2 2" xfId="27696"/>
    <cellStyle name="SAPBEXaggData 4 2 2 2 3" xfId="27697"/>
    <cellStyle name="SAPBEXaggData 4 2 2 3" xfId="27698"/>
    <cellStyle name="SAPBEXaggData 4 2 2 3 2" xfId="27699"/>
    <cellStyle name="SAPBEXaggData 4 2 2 3 2 2" xfId="27700"/>
    <cellStyle name="SAPBEXaggData 4 2 2 4" xfId="27701"/>
    <cellStyle name="SAPBEXaggData 4 2 2 4 2" xfId="27702"/>
    <cellStyle name="SAPBEXaggData 4 2 3" xfId="27703"/>
    <cellStyle name="SAPBEXaggData 4 2 3 2" xfId="27704"/>
    <cellStyle name="SAPBEXaggData 4 2 3 2 2" xfId="27705"/>
    <cellStyle name="SAPBEXaggData 4 2 3 3" xfId="27706"/>
    <cellStyle name="SAPBEXaggData 4 2 4" xfId="27707"/>
    <cellStyle name="SAPBEXaggData 4 2 4 2" xfId="27708"/>
    <cellStyle name="SAPBEXaggData 4 2 4 2 2" xfId="27709"/>
    <cellStyle name="SAPBEXaggData 4 2 5" xfId="27710"/>
    <cellStyle name="SAPBEXaggData 4 2 5 2" xfId="27711"/>
    <cellStyle name="SAPBEXaggData 4 20" xfId="17699"/>
    <cellStyle name="SAPBEXaggData 4 21" xfId="18580"/>
    <cellStyle name="SAPBEXaggData 4 22" xfId="19438"/>
    <cellStyle name="SAPBEXaggData 4 23" xfId="20304"/>
    <cellStyle name="SAPBEXaggData 4 24" xfId="21162"/>
    <cellStyle name="SAPBEXaggData 4 25" xfId="22003"/>
    <cellStyle name="SAPBEXaggData 4 26" xfId="22832"/>
    <cellStyle name="SAPBEXaggData 4 27" xfId="23634"/>
    <cellStyle name="SAPBEXaggData 4 3" xfId="2702"/>
    <cellStyle name="SAPBEXaggData 4 4" xfId="3604"/>
    <cellStyle name="SAPBEXaggData 4 5" xfId="4492"/>
    <cellStyle name="SAPBEXaggData 4 6" xfId="5381"/>
    <cellStyle name="SAPBEXaggData 4 7" xfId="6275"/>
    <cellStyle name="SAPBEXaggData 4 8" xfId="7295"/>
    <cellStyle name="SAPBEXaggData 4 9" xfId="7977"/>
    <cellStyle name="SAPBEXaggData 5" xfId="489"/>
    <cellStyle name="SAPBEXaggData 5 10" xfId="8867"/>
    <cellStyle name="SAPBEXaggData 5 11" xfId="9756"/>
    <cellStyle name="SAPBEXaggData 5 12" xfId="10625"/>
    <cellStyle name="SAPBEXaggData 5 13" xfId="11516"/>
    <cellStyle name="SAPBEXaggData 5 14" xfId="12407"/>
    <cellStyle name="SAPBEXaggData 5 15" xfId="13273"/>
    <cellStyle name="SAPBEXaggData 5 16" xfId="14164"/>
    <cellStyle name="SAPBEXaggData 5 17" xfId="15050"/>
    <cellStyle name="SAPBEXaggData 5 18" xfId="15934"/>
    <cellStyle name="SAPBEXaggData 5 19" xfId="16820"/>
    <cellStyle name="SAPBEXaggData 5 2" xfId="1985"/>
    <cellStyle name="SAPBEXaggData 5 2 2" xfId="24534"/>
    <cellStyle name="SAPBEXaggData 5 2 2 2" xfId="27712"/>
    <cellStyle name="SAPBEXaggData 5 2 2 2 2" xfId="27713"/>
    <cellStyle name="SAPBEXaggData 5 2 2 2 2 2" xfId="27714"/>
    <cellStyle name="SAPBEXaggData 5 2 2 2 3" xfId="27715"/>
    <cellStyle name="SAPBEXaggData 5 2 2 3" xfId="27716"/>
    <cellStyle name="SAPBEXaggData 5 2 2 3 2" xfId="27717"/>
    <cellStyle name="SAPBEXaggData 5 2 2 3 2 2" xfId="27718"/>
    <cellStyle name="SAPBEXaggData 5 2 2 4" xfId="27719"/>
    <cellStyle name="SAPBEXaggData 5 2 2 4 2" xfId="27720"/>
    <cellStyle name="SAPBEXaggData 5 2 3" xfId="27721"/>
    <cellStyle name="SAPBEXaggData 5 2 3 2" xfId="27722"/>
    <cellStyle name="SAPBEXaggData 5 2 3 2 2" xfId="27723"/>
    <cellStyle name="SAPBEXaggData 5 2 3 3" xfId="27724"/>
    <cellStyle name="SAPBEXaggData 5 2 4" xfId="27725"/>
    <cellStyle name="SAPBEXaggData 5 2 4 2" xfId="27726"/>
    <cellStyle name="SAPBEXaggData 5 2 4 2 2" xfId="27727"/>
    <cellStyle name="SAPBEXaggData 5 2 5" xfId="27728"/>
    <cellStyle name="SAPBEXaggData 5 2 5 2" xfId="27729"/>
    <cellStyle name="SAPBEXaggData 5 20" xfId="17700"/>
    <cellStyle name="SAPBEXaggData 5 21" xfId="18581"/>
    <cellStyle name="SAPBEXaggData 5 22" xfId="19439"/>
    <cellStyle name="SAPBEXaggData 5 23" xfId="20305"/>
    <cellStyle name="SAPBEXaggData 5 24" xfId="21163"/>
    <cellStyle name="SAPBEXaggData 5 25" xfId="22004"/>
    <cellStyle name="SAPBEXaggData 5 26" xfId="22833"/>
    <cellStyle name="SAPBEXaggData 5 27" xfId="23635"/>
    <cellStyle name="SAPBEXaggData 5 3" xfId="2703"/>
    <cellStyle name="SAPBEXaggData 5 4" xfId="3605"/>
    <cellStyle name="SAPBEXaggData 5 5" xfId="4493"/>
    <cellStyle name="SAPBEXaggData 5 6" xfId="5382"/>
    <cellStyle name="SAPBEXaggData 5 7" xfId="6276"/>
    <cellStyle name="SAPBEXaggData 5 8" xfId="7294"/>
    <cellStyle name="SAPBEXaggData 5 9" xfId="7978"/>
    <cellStyle name="SAPBEXaggData 6" xfId="490"/>
    <cellStyle name="SAPBEXaggData 6 10" xfId="8868"/>
    <cellStyle name="SAPBEXaggData 6 11" xfId="9757"/>
    <cellStyle name="SAPBEXaggData 6 12" xfId="10626"/>
    <cellStyle name="SAPBEXaggData 6 13" xfId="11517"/>
    <cellStyle name="SAPBEXaggData 6 14" xfId="12408"/>
    <cellStyle name="SAPBEXaggData 6 15" xfId="13274"/>
    <cellStyle name="SAPBEXaggData 6 16" xfId="14165"/>
    <cellStyle name="SAPBEXaggData 6 17" xfId="15051"/>
    <cellStyle name="SAPBEXaggData 6 18" xfId="15935"/>
    <cellStyle name="SAPBEXaggData 6 19" xfId="16821"/>
    <cellStyle name="SAPBEXaggData 6 2" xfId="1986"/>
    <cellStyle name="SAPBEXaggData 6 2 2" xfId="24535"/>
    <cellStyle name="SAPBEXaggData 6 2 2 2" xfId="27730"/>
    <cellStyle name="SAPBEXaggData 6 2 2 2 2" xfId="27731"/>
    <cellStyle name="SAPBEXaggData 6 2 2 2 2 2" xfId="27732"/>
    <cellStyle name="SAPBEXaggData 6 2 2 2 3" xfId="27733"/>
    <cellStyle name="SAPBEXaggData 6 2 2 3" xfId="27734"/>
    <cellStyle name="SAPBEXaggData 6 2 2 3 2" xfId="27735"/>
    <cellStyle name="SAPBEXaggData 6 2 2 3 2 2" xfId="27736"/>
    <cellStyle name="SAPBEXaggData 6 2 2 4" xfId="27737"/>
    <cellStyle name="SAPBEXaggData 6 2 2 4 2" xfId="27738"/>
    <cellStyle name="SAPBEXaggData 6 2 3" xfId="27739"/>
    <cellStyle name="SAPBEXaggData 6 2 3 2" xfId="27740"/>
    <cellStyle name="SAPBEXaggData 6 2 3 2 2" xfId="27741"/>
    <cellStyle name="SAPBEXaggData 6 2 3 3" xfId="27742"/>
    <cellStyle name="SAPBEXaggData 6 2 4" xfId="27743"/>
    <cellStyle name="SAPBEXaggData 6 2 4 2" xfId="27744"/>
    <cellStyle name="SAPBEXaggData 6 2 4 2 2" xfId="27745"/>
    <cellStyle name="SAPBEXaggData 6 2 5" xfId="27746"/>
    <cellStyle name="SAPBEXaggData 6 2 5 2" xfId="27747"/>
    <cellStyle name="SAPBEXaggData 6 20" xfId="17701"/>
    <cellStyle name="SAPBEXaggData 6 21" xfId="18582"/>
    <cellStyle name="SAPBEXaggData 6 22" xfId="19440"/>
    <cellStyle name="SAPBEXaggData 6 23" xfId="20306"/>
    <cellStyle name="SAPBEXaggData 6 24" xfId="21164"/>
    <cellStyle name="SAPBEXaggData 6 25" xfId="22005"/>
    <cellStyle name="SAPBEXaggData 6 26" xfId="22834"/>
    <cellStyle name="SAPBEXaggData 6 27" xfId="23636"/>
    <cellStyle name="SAPBEXaggData 6 3" xfId="2704"/>
    <cellStyle name="SAPBEXaggData 6 4" xfId="3606"/>
    <cellStyle name="SAPBEXaggData 6 5" xfId="4494"/>
    <cellStyle name="SAPBEXaggData 6 6" xfId="5383"/>
    <cellStyle name="SAPBEXaggData 6 7" xfId="6277"/>
    <cellStyle name="SAPBEXaggData 6 8" xfId="7293"/>
    <cellStyle name="SAPBEXaggData 6 9" xfId="7979"/>
    <cellStyle name="SAPBEXaggData 7" xfId="491"/>
    <cellStyle name="SAPBEXaggData 7 10" xfId="8869"/>
    <cellStyle name="SAPBEXaggData 7 11" xfId="9758"/>
    <cellStyle name="SAPBEXaggData 7 12" xfId="10627"/>
    <cellStyle name="SAPBEXaggData 7 13" xfId="11518"/>
    <cellStyle name="SAPBEXaggData 7 14" xfId="12409"/>
    <cellStyle name="SAPBEXaggData 7 15" xfId="13275"/>
    <cellStyle name="SAPBEXaggData 7 16" xfId="14166"/>
    <cellStyle name="SAPBEXaggData 7 17" xfId="15052"/>
    <cellStyle name="SAPBEXaggData 7 18" xfId="15936"/>
    <cellStyle name="SAPBEXaggData 7 19" xfId="16822"/>
    <cellStyle name="SAPBEXaggData 7 2" xfId="1987"/>
    <cellStyle name="SAPBEXaggData 7 2 2" xfId="24536"/>
    <cellStyle name="SAPBEXaggData 7 2 2 2" xfId="27748"/>
    <cellStyle name="SAPBEXaggData 7 2 2 2 2" xfId="27749"/>
    <cellStyle name="SAPBEXaggData 7 2 2 2 2 2" xfId="27750"/>
    <cellStyle name="SAPBEXaggData 7 2 2 2 3" xfId="27751"/>
    <cellStyle name="SAPBEXaggData 7 2 2 3" xfId="27752"/>
    <cellStyle name="SAPBEXaggData 7 2 2 3 2" xfId="27753"/>
    <cellStyle name="SAPBEXaggData 7 2 2 3 2 2" xfId="27754"/>
    <cellStyle name="SAPBEXaggData 7 2 2 4" xfId="27755"/>
    <cellStyle name="SAPBEXaggData 7 2 2 4 2" xfId="27756"/>
    <cellStyle name="SAPBEXaggData 7 2 3" xfId="27757"/>
    <cellStyle name="SAPBEXaggData 7 2 3 2" xfId="27758"/>
    <cellStyle name="SAPBEXaggData 7 2 3 2 2" xfId="27759"/>
    <cellStyle name="SAPBEXaggData 7 2 3 3" xfId="27760"/>
    <cellStyle name="SAPBEXaggData 7 2 4" xfId="27761"/>
    <cellStyle name="SAPBEXaggData 7 2 4 2" xfId="27762"/>
    <cellStyle name="SAPBEXaggData 7 2 4 2 2" xfId="27763"/>
    <cellStyle name="SAPBEXaggData 7 2 5" xfId="27764"/>
    <cellStyle name="SAPBEXaggData 7 2 5 2" xfId="27765"/>
    <cellStyle name="SAPBEXaggData 7 20" xfId="17702"/>
    <cellStyle name="SAPBEXaggData 7 21" xfId="18583"/>
    <cellStyle name="SAPBEXaggData 7 22" xfId="19441"/>
    <cellStyle name="SAPBEXaggData 7 23" xfId="20307"/>
    <cellStyle name="SAPBEXaggData 7 24" xfId="21165"/>
    <cellStyle name="SAPBEXaggData 7 25" xfId="22006"/>
    <cellStyle name="SAPBEXaggData 7 26" xfId="22835"/>
    <cellStyle name="SAPBEXaggData 7 27" xfId="23637"/>
    <cellStyle name="SAPBEXaggData 7 3" xfId="2705"/>
    <cellStyle name="SAPBEXaggData 7 4" xfId="3607"/>
    <cellStyle name="SAPBEXaggData 7 5" xfId="4495"/>
    <cellStyle name="SAPBEXaggData 7 6" xfId="5384"/>
    <cellStyle name="SAPBEXaggData 7 7" xfId="6278"/>
    <cellStyle name="SAPBEXaggData 7 8" xfId="7001"/>
    <cellStyle name="SAPBEXaggData 7 9" xfId="7980"/>
    <cellStyle name="SAPBEXaggData 8" xfId="492"/>
    <cellStyle name="SAPBEXaggData 8 10" xfId="8851"/>
    <cellStyle name="SAPBEXaggData 8 11" xfId="9740"/>
    <cellStyle name="SAPBEXaggData 8 12" xfId="10609"/>
    <cellStyle name="SAPBEXaggData 8 13" xfId="11500"/>
    <cellStyle name="SAPBEXaggData 8 14" xfId="12391"/>
    <cellStyle name="SAPBEXaggData 8 15" xfId="13257"/>
    <cellStyle name="SAPBEXaggData 8 16" xfId="14148"/>
    <cellStyle name="SAPBEXaggData 8 17" xfId="15034"/>
    <cellStyle name="SAPBEXaggData 8 18" xfId="15918"/>
    <cellStyle name="SAPBEXaggData 8 19" xfId="16804"/>
    <cellStyle name="SAPBEXaggData 8 2" xfId="1969"/>
    <cellStyle name="SAPBEXaggData 8 2 2" xfId="24537"/>
    <cellStyle name="SAPBEXaggData 8 2 2 2" xfId="27766"/>
    <cellStyle name="SAPBEXaggData 8 2 2 2 2" xfId="27767"/>
    <cellStyle name="SAPBEXaggData 8 2 2 2 2 2" xfId="27768"/>
    <cellStyle name="SAPBEXaggData 8 2 2 2 3" xfId="27769"/>
    <cellStyle name="SAPBEXaggData 8 2 2 3" xfId="27770"/>
    <cellStyle name="SAPBEXaggData 8 2 2 3 2" xfId="27771"/>
    <cellStyle name="SAPBEXaggData 8 2 2 3 2 2" xfId="27772"/>
    <cellStyle name="SAPBEXaggData 8 2 2 4" xfId="27773"/>
    <cellStyle name="SAPBEXaggData 8 2 2 4 2" xfId="27774"/>
    <cellStyle name="SAPBEXaggData 8 2 3" xfId="27775"/>
    <cellStyle name="SAPBEXaggData 8 2 3 2" xfId="27776"/>
    <cellStyle name="SAPBEXaggData 8 2 3 2 2" xfId="27777"/>
    <cellStyle name="SAPBEXaggData 8 2 3 3" xfId="27778"/>
    <cellStyle name="SAPBEXaggData 8 2 4" xfId="27779"/>
    <cellStyle name="SAPBEXaggData 8 2 4 2" xfId="27780"/>
    <cellStyle name="SAPBEXaggData 8 2 4 2 2" xfId="27781"/>
    <cellStyle name="SAPBEXaggData 8 2 5" xfId="27782"/>
    <cellStyle name="SAPBEXaggData 8 2 5 2" xfId="27783"/>
    <cellStyle name="SAPBEXaggData 8 20" xfId="17684"/>
    <cellStyle name="SAPBEXaggData 8 21" xfId="18565"/>
    <cellStyle name="SAPBEXaggData 8 22" xfId="19423"/>
    <cellStyle name="SAPBEXaggData 8 23" xfId="20289"/>
    <cellStyle name="SAPBEXaggData 8 24" xfId="21147"/>
    <cellStyle name="SAPBEXaggData 8 25" xfId="21988"/>
    <cellStyle name="SAPBEXaggData 8 26" xfId="22817"/>
    <cellStyle name="SAPBEXaggData 8 27" xfId="23619"/>
    <cellStyle name="SAPBEXaggData 8 3" xfId="2687"/>
    <cellStyle name="SAPBEXaggData 8 4" xfId="3589"/>
    <cellStyle name="SAPBEXaggData 8 5" xfId="4477"/>
    <cellStyle name="SAPBEXaggData 8 6" xfId="5366"/>
    <cellStyle name="SAPBEXaggData 8 7" xfId="6260"/>
    <cellStyle name="SAPBEXaggData 8 8" xfId="7305"/>
    <cellStyle name="SAPBEXaggData 8 9" xfId="7962"/>
    <cellStyle name="SAPBEXaggData 9" xfId="493"/>
    <cellStyle name="SAPBEXaggData 9 10" xfId="6962"/>
    <cellStyle name="SAPBEXaggData 9 11" xfId="8621"/>
    <cellStyle name="SAPBEXaggData 9 12" xfId="8758"/>
    <cellStyle name="SAPBEXaggData 9 13" xfId="8763"/>
    <cellStyle name="SAPBEXaggData 9 14" xfId="11269"/>
    <cellStyle name="SAPBEXaggData 9 15" xfId="11406"/>
    <cellStyle name="SAPBEXaggData 9 16" xfId="11411"/>
    <cellStyle name="SAPBEXaggData 9 17" xfId="13917"/>
    <cellStyle name="SAPBEXaggData 9 18" xfId="14808"/>
    <cellStyle name="SAPBEXaggData 9 19" xfId="15693"/>
    <cellStyle name="SAPBEXaggData 9 2" xfId="1540"/>
    <cellStyle name="SAPBEXaggData 9 2 2" xfId="24539"/>
    <cellStyle name="SAPBEXaggData 9 2 2 2" xfId="27784"/>
    <cellStyle name="SAPBEXaggData 9 2 2 2 2" xfId="27785"/>
    <cellStyle name="SAPBEXaggData 9 2 2 2 2 2" xfId="27786"/>
    <cellStyle name="SAPBEXaggData 9 2 2 2 3" xfId="27787"/>
    <cellStyle name="SAPBEXaggData 9 2 2 3" xfId="27788"/>
    <cellStyle name="SAPBEXaggData 9 2 2 3 2" xfId="27789"/>
    <cellStyle name="SAPBEXaggData 9 2 2 3 2 2" xfId="27790"/>
    <cellStyle name="SAPBEXaggData 9 2 2 4" xfId="27791"/>
    <cellStyle name="SAPBEXaggData 9 2 2 4 2" xfId="27792"/>
    <cellStyle name="SAPBEXaggData 9 2 3" xfId="27793"/>
    <cellStyle name="SAPBEXaggData 9 2 3 2" xfId="27794"/>
    <cellStyle name="SAPBEXaggData 9 2 3 2 2" xfId="27795"/>
    <cellStyle name="SAPBEXaggData 9 2 3 3" xfId="27796"/>
    <cellStyle name="SAPBEXaggData 9 2 4" xfId="27797"/>
    <cellStyle name="SAPBEXaggData 9 2 4 2" xfId="27798"/>
    <cellStyle name="SAPBEXaggData 9 2 4 2 2" xfId="27799"/>
    <cellStyle name="SAPBEXaggData 9 2 5" xfId="27800"/>
    <cellStyle name="SAPBEXaggData 9 2 5 2" xfId="27801"/>
    <cellStyle name="SAPBEXaggData 9 20" xfId="16577"/>
    <cellStyle name="SAPBEXaggData 9 21" xfId="17463"/>
    <cellStyle name="SAPBEXaggData 9 22" xfId="17597"/>
    <cellStyle name="SAPBEXaggData 9 23" xfId="17602"/>
    <cellStyle name="SAPBEXaggData 9 24" xfId="20080"/>
    <cellStyle name="SAPBEXaggData 9 25" xfId="20945"/>
    <cellStyle name="SAPBEXaggData 9 26" xfId="21802"/>
    <cellStyle name="SAPBEXaggData 9 27" xfId="22641"/>
    <cellStyle name="SAPBEXaggData 9 28" xfId="24538"/>
    <cellStyle name="SAPBEXaggData 9 3" xfId="2447"/>
    <cellStyle name="SAPBEXaggData 9 3 2" xfId="27802"/>
    <cellStyle name="SAPBEXaggData 9 3 2 2" xfId="27803"/>
    <cellStyle name="SAPBEXaggData 9 3 2 2 2" xfId="27804"/>
    <cellStyle name="SAPBEXaggData 9 3 3" xfId="27805"/>
    <cellStyle name="SAPBEXaggData 9 3 3 2" xfId="27806"/>
    <cellStyle name="SAPBEXaggData 9 4" xfId="2375"/>
    <cellStyle name="SAPBEXaggData 9 5" xfId="1578"/>
    <cellStyle name="SAPBEXaggData 9 6" xfId="3499"/>
    <cellStyle name="SAPBEXaggData 9 7" xfId="4386"/>
    <cellStyle name="SAPBEXaggData 9 8" xfId="7615"/>
    <cellStyle name="SAPBEXaggData 9 9" xfId="7582"/>
    <cellStyle name="SAPBEXaggData_20120921_SF-grote-ronde-Liesbethdump2" xfId="494"/>
    <cellStyle name="SAPBEXaggDataEmph" xfId="495"/>
    <cellStyle name="SAPBEXaggDataEmph 10" xfId="1437"/>
    <cellStyle name="SAPBEXaggDataEmph 10 2" xfId="27807"/>
    <cellStyle name="SAPBEXaggDataEmph 10 2 2" xfId="27808"/>
    <cellStyle name="SAPBEXaggDataEmph 10 2 2 2" xfId="27809"/>
    <cellStyle name="SAPBEXaggDataEmph 10 2 3" xfId="27810"/>
    <cellStyle name="SAPBEXaggDataEmph 10 3" xfId="27811"/>
    <cellStyle name="SAPBEXaggDataEmph 10 3 2" xfId="27812"/>
    <cellStyle name="SAPBEXaggDataEmph 10 3 2 2" xfId="27813"/>
    <cellStyle name="SAPBEXaggDataEmph 10 4" xfId="27814"/>
    <cellStyle name="SAPBEXaggDataEmph 10 4 2" xfId="27815"/>
    <cellStyle name="SAPBEXaggDataEmph 11" xfId="1886"/>
    <cellStyle name="SAPBEXaggDataEmph 12" xfId="3297"/>
    <cellStyle name="SAPBEXaggDataEmph 13" xfId="3489"/>
    <cellStyle name="SAPBEXaggDataEmph 14" xfId="4376"/>
    <cellStyle name="SAPBEXaggDataEmph 15" xfId="5266"/>
    <cellStyle name="SAPBEXaggDataEmph 16" xfId="6938"/>
    <cellStyle name="SAPBEXaggDataEmph 17" xfId="6891"/>
    <cellStyle name="SAPBEXaggDataEmph 18" xfId="8572"/>
    <cellStyle name="SAPBEXaggDataEmph 19" xfId="9461"/>
    <cellStyle name="SAPBEXaggDataEmph 2" xfId="496"/>
    <cellStyle name="SAPBEXaggDataEmph 2 10" xfId="1710"/>
    <cellStyle name="SAPBEXaggDataEmph 2 11" xfId="1613"/>
    <cellStyle name="SAPBEXaggDataEmph 2 12" xfId="4256"/>
    <cellStyle name="SAPBEXaggDataEmph 2 13" xfId="7473"/>
    <cellStyle name="SAPBEXaggDataEmph 2 14" xfId="7032"/>
    <cellStyle name="SAPBEXaggDataEmph 2 15" xfId="7057"/>
    <cellStyle name="SAPBEXaggDataEmph 2 16" xfId="7376"/>
    <cellStyle name="SAPBEXaggDataEmph 2 17" xfId="7520"/>
    <cellStyle name="SAPBEXaggDataEmph 2 18" xfId="9689"/>
    <cellStyle name="SAPBEXaggDataEmph 2 19" xfId="9655"/>
    <cellStyle name="SAPBEXaggDataEmph 2 2" xfId="497"/>
    <cellStyle name="SAPBEXaggDataEmph 2 2 10" xfId="4310"/>
    <cellStyle name="SAPBEXaggDataEmph 2 2 11" xfId="5200"/>
    <cellStyle name="SAPBEXaggDataEmph 2 2 12" xfId="6095"/>
    <cellStyle name="SAPBEXaggDataEmph 2 2 13" xfId="7424"/>
    <cellStyle name="SAPBEXaggDataEmph 2 2 14" xfId="7801"/>
    <cellStyle name="SAPBEXaggDataEmph 2 2 15" xfId="8691"/>
    <cellStyle name="SAPBEXaggDataEmph 2 2 16" xfId="9580"/>
    <cellStyle name="SAPBEXaggDataEmph 2 2 17" xfId="10448"/>
    <cellStyle name="SAPBEXaggDataEmph 2 2 18" xfId="11339"/>
    <cellStyle name="SAPBEXaggDataEmph 2 2 19" xfId="12229"/>
    <cellStyle name="SAPBEXaggDataEmph 2 2 2" xfId="498"/>
    <cellStyle name="SAPBEXaggDataEmph 2 2 2 10" xfId="8871"/>
    <cellStyle name="SAPBEXaggDataEmph 2 2 2 11" xfId="9760"/>
    <cellStyle name="SAPBEXaggDataEmph 2 2 2 12" xfId="10629"/>
    <cellStyle name="SAPBEXaggDataEmph 2 2 2 13" xfId="11520"/>
    <cellStyle name="SAPBEXaggDataEmph 2 2 2 14" xfId="12411"/>
    <cellStyle name="SAPBEXaggDataEmph 2 2 2 15" xfId="13277"/>
    <cellStyle name="SAPBEXaggDataEmph 2 2 2 16" xfId="14168"/>
    <cellStyle name="SAPBEXaggDataEmph 2 2 2 17" xfId="15054"/>
    <cellStyle name="SAPBEXaggDataEmph 2 2 2 18" xfId="15938"/>
    <cellStyle name="SAPBEXaggDataEmph 2 2 2 19" xfId="16824"/>
    <cellStyle name="SAPBEXaggDataEmph 2 2 2 2" xfId="1989"/>
    <cellStyle name="SAPBEXaggDataEmph 2 2 2 2 2" xfId="24540"/>
    <cellStyle name="SAPBEXaggDataEmph 2 2 2 2 2 2" xfId="27816"/>
    <cellStyle name="SAPBEXaggDataEmph 2 2 2 2 2 2 2" xfId="27817"/>
    <cellStyle name="SAPBEXaggDataEmph 2 2 2 2 2 2 2 2" xfId="27818"/>
    <cellStyle name="SAPBEXaggDataEmph 2 2 2 2 2 2 3" xfId="27819"/>
    <cellStyle name="SAPBEXaggDataEmph 2 2 2 2 2 3" xfId="27820"/>
    <cellStyle name="SAPBEXaggDataEmph 2 2 2 2 2 3 2" xfId="27821"/>
    <cellStyle name="SAPBEXaggDataEmph 2 2 2 2 2 3 2 2" xfId="27822"/>
    <cellStyle name="SAPBEXaggDataEmph 2 2 2 2 2 4" xfId="27823"/>
    <cellStyle name="SAPBEXaggDataEmph 2 2 2 2 2 4 2" xfId="27824"/>
    <cellStyle name="SAPBEXaggDataEmph 2 2 2 2 3" xfId="27825"/>
    <cellStyle name="SAPBEXaggDataEmph 2 2 2 2 3 2" xfId="27826"/>
    <cellStyle name="SAPBEXaggDataEmph 2 2 2 2 3 2 2" xfId="27827"/>
    <cellStyle name="SAPBEXaggDataEmph 2 2 2 2 3 3" xfId="27828"/>
    <cellStyle name="SAPBEXaggDataEmph 2 2 2 2 4" xfId="27829"/>
    <cellStyle name="SAPBEXaggDataEmph 2 2 2 2 4 2" xfId="27830"/>
    <cellStyle name="SAPBEXaggDataEmph 2 2 2 2 4 2 2" xfId="27831"/>
    <cellStyle name="SAPBEXaggDataEmph 2 2 2 2 5" xfId="27832"/>
    <cellStyle name="SAPBEXaggDataEmph 2 2 2 2 5 2" xfId="27833"/>
    <cellStyle name="SAPBEXaggDataEmph 2 2 2 20" xfId="17704"/>
    <cellStyle name="SAPBEXaggDataEmph 2 2 2 21" xfId="18585"/>
    <cellStyle name="SAPBEXaggDataEmph 2 2 2 22" xfId="19443"/>
    <cellStyle name="SAPBEXaggDataEmph 2 2 2 23" xfId="20309"/>
    <cellStyle name="SAPBEXaggDataEmph 2 2 2 24" xfId="21167"/>
    <cellStyle name="SAPBEXaggDataEmph 2 2 2 25" xfId="22008"/>
    <cellStyle name="SAPBEXaggDataEmph 2 2 2 26" xfId="22837"/>
    <cellStyle name="SAPBEXaggDataEmph 2 2 2 27" xfId="23639"/>
    <cellStyle name="SAPBEXaggDataEmph 2 2 2 3" xfId="2707"/>
    <cellStyle name="SAPBEXaggDataEmph 2 2 2 4" xfId="3609"/>
    <cellStyle name="SAPBEXaggDataEmph 2 2 2 5" xfId="4497"/>
    <cellStyle name="SAPBEXaggDataEmph 2 2 2 6" xfId="5386"/>
    <cellStyle name="SAPBEXaggDataEmph 2 2 2 7" xfId="6280"/>
    <cellStyle name="SAPBEXaggDataEmph 2 2 2 8" xfId="7291"/>
    <cellStyle name="SAPBEXaggDataEmph 2 2 2 9" xfId="7982"/>
    <cellStyle name="SAPBEXaggDataEmph 2 2 20" xfId="13099"/>
    <cellStyle name="SAPBEXaggDataEmph 2 2 21" xfId="13989"/>
    <cellStyle name="SAPBEXaggDataEmph 2 2 22" xfId="14876"/>
    <cellStyle name="SAPBEXaggDataEmph 2 2 23" xfId="15762"/>
    <cellStyle name="SAPBEXaggDataEmph 2 2 24" xfId="16645"/>
    <cellStyle name="SAPBEXaggDataEmph 2 2 25" xfId="17530"/>
    <cellStyle name="SAPBEXaggDataEmph 2 2 26" xfId="18406"/>
    <cellStyle name="SAPBEXaggDataEmph 2 2 27" xfId="19267"/>
    <cellStyle name="SAPBEXaggDataEmph 2 2 28" xfId="20135"/>
    <cellStyle name="SAPBEXaggDataEmph 2 2 29" xfId="20997"/>
    <cellStyle name="SAPBEXaggDataEmph 2 2 3" xfId="499"/>
    <cellStyle name="SAPBEXaggDataEmph 2 2 3 10" xfId="8872"/>
    <cellStyle name="SAPBEXaggDataEmph 2 2 3 11" xfId="9761"/>
    <cellStyle name="SAPBEXaggDataEmph 2 2 3 12" xfId="10630"/>
    <cellStyle name="SAPBEXaggDataEmph 2 2 3 13" xfId="11521"/>
    <cellStyle name="SAPBEXaggDataEmph 2 2 3 14" xfId="12412"/>
    <cellStyle name="SAPBEXaggDataEmph 2 2 3 15" xfId="13278"/>
    <cellStyle name="SAPBEXaggDataEmph 2 2 3 16" xfId="14169"/>
    <cellStyle name="SAPBEXaggDataEmph 2 2 3 17" xfId="15055"/>
    <cellStyle name="SAPBEXaggDataEmph 2 2 3 18" xfId="15939"/>
    <cellStyle name="SAPBEXaggDataEmph 2 2 3 19" xfId="16825"/>
    <cellStyle name="SAPBEXaggDataEmph 2 2 3 2" xfId="1990"/>
    <cellStyle name="SAPBEXaggDataEmph 2 2 3 2 2" xfId="24541"/>
    <cellStyle name="SAPBEXaggDataEmph 2 2 3 2 2 2" xfId="27834"/>
    <cellStyle name="SAPBEXaggDataEmph 2 2 3 2 2 2 2" xfId="27835"/>
    <cellStyle name="SAPBEXaggDataEmph 2 2 3 2 2 2 2 2" xfId="27836"/>
    <cellStyle name="SAPBEXaggDataEmph 2 2 3 2 2 2 3" xfId="27837"/>
    <cellStyle name="SAPBEXaggDataEmph 2 2 3 2 2 3" xfId="27838"/>
    <cellStyle name="SAPBEXaggDataEmph 2 2 3 2 2 3 2" xfId="27839"/>
    <cellStyle name="SAPBEXaggDataEmph 2 2 3 2 2 3 2 2" xfId="27840"/>
    <cellStyle name="SAPBEXaggDataEmph 2 2 3 2 2 4" xfId="27841"/>
    <cellStyle name="SAPBEXaggDataEmph 2 2 3 2 2 4 2" xfId="27842"/>
    <cellStyle name="SAPBEXaggDataEmph 2 2 3 2 3" xfId="27843"/>
    <cellStyle name="SAPBEXaggDataEmph 2 2 3 2 3 2" xfId="27844"/>
    <cellStyle name="SAPBEXaggDataEmph 2 2 3 2 3 2 2" xfId="27845"/>
    <cellStyle name="SAPBEXaggDataEmph 2 2 3 2 3 3" xfId="27846"/>
    <cellStyle name="SAPBEXaggDataEmph 2 2 3 2 4" xfId="27847"/>
    <cellStyle name="SAPBEXaggDataEmph 2 2 3 2 4 2" xfId="27848"/>
    <cellStyle name="SAPBEXaggDataEmph 2 2 3 2 4 2 2" xfId="27849"/>
    <cellStyle name="SAPBEXaggDataEmph 2 2 3 2 5" xfId="27850"/>
    <cellStyle name="SAPBEXaggDataEmph 2 2 3 2 5 2" xfId="27851"/>
    <cellStyle name="SAPBEXaggDataEmph 2 2 3 20" xfId="17705"/>
    <cellStyle name="SAPBEXaggDataEmph 2 2 3 21" xfId="18586"/>
    <cellStyle name="SAPBEXaggDataEmph 2 2 3 22" xfId="19444"/>
    <cellStyle name="SAPBEXaggDataEmph 2 2 3 23" xfId="20310"/>
    <cellStyle name="SAPBEXaggDataEmph 2 2 3 24" xfId="21168"/>
    <cellStyle name="SAPBEXaggDataEmph 2 2 3 25" xfId="22009"/>
    <cellStyle name="SAPBEXaggDataEmph 2 2 3 26" xfId="22838"/>
    <cellStyle name="SAPBEXaggDataEmph 2 2 3 27" xfId="23640"/>
    <cellStyle name="SAPBEXaggDataEmph 2 2 3 3" xfId="2708"/>
    <cellStyle name="SAPBEXaggDataEmph 2 2 3 4" xfId="3610"/>
    <cellStyle name="SAPBEXaggDataEmph 2 2 3 5" xfId="4498"/>
    <cellStyle name="SAPBEXaggDataEmph 2 2 3 6" xfId="5387"/>
    <cellStyle name="SAPBEXaggDataEmph 2 2 3 7" xfId="6281"/>
    <cellStyle name="SAPBEXaggDataEmph 2 2 3 8" xfId="7290"/>
    <cellStyle name="SAPBEXaggDataEmph 2 2 3 9" xfId="7983"/>
    <cellStyle name="SAPBEXaggDataEmph 2 2 30" xfId="21848"/>
    <cellStyle name="SAPBEXaggDataEmph 2 2 31" xfId="22680"/>
    <cellStyle name="SAPBEXaggDataEmph 2 2 32" xfId="23489"/>
    <cellStyle name="SAPBEXaggDataEmph 2 2 4" xfId="500"/>
    <cellStyle name="SAPBEXaggDataEmph 2 2 4 10" xfId="8873"/>
    <cellStyle name="SAPBEXaggDataEmph 2 2 4 11" xfId="9762"/>
    <cellStyle name="SAPBEXaggDataEmph 2 2 4 12" xfId="10631"/>
    <cellStyle name="SAPBEXaggDataEmph 2 2 4 13" xfId="11522"/>
    <cellStyle name="SAPBEXaggDataEmph 2 2 4 14" xfId="12413"/>
    <cellStyle name="SAPBEXaggDataEmph 2 2 4 15" xfId="13279"/>
    <cellStyle name="SAPBEXaggDataEmph 2 2 4 16" xfId="14170"/>
    <cellStyle name="SAPBEXaggDataEmph 2 2 4 17" xfId="15056"/>
    <cellStyle name="SAPBEXaggDataEmph 2 2 4 18" xfId="15940"/>
    <cellStyle name="SAPBEXaggDataEmph 2 2 4 19" xfId="16826"/>
    <cellStyle name="SAPBEXaggDataEmph 2 2 4 2" xfId="1991"/>
    <cellStyle name="SAPBEXaggDataEmph 2 2 4 2 2" xfId="24542"/>
    <cellStyle name="SAPBEXaggDataEmph 2 2 4 2 2 2" xfId="27852"/>
    <cellStyle name="SAPBEXaggDataEmph 2 2 4 2 2 2 2" xfId="27853"/>
    <cellStyle name="SAPBEXaggDataEmph 2 2 4 2 2 2 2 2" xfId="27854"/>
    <cellStyle name="SAPBEXaggDataEmph 2 2 4 2 2 2 3" xfId="27855"/>
    <cellStyle name="SAPBEXaggDataEmph 2 2 4 2 2 3" xfId="27856"/>
    <cellStyle name="SAPBEXaggDataEmph 2 2 4 2 2 3 2" xfId="27857"/>
    <cellStyle name="SAPBEXaggDataEmph 2 2 4 2 2 3 2 2" xfId="27858"/>
    <cellStyle name="SAPBEXaggDataEmph 2 2 4 2 2 4" xfId="27859"/>
    <cellStyle name="SAPBEXaggDataEmph 2 2 4 2 2 4 2" xfId="27860"/>
    <cellStyle name="SAPBEXaggDataEmph 2 2 4 2 3" xfId="27861"/>
    <cellStyle name="SAPBEXaggDataEmph 2 2 4 2 3 2" xfId="27862"/>
    <cellStyle name="SAPBEXaggDataEmph 2 2 4 2 3 2 2" xfId="27863"/>
    <cellStyle name="SAPBEXaggDataEmph 2 2 4 2 3 3" xfId="27864"/>
    <cellStyle name="SAPBEXaggDataEmph 2 2 4 2 4" xfId="27865"/>
    <cellStyle name="SAPBEXaggDataEmph 2 2 4 2 4 2" xfId="27866"/>
    <cellStyle name="SAPBEXaggDataEmph 2 2 4 2 4 2 2" xfId="27867"/>
    <cellStyle name="SAPBEXaggDataEmph 2 2 4 2 5" xfId="27868"/>
    <cellStyle name="SAPBEXaggDataEmph 2 2 4 2 5 2" xfId="27869"/>
    <cellStyle name="SAPBEXaggDataEmph 2 2 4 20" xfId="17706"/>
    <cellStyle name="SAPBEXaggDataEmph 2 2 4 21" xfId="18587"/>
    <cellStyle name="SAPBEXaggDataEmph 2 2 4 22" xfId="19445"/>
    <cellStyle name="SAPBEXaggDataEmph 2 2 4 23" xfId="20311"/>
    <cellStyle name="SAPBEXaggDataEmph 2 2 4 24" xfId="21169"/>
    <cellStyle name="SAPBEXaggDataEmph 2 2 4 25" xfId="22010"/>
    <cellStyle name="SAPBEXaggDataEmph 2 2 4 26" xfId="22839"/>
    <cellStyle name="SAPBEXaggDataEmph 2 2 4 27" xfId="23641"/>
    <cellStyle name="SAPBEXaggDataEmph 2 2 4 3" xfId="2709"/>
    <cellStyle name="SAPBEXaggDataEmph 2 2 4 4" xfId="3611"/>
    <cellStyle name="SAPBEXaggDataEmph 2 2 4 5" xfId="4499"/>
    <cellStyle name="SAPBEXaggDataEmph 2 2 4 6" xfId="5388"/>
    <cellStyle name="SAPBEXaggDataEmph 2 2 4 7" xfId="6282"/>
    <cellStyle name="SAPBEXaggDataEmph 2 2 4 8" xfId="7289"/>
    <cellStyle name="SAPBEXaggDataEmph 2 2 4 9" xfId="7984"/>
    <cellStyle name="SAPBEXaggDataEmph 2 2 5" xfId="501"/>
    <cellStyle name="SAPBEXaggDataEmph 2 2 5 10" xfId="8874"/>
    <cellStyle name="SAPBEXaggDataEmph 2 2 5 11" xfId="9763"/>
    <cellStyle name="SAPBEXaggDataEmph 2 2 5 12" xfId="10632"/>
    <cellStyle name="SAPBEXaggDataEmph 2 2 5 13" xfId="11523"/>
    <cellStyle name="SAPBEXaggDataEmph 2 2 5 14" xfId="12414"/>
    <cellStyle name="SAPBEXaggDataEmph 2 2 5 15" xfId="13280"/>
    <cellStyle name="SAPBEXaggDataEmph 2 2 5 16" xfId="14171"/>
    <cellStyle name="SAPBEXaggDataEmph 2 2 5 17" xfId="15057"/>
    <cellStyle name="SAPBEXaggDataEmph 2 2 5 18" xfId="15941"/>
    <cellStyle name="SAPBEXaggDataEmph 2 2 5 19" xfId="16827"/>
    <cellStyle name="SAPBEXaggDataEmph 2 2 5 2" xfId="1992"/>
    <cellStyle name="SAPBEXaggDataEmph 2 2 5 2 2" xfId="24543"/>
    <cellStyle name="SAPBEXaggDataEmph 2 2 5 2 2 2" xfId="27870"/>
    <cellStyle name="SAPBEXaggDataEmph 2 2 5 2 2 2 2" xfId="27871"/>
    <cellStyle name="SAPBEXaggDataEmph 2 2 5 2 2 2 2 2" xfId="27872"/>
    <cellStyle name="SAPBEXaggDataEmph 2 2 5 2 2 2 3" xfId="27873"/>
    <cellStyle name="SAPBEXaggDataEmph 2 2 5 2 2 3" xfId="27874"/>
    <cellStyle name="SAPBEXaggDataEmph 2 2 5 2 2 3 2" xfId="27875"/>
    <cellStyle name="SAPBEXaggDataEmph 2 2 5 2 2 3 2 2" xfId="27876"/>
    <cellStyle name="SAPBEXaggDataEmph 2 2 5 2 2 4" xfId="27877"/>
    <cellStyle name="SAPBEXaggDataEmph 2 2 5 2 2 4 2" xfId="27878"/>
    <cellStyle name="SAPBEXaggDataEmph 2 2 5 2 3" xfId="27879"/>
    <cellStyle name="SAPBEXaggDataEmph 2 2 5 2 3 2" xfId="27880"/>
    <cellStyle name="SAPBEXaggDataEmph 2 2 5 2 3 2 2" xfId="27881"/>
    <cellStyle name="SAPBEXaggDataEmph 2 2 5 2 3 3" xfId="27882"/>
    <cellStyle name="SAPBEXaggDataEmph 2 2 5 2 4" xfId="27883"/>
    <cellStyle name="SAPBEXaggDataEmph 2 2 5 2 4 2" xfId="27884"/>
    <cellStyle name="SAPBEXaggDataEmph 2 2 5 2 4 2 2" xfId="27885"/>
    <cellStyle name="SAPBEXaggDataEmph 2 2 5 2 5" xfId="27886"/>
    <cellStyle name="SAPBEXaggDataEmph 2 2 5 2 5 2" xfId="27887"/>
    <cellStyle name="SAPBEXaggDataEmph 2 2 5 20" xfId="17707"/>
    <cellStyle name="SAPBEXaggDataEmph 2 2 5 21" xfId="18588"/>
    <cellStyle name="SAPBEXaggDataEmph 2 2 5 22" xfId="19446"/>
    <cellStyle name="SAPBEXaggDataEmph 2 2 5 23" xfId="20312"/>
    <cellStyle name="SAPBEXaggDataEmph 2 2 5 24" xfId="21170"/>
    <cellStyle name="SAPBEXaggDataEmph 2 2 5 25" xfId="22011"/>
    <cellStyle name="SAPBEXaggDataEmph 2 2 5 26" xfId="22840"/>
    <cellStyle name="SAPBEXaggDataEmph 2 2 5 27" xfId="23642"/>
    <cellStyle name="SAPBEXaggDataEmph 2 2 5 3" xfId="2710"/>
    <cellStyle name="SAPBEXaggDataEmph 2 2 5 4" xfId="3612"/>
    <cellStyle name="SAPBEXaggDataEmph 2 2 5 5" xfId="4500"/>
    <cellStyle name="SAPBEXaggDataEmph 2 2 5 6" xfId="5389"/>
    <cellStyle name="SAPBEXaggDataEmph 2 2 5 7" xfId="6283"/>
    <cellStyle name="SAPBEXaggDataEmph 2 2 5 8" xfId="7288"/>
    <cellStyle name="SAPBEXaggDataEmph 2 2 5 9" xfId="7985"/>
    <cellStyle name="SAPBEXaggDataEmph 2 2 6" xfId="502"/>
    <cellStyle name="SAPBEXaggDataEmph 2 2 6 10" xfId="8875"/>
    <cellStyle name="SAPBEXaggDataEmph 2 2 6 11" xfId="9764"/>
    <cellStyle name="SAPBEXaggDataEmph 2 2 6 12" xfId="10633"/>
    <cellStyle name="SAPBEXaggDataEmph 2 2 6 13" xfId="11524"/>
    <cellStyle name="SAPBEXaggDataEmph 2 2 6 14" xfId="12415"/>
    <cellStyle name="SAPBEXaggDataEmph 2 2 6 15" xfId="13281"/>
    <cellStyle name="SAPBEXaggDataEmph 2 2 6 16" xfId="14172"/>
    <cellStyle name="SAPBEXaggDataEmph 2 2 6 17" xfId="15058"/>
    <cellStyle name="SAPBEXaggDataEmph 2 2 6 18" xfId="15942"/>
    <cellStyle name="SAPBEXaggDataEmph 2 2 6 19" xfId="16828"/>
    <cellStyle name="SAPBEXaggDataEmph 2 2 6 2" xfId="1993"/>
    <cellStyle name="SAPBEXaggDataEmph 2 2 6 2 2" xfId="24544"/>
    <cellStyle name="SAPBEXaggDataEmph 2 2 6 2 2 2" xfId="27888"/>
    <cellStyle name="SAPBEXaggDataEmph 2 2 6 2 2 2 2" xfId="27889"/>
    <cellStyle name="SAPBEXaggDataEmph 2 2 6 2 2 2 2 2" xfId="27890"/>
    <cellStyle name="SAPBEXaggDataEmph 2 2 6 2 2 2 3" xfId="27891"/>
    <cellStyle name="SAPBEXaggDataEmph 2 2 6 2 2 3" xfId="27892"/>
    <cellStyle name="SAPBEXaggDataEmph 2 2 6 2 2 3 2" xfId="27893"/>
    <cellStyle name="SAPBEXaggDataEmph 2 2 6 2 2 3 2 2" xfId="27894"/>
    <cellStyle name="SAPBEXaggDataEmph 2 2 6 2 2 4" xfId="27895"/>
    <cellStyle name="SAPBEXaggDataEmph 2 2 6 2 2 4 2" xfId="27896"/>
    <cellStyle name="SAPBEXaggDataEmph 2 2 6 2 3" xfId="27897"/>
    <cellStyle name="SAPBEXaggDataEmph 2 2 6 2 3 2" xfId="27898"/>
    <cellStyle name="SAPBEXaggDataEmph 2 2 6 2 3 2 2" xfId="27899"/>
    <cellStyle name="SAPBEXaggDataEmph 2 2 6 2 3 3" xfId="27900"/>
    <cellStyle name="SAPBEXaggDataEmph 2 2 6 2 4" xfId="27901"/>
    <cellStyle name="SAPBEXaggDataEmph 2 2 6 2 4 2" xfId="27902"/>
    <cellStyle name="SAPBEXaggDataEmph 2 2 6 2 4 2 2" xfId="27903"/>
    <cellStyle name="SAPBEXaggDataEmph 2 2 6 2 5" xfId="27904"/>
    <cellStyle name="SAPBEXaggDataEmph 2 2 6 2 5 2" xfId="27905"/>
    <cellStyle name="SAPBEXaggDataEmph 2 2 6 20" xfId="17708"/>
    <cellStyle name="SAPBEXaggDataEmph 2 2 6 21" xfId="18589"/>
    <cellStyle name="SAPBEXaggDataEmph 2 2 6 22" xfId="19447"/>
    <cellStyle name="SAPBEXaggDataEmph 2 2 6 23" xfId="20313"/>
    <cellStyle name="SAPBEXaggDataEmph 2 2 6 24" xfId="21171"/>
    <cellStyle name="SAPBEXaggDataEmph 2 2 6 25" xfId="22012"/>
    <cellStyle name="SAPBEXaggDataEmph 2 2 6 26" xfId="22841"/>
    <cellStyle name="SAPBEXaggDataEmph 2 2 6 27" xfId="23643"/>
    <cellStyle name="SAPBEXaggDataEmph 2 2 6 3" xfId="2711"/>
    <cellStyle name="SAPBEXaggDataEmph 2 2 6 4" xfId="3613"/>
    <cellStyle name="SAPBEXaggDataEmph 2 2 6 5" xfId="4501"/>
    <cellStyle name="SAPBEXaggDataEmph 2 2 6 6" xfId="5390"/>
    <cellStyle name="SAPBEXaggDataEmph 2 2 6 7" xfId="6284"/>
    <cellStyle name="SAPBEXaggDataEmph 2 2 6 8" xfId="7287"/>
    <cellStyle name="SAPBEXaggDataEmph 2 2 6 9" xfId="7986"/>
    <cellStyle name="SAPBEXaggDataEmph 2 2 7" xfId="1806"/>
    <cellStyle name="SAPBEXaggDataEmph 2 2 7 2" xfId="24545"/>
    <cellStyle name="SAPBEXaggDataEmph 2 2 7 2 2" xfId="27906"/>
    <cellStyle name="SAPBEXaggDataEmph 2 2 7 2 2 2" xfId="27907"/>
    <cellStyle name="SAPBEXaggDataEmph 2 2 7 2 2 2 2" xfId="27908"/>
    <cellStyle name="SAPBEXaggDataEmph 2 2 7 2 2 3" xfId="27909"/>
    <cellStyle name="SAPBEXaggDataEmph 2 2 7 2 3" xfId="27910"/>
    <cellStyle name="SAPBEXaggDataEmph 2 2 7 2 3 2" xfId="27911"/>
    <cellStyle name="SAPBEXaggDataEmph 2 2 7 2 3 2 2" xfId="27912"/>
    <cellStyle name="SAPBEXaggDataEmph 2 2 7 2 4" xfId="27913"/>
    <cellStyle name="SAPBEXaggDataEmph 2 2 7 2 4 2" xfId="27914"/>
    <cellStyle name="SAPBEXaggDataEmph 2 2 7 3" xfId="27915"/>
    <cellStyle name="SAPBEXaggDataEmph 2 2 7 3 2" xfId="27916"/>
    <cellStyle name="SAPBEXaggDataEmph 2 2 7 3 2 2" xfId="27917"/>
    <cellStyle name="SAPBEXaggDataEmph 2 2 7 3 3" xfId="27918"/>
    <cellStyle name="SAPBEXaggDataEmph 2 2 7 4" xfId="27919"/>
    <cellStyle name="SAPBEXaggDataEmph 2 2 7 4 2" xfId="27920"/>
    <cellStyle name="SAPBEXaggDataEmph 2 2 7 4 2 2" xfId="27921"/>
    <cellStyle name="SAPBEXaggDataEmph 2 2 7 5" xfId="27922"/>
    <cellStyle name="SAPBEXaggDataEmph 2 2 7 5 2" xfId="27923"/>
    <cellStyle name="SAPBEXaggDataEmph 2 2 8" xfId="1645"/>
    <cellStyle name="SAPBEXaggDataEmph 2 2 9" xfId="3423"/>
    <cellStyle name="SAPBEXaggDataEmph 2 20" xfId="10418"/>
    <cellStyle name="SAPBEXaggDataEmph 2 21" xfId="12340"/>
    <cellStyle name="SAPBEXaggDataEmph 2 22" xfId="12306"/>
    <cellStyle name="SAPBEXaggDataEmph 2 23" xfId="13167"/>
    <cellStyle name="SAPBEXaggDataEmph 2 24" xfId="14057"/>
    <cellStyle name="SAPBEXaggDataEmph 2 25" xfId="14944"/>
    <cellStyle name="SAPBEXaggDataEmph 2 26" xfId="15828"/>
    <cellStyle name="SAPBEXaggDataEmph 2 27" xfId="15704"/>
    <cellStyle name="SAPBEXaggDataEmph 2 28" xfId="18514"/>
    <cellStyle name="SAPBEXaggDataEmph 2 29" xfId="18482"/>
    <cellStyle name="SAPBEXaggDataEmph 2 3" xfId="503"/>
    <cellStyle name="SAPBEXaggDataEmph 2 3 10" xfId="8876"/>
    <cellStyle name="SAPBEXaggDataEmph 2 3 11" xfId="9765"/>
    <cellStyle name="SAPBEXaggDataEmph 2 3 12" xfId="10634"/>
    <cellStyle name="SAPBEXaggDataEmph 2 3 13" xfId="11525"/>
    <cellStyle name="SAPBEXaggDataEmph 2 3 14" xfId="12416"/>
    <cellStyle name="SAPBEXaggDataEmph 2 3 15" xfId="13282"/>
    <cellStyle name="SAPBEXaggDataEmph 2 3 16" xfId="14173"/>
    <cellStyle name="SAPBEXaggDataEmph 2 3 17" xfId="15059"/>
    <cellStyle name="SAPBEXaggDataEmph 2 3 18" xfId="15943"/>
    <cellStyle name="SAPBEXaggDataEmph 2 3 19" xfId="16829"/>
    <cellStyle name="SAPBEXaggDataEmph 2 3 2" xfId="1994"/>
    <cellStyle name="SAPBEXaggDataEmph 2 3 2 2" xfId="24546"/>
    <cellStyle name="SAPBEXaggDataEmph 2 3 2 2 2" xfId="27924"/>
    <cellStyle name="SAPBEXaggDataEmph 2 3 2 2 2 2" xfId="27925"/>
    <cellStyle name="SAPBEXaggDataEmph 2 3 2 2 2 2 2" xfId="27926"/>
    <cellStyle name="SAPBEXaggDataEmph 2 3 2 2 2 3" xfId="27927"/>
    <cellStyle name="SAPBEXaggDataEmph 2 3 2 2 3" xfId="27928"/>
    <cellStyle name="SAPBEXaggDataEmph 2 3 2 2 3 2" xfId="27929"/>
    <cellStyle name="SAPBEXaggDataEmph 2 3 2 2 3 2 2" xfId="27930"/>
    <cellStyle name="SAPBEXaggDataEmph 2 3 2 2 4" xfId="27931"/>
    <cellStyle name="SAPBEXaggDataEmph 2 3 2 2 4 2" xfId="27932"/>
    <cellStyle name="SAPBEXaggDataEmph 2 3 2 3" xfId="27933"/>
    <cellStyle name="SAPBEXaggDataEmph 2 3 2 3 2" xfId="27934"/>
    <cellStyle name="SAPBEXaggDataEmph 2 3 2 3 2 2" xfId="27935"/>
    <cellStyle name="SAPBEXaggDataEmph 2 3 2 3 3" xfId="27936"/>
    <cellStyle name="SAPBEXaggDataEmph 2 3 2 4" xfId="27937"/>
    <cellStyle name="SAPBEXaggDataEmph 2 3 2 4 2" xfId="27938"/>
    <cellStyle name="SAPBEXaggDataEmph 2 3 2 4 2 2" xfId="27939"/>
    <cellStyle name="SAPBEXaggDataEmph 2 3 2 5" xfId="27940"/>
    <cellStyle name="SAPBEXaggDataEmph 2 3 2 5 2" xfId="27941"/>
    <cellStyle name="SAPBEXaggDataEmph 2 3 20" xfId="17709"/>
    <cellStyle name="SAPBEXaggDataEmph 2 3 21" xfId="18590"/>
    <cellStyle name="SAPBEXaggDataEmph 2 3 22" xfId="19448"/>
    <cellStyle name="SAPBEXaggDataEmph 2 3 23" xfId="20314"/>
    <cellStyle name="SAPBEXaggDataEmph 2 3 24" xfId="21172"/>
    <cellStyle name="SAPBEXaggDataEmph 2 3 25" xfId="22013"/>
    <cellStyle name="SAPBEXaggDataEmph 2 3 26" xfId="22842"/>
    <cellStyle name="SAPBEXaggDataEmph 2 3 27" xfId="23644"/>
    <cellStyle name="SAPBEXaggDataEmph 2 3 3" xfId="2712"/>
    <cellStyle name="SAPBEXaggDataEmph 2 3 4" xfId="3614"/>
    <cellStyle name="SAPBEXaggDataEmph 2 3 5" xfId="4502"/>
    <cellStyle name="SAPBEXaggDataEmph 2 3 6" xfId="5391"/>
    <cellStyle name="SAPBEXaggDataEmph 2 3 7" xfId="6285"/>
    <cellStyle name="SAPBEXaggDataEmph 2 3 8" xfId="7286"/>
    <cellStyle name="SAPBEXaggDataEmph 2 3 9" xfId="7987"/>
    <cellStyle name="SAPBEXaggDataEmph 2 30" xfId="19334"/>
    <cellStyle name="SAPBEXaggDataEmph 2 31" xfId="20202"/>
    <cellStyle name="SAPBEXaggDataEmph 2 32" xfId="21063"/>
    <cellStyle name="SAPBEXaggDataEmph 2 4" xfId="504"/>
    <cellStyle name="SAPBEXaggDataEmph 2 4 10" xfId="8877"/>
    <cellStyle name="SAPBEXaggDataEmph 2 4 11" xfId="9766"/>
    <cellStyle name="SAPBEXaggDataEmph 2 4 12" xfId="10635"/>
    <cellStyle name="SAPBEXaggDataEmph 2 4 13" xfId="11526"/>
    <cellStyle name="SAPBEXaggDataEmph 2 4 14" xfId="12417"/>
    <cellStyle name="SAPBEXaggDataEmph 2 4 15" xfId="13283"/>
    <cellStyle name="SAPBEXaggDataEmph 2 4 16" xfId="14174"/>
    <cellStyle name="SAPBEXaggDataEmph 2 4 17" xfId="15060"/>
    <cellStyle name="SAPBEXaggDataEmph 2 4 18" xfId="15944"/>
    <cellStyle name="SAPBEXaggDataEmph 2 4 19" xfId="16830"/>
    <cellStyle name="SAPBEXaggDataEmph 2 4 2" xfId="1995"/>
    <cellStyle name="SAPBEXaggDataEmph 2 4 2 2" xfId="24547"/>
    <cellStyle name="SAPBEXaggDataEmph 2 4 2 2 2" xfId="27942"/>
    <cellStyle name="SAPBEXaggDataEmph 2 4 2 2 2 2" xfId="27943"/>
    <cellStyle name="SAPBEXaggDataEmph 2 4 2 2 2 2 2" xfId="27944"/>
    <cellStyle name="SAPBEXaggDataEmph 2 4 2 2 2 3" xfId="27945"/>
    <cellStyle name="SAPBEXaggDataEmph 2 4 2 2 3" xfId="27946"/>
    <cellStyle name="SAPBEXaggDataEmph 2 4 2 2 3 2" xfId="27947"/>
    <cellStyle name="SAPBEXaggDataEmph 2 4 2 2 3 2 2" xfId="27948"/>
    <cellStyle name="SAPBEXaggDataEmph 2 4 2 2 4" xfId="27949"/>
    <cellStyle name="SAPBEXaggDataEmph 2 4 2 2 4 2" xfId="27950"/>
    <cellStyle name="SAPBEXaggDataEmph 2 4 2 3" xfId="27951"/>
    <cellStyle name="SAPBEXaggDataEmph 2 4 2 3 2" xfId="27952"/>
    <cellStyle name="SAPBEXaggDataEmph 2 4 2 3 2 2" xfId="27953"/>
    <cellStyle name="SAPBEXaggDataEmph 2 4 2 3 3" xfId="27954"/>
    <cellStyle name="SAPBEXaggDataEmph 2 4 2 4" xfId="27955"/>
    <cellStyle name="SAPBEXaggDataEmph 2 4 2 4 2" xfId="27956"/>
    <cellStyle name="SAPBEXaggDataEmph 2 4 2 4 2 2" xfId="27957"/>
    <cellStyle name="SAPBEXaggDataEmph 2 4 2 5" xfId="27958"/>
    <cellStyle name="SAPBEXaggDataEmph 2 4 2 5 2" xfId="27959"/>
    <cellStyle name="SAPBEXaggDataEmph 2 4 20" xfId="17710"/>
    <cellStyle name="SAPBEXaggDataEmph 2 4 21" xfId="18591"/>
    <cellStyle name="SAPBEXaggDataEmph 2 4 22" xfId="19449"/>
    <cellStyle name="SAPBEXaggDataEmph 2 4 23" xfId="20315"/>
    <cellStyle name="SAPBEXaggDataEmph 2 4 24" xfId="21173"/>
    <cellStyle name="SAPBEXaggDataEmph 2 4 25" xfId="22014"/>
    <cellStyle name="SAPBEXaggDataEmph 2 4 26" xfId="22843"/>
    <cellStyle name="SAPBEXaggDataEmph 2 4 27" xfId="23645"/>
    <cellStyle name="SAPBEXaggDataEmph 2 4 3" xfId="2713"/>
    <cellStyle name="SAPBEXaggDataEmph 2 4 4" xfId="3615"/>
    <cellStyle name="SAPBEXaggDataEmph 2 4 5" xfId="4503"/>
    <cellStyle name="SAPBEXaggDataEmph 2 4 6" xfId="5392"/>
    <cellStyle name="SAPBEXaggDataEmph 2 4 7" xfId="6286"/>
    <cellStyle name="SAPBEXaggDataEmph 2 4 8" xfId="7285"/>
    <cellStyle name="SAPBEXaggDataEmph 2 4 9" xfId="7988"/>
    <cellStyle name="SAPBEXaggDataEmph 2 5" xfId="505"/>
    <cellStyle name="SAPBEXaggDataEmph 2 5 10" xfId="8878"/>
    <cellStyle name="SAPBEXaggDataEmph 2 5 11" xfId="9767"/>
    <cellStyle name="SAPBEXaggDataEmph 2 5 12" xfId="10636"/>
    <cellStyle name="SAPBEXaggDataEmph 2 5 13" xfId="11527"/>
    <cellStyle name="SAPBEXaggDataEmph 2 5 14" xfId="12418"/>
    <cellStyle name="SAPBEXaggDataEmph 2 5 15" xfId="13284"/>
    <cellStyle name="SAPBEXaggDataEmph 2 5 16" xfId="14175"/>
    <cellStyle name="SAPBEXaggDataEmph 2 5 17" xfId="15061"/>
    <cellStyle name="SAPBEXaggDataEmph 2 5 18" xfId="15945"/>
    <cellStyle name="SAPBEXaggDataEmph 2 5 19" xfId="16831"/>
    <cellStyle name="SAPBEXaggDataEmph 2 5 2" xfId="1996"/>
    <cellStyle name="SAPBEXaggDataEmph 2 5 2 2" xfId="24548"/>
    <cellStyle name="SAPBEXaggDataEmph 2 5 2 2 2" xfId="27960"/>
    <cellStyle name="SAPBEXaggDataEmph 2 5 2 2 2 2" xfId="27961"/>
    <cellStyle name="SAPBEXaggDataEmph 2 5 2 2 2 2 2" xfId="27962"/>
    <cellStyle name="SAPBEXaggDataEmph 2 5 2 2 2 3" xfId="27963"/>
    <cellStyle name="SAPBEXaggDataEmph 2 5 2 2 3" xfId="27964"/>
    <cellStyle name="SAPBEXaggDataEmph 2 5 2 2 3 2" xfId="27965"/>
    <cellStyle name="SAPBEXaggDataEmph 2 5 2 2 3 2 2" xfId="27966"/>
    <cellStyle name="SAPBEXaggDataEmph 2 5 2 2 4" xfId="27967"/>
    <cellStyle name="SAPBEXaggDataEmph 2 5 2 2 4 2" xfId="27968"/>
    <cellStyle name="SAPBEXaggDataEmph 2 5 2 3" xfId="27969"/>
    <cellStyle name="SAPBEXaggDataEmph 2 5 2 3 2" xfId="27970"/>
    <cellStyle name="SAPBEXaggDataEmph 2 5 2 3 2 2" xfId="27971"/>
    <cellStyle name="SAPBEXaggDataEmph 2 5 2 3 3" xfId="27972"/>
    <cellStyle name="SAPBEXaggDataEmph 2 5 2 4" xfId="27973"/>
    <cellStyle name="SAPBEXaggDataEmph 2 5 2 4 2" xfId="27974"/>
    <cellStyle name="SAPBEXaggDataEmph 2 5 2 4 2 2" xfId="27975"/>
    <cellStyle name="SAPBEXaggDataEmph 2 5 2 5" xfId="27976"/>
    <cellStyle name="SAPBEXaggDataEmph 2 5 2 5 2" xfId="27977"/>
    <cellStyle name="SAPBEXaggDataEmph 2 5 20" xfId="17711"/>
    <cellStyle name="SAPBEXaggDataEmph 2 5 21" xfId="18592"/>
    <cellStyle name="SAPBEXaggDataEmph 2 5 22" xfId="19450"/>
    <cellStyle name="SAPBEXaggDataEmph 2 5 23" xfId="20316"/>
    <cellStyle name="SAPBEXaggDataEmph 2 5 24" xfId="21174"/>
    <cellStyle name="SAPBEXaggDataEmph 2 5 25" xfId="22015"/>
    <cellStyle name="SAPBEXaggDataEmph 2 5 26" xfId="22844"/>
    <cellStyle name="SAPBEXaggDataEmph 2 5 27" xfId="23646"/>
    <cellStyle name="SAPBEXaggDataEmph 2 5 3" xfId="2714"/>
    <cellStyle name="SAPBEXaggDataEmph 2 5 4" xfId="3616"/>
    <cellStyle name="SAPBEXaggDataEmph 2 5 5" xfId="4504"/>
    <cellStyle name="SAPBEXaggDataEmph 2 5 6" xfId="5393"/>
    <cellStyle name="SAPBEXaggDataEmph 2 5 7" xfId="6287"/>
    <cellStyle name="SAPBEXaggDataEmph 2 5 8" xfId="7284"/>
    <cellStyle name="SAPBEXaggDataEmph 2 5 9" xfId="7989"/>
    <cellStyle name="SAPBEXaggDataEmph 2 6" xfId="506"/>
    <cellStyle name="SAPBEXaggDataEmph 2 6 10" xfId="8879"/>
    <cellStyle name="SAPBEXaggDataEmph 2 6 11" xfId="9768"/>
    <cellStyle name="SAPBEXaggDataEmph 2 6 12" xfId="10637"/>
    <cellStyle name="SAPBEXaggDataEmph 2 6 13" xfId="11528"/>
    <cellStyle name="SAPBEXaggDataEmph 2 6 14" xfId="12419"/>
    <cellStyle name="SAPBEXaggDataEmph 2 6 15" xfId="13285"/>
    <cellStyle name="SAPBEXaggDataEmph 2 6 16" xfId="14176"/>
    <cellStyle name="SAPBEXaggDataEmph 2 6 17" xfId="15062"/>
    <cellStyle name="SAPBEXaggDataEmph 2 6 18" xfId="15946"/>
    <cellStyle name="SAPBEXaggDataEmph 2 6 19" xfId="16832"/>
    <cellStyle name="SAPBEXaggDataEmph 2 6 2" xfId="1997"/>
    <cellStyle name="SAPBEXaggDataEmph 2 6 2 2" xfId="24549"/>
    <cellStyle name="SAPBEXaggDataEmph 2 6 2 2 2" xfId="27978"/>
    <cellStyle name="SAPBEXaggDataEmph 2 6 2 2 2 2" xfId="27979"/>
    <cellStyle name="SAPBEXaggDataEmph 2 6 2 2 2 2 2" xfId="27980"/>
    <cellStyle name="SAPBEXaggDataEmph 2 6 2 2 2 3" xfId="27981"/>
    <cellStyle name="SAPBEXaggDataEmph 2 6 2 2 3" xfId="27982"/>
    <cellStyle name="SAPBEXaggDataEmph 2 6 2 2 3 2" xfId="27983"/>
    <cellStyle name="SAPBEXaggDataEmph 2 6 2 2 3 2 2" xfId="27984"/>
    <cellStyle name="SAPBEXaggDataEmph 2 6 2 2 4" xfId="27985"/>
    <cellStyle name="SAPBEXaggDataEmph 2 6 2 2 4 2" xfId="27986"/>
    <cellStyle name="SAPBEXaggDataEmph 2 6 2 3" xfId="27987"/>
    <cellStyle name="SAPBEXaggDataEmph 2 6 2 3 2" xfId="27988"/>
    <cellStyle name="SAPBEXaggDataEmph 2 6 2 3 2 2" xfId="27989"/>
    <cellStyle name="SAPBEXaggDataEmph 2 6 2 3 3" xfId="27990"/>
    <cellStyle name="SAPBEXaggDataEmph 2 6 2 4" xfId="27991"/>
    <cellStyle name="SAPBEXaggDataEmph 2 6 2 4 2" xfId="27992"/>
    <cellStyle name="SAPBEXaggDataEmph 2 6 2 4 2 2" xfId="27993"/>
    <cellStyle name="SAPBEXaggDataEmph 2 6 2 5" xfId="27994"/>
    <cellStyle name="SAPBEXaggDataEmph 2 6 2 5 2" xfId="27995"/>
    <cellStyle name="SAPBEXaggDataEmph 2 6 20" xfId="17712"/>
    <cellStyle name="SAPBEXaggDataEmph 2 6 21" xfId="18593"/>
    <cellStyle name="SAPBEXaggDataEmph 2 6 22" xfId="19451"/>
    <cellStyle name="SAPBEXaggDataEmph 2 6 23" xfId="20317"/>
    <cellStyle name="SAPBEXaggDataEmph 2 6 24" xfId="21175"/>
    <cellStyle name="SAPBEXaggDataEmph 2 6 25" xfId="22016"/>
    <cellStyle name="SAPBEXaggDataEmph 2 6 26" xfId="22845"/>
    <cellStyle name="SAPBEXaggDataEmph 2 6 27" xfId="23647"/>
    <cellStyle name="SAPBEXaggDataEmph 2 6 3" xfId="2715"/>
    <cellStyle name="SAPBEXaggDataEmph 2 6 4" xfId="3617"/>
    <cellStyle name="SAPBEXaggDataEmph 2 6 5" xfId="4505"/>
    <cellStyle name="SAPBEXaggDataEmph 2 6 6" xfId="5394"/>
    <cellStyle name="SAPBEXaggDataEmph 2 6 7" xfId="6288"/>
    <cellStyle name="SAPBEXaggDataEmph 2 6 8" xfId="7000"/>
    <cellStyle name="SAPBEXaggDataEmph 2 6 9" xfId="7990"/>
    <cellStyle name="SAPBEXaggDataEmph 2 7" xfId="1732"/>
    <cellStyle name="SAPBEXaggDataEmph 2 7 2" xfId="24550"/>
    <cellStyle name="SAPBEXaggDataEmph 2 7 2 2" xfId="27996"/>
    <cellStyle name="SAPBEXaggDataEmph 2 7 2 2 2" xfId="27997"/>
    <cellStyle name="SAPBEXaggDataEmph 2 7 2 2 2 2" xfId="27998"/>
    <cellStyle name="SAPBEXaggDataEmph 2 7 2 2 3" xfId="27999"/>
    <cellStyle name="SAPBEXaggDataEmph 2 7 2 3" xfId="28000"/>
    <cellStyle name="SAPBEXaggDataEmph 2 7 2 3 2" xfId="28001"/>
    <cellStyle name="SAPBEXaggDataEmph 2 7 2 3 2 2" xfId="28002"/>
    <cellStyle name="SAPBEXaggDataEmph 2 7 2 4" xfId="28003"/>
    <cellStyle name="SAPBEXaggDataEmph 2 7 2 4 2" xfId="28004"/>
    <cellStyle name="SAPBEXaggDataEmph 2 7 3" xfId="28005"/>
    <cellStyle name="SAPBEXaggDataEmph 2 7 3 2" xfId="28006"/>
    <cellStyle name="SAPBEXaggDataEmph 2 7 3 2 2" xfId="28007"/>
    <cellStyle name="SAPBEXaggDataEmph 2 7 3 3" xfId="28008"/>
    <cellStyle name="SAPBEXaggDataEmph 2 7 4" xfId="28009"/>
    <cellStyle name="SAPBEXaggDataEmph 2 7 4 2" xfId="28010"/>
    <cellStyle name="SAPBEXaggDataEmph 2 7 4 2 2" xfId="28011"/>
    <cellStyle name="SAPBEXaggDataEmph 2 7 5" xfId="28012"/>
    <cellStyle name="SAPBEXaggDataEmph 2 7 5 2" xfId="28013"/>
    <cellStyle name="SAPBEXaggDataEmph 2 8" xfId="1686"/>
    <cellStyle name="SAPBEXaggDataEmph 2 9" xfId="1466"/>
    <cellStyle name="SAPBEXaggDataEmph 20" xfId="9646"/>
    <cellStyle name="SAPBEXaggDataEmph 21" xfId="11219"/>
    <cellStyle name="SAPBEXaggDataEmph 22" xfId="12110"/>
    <cellStyle name="SAPBEXaggDataEmph 23" xfId="12295"/>
    <cellStyle name="SAPBEXaggDataEmph 24" xfId="13867"/>
    <cellStyle name="SAPBEXaggDataEmph 25" xfId="14758"/>
    <cellStyle name="SAPBEXaggDataEmph 26" xfId="15644"/>
    <cellStyle name="SAPBEXaggDataEmph 27" xfId="16528"/>
    <cellStyle name="SAPBEXaggDataEmph 28" xfId="17414"/>
    <cellStyle name="SAPBEXaggDataEmph 29" xfId="18294"/>
    <cellStyle name="SAPBEXaggDataEmph 3" xfId="507"/>
    <cellStyle name="SAPBEXaggDataEmph 3 10" xfId="4311"/>
    <cellStyle name="SAPBEXaggDataEmph 3 11" xfId="5201"/>
    <cellStyle name="SAPBEXaggDataEmph 3 12" xfId="6096"/>
    <cellStyle name="SAPBEXaggDataEmph 3 13" xfId="7423"/>
    <cellStyle name="SAPBEXaggDataEmph 3 14" xfId="7802"/>
    <cellStyle name="SAPBEXaggDataEmph 3 15" xfId="8692"/>
    <cellStyle name="SAPBEXaggDataEmph 3 16" xfId="9581"/>
    <cellStyle name="SAPBEXaggDataEmph 3 17" xfId="10449"/>
    <cellStyle name="SAPBEXaggDataEmph 3 18" xfId="11340"/>
    <cellStyle name="SAPBEXaggDataEmph 3 19" xfId="12230"/>
    <cellStyle name="SAPBEXaggDataEmph 3 2" xfId="508"/>
    <cellStyle name="SAPBEXaggDataEmph 3 2 10" xfId="8880"/>
    <cellStyle name="SAPBEXaggDataEmph 3 2 11" xfId="9769"/>
    <cellStyle name="SAPBEXaggDataEmph 3 2 12" xfId="10638"/>
    <cellStyle name="SAPBEXaggDataEmph 3 2 13" xfId="11529"/>
    <cellStyle name="SAPBEXaggDataEmph 3 2 14" xfId="12420"/>
    <cellStyle name="SAPBEXaggDataEmph 3 2 15" xfId="13286"/>
    <cellStyle name="SAPBEXaggDataEmph 3 2 16" xfId="14177"/>
    <cellStyle name="SAPBEXaggDataEmph 3 2 17" xfId="15063"/>
    <cellStyle name="SAPBEXaggDataEmph 3 2 18" xfId="15947"/>
    <cellStyle name="SAPBEXaggDataEmph 3 2 19" xfId="16833"/>
    <cellStyle name="SAPBEXaggDataEmph 3 2 2" xfId="1998"/>
    <cellStyle name="SAPBEXaggDataEmph 3 2 2 2" xfId="24551"/>
    <cellStyle name="SAPBEXaggDataEmph 3 2 2 2 2" xfId="28014"/>
    <cellStyle name="SAPBEXaggDataEmph 3 2 2 2 2 2" xfId="28015"/>
    <cellStyle name="SAPBEXaggDataEmph 3 2 2 2 2 2 2" xfId="28016"/>
    <cellStyle name="SAPBEXaggDataEmph 3 2 2 2 2 3" xfId="28017"/>
    <cellStyle name="SAPBEXaggDataEmph 3 2 2 2 3" xfId="28018"/>
    <cellStyle name="SAPBEXaggDataEmph 3 2 2 2 3 2" xfId="28019"/>
    <cellStyle name="SAPBEXaggDataEmph 3 2 2 2 3 2 2" xfId="28020"/>
    <cellStyle name="SAPBEXaggDataEmph 3 2 2 2 4" xfId="28021"/>
    <cellStyle name="SAPBEXaggDataEmph 3 2 2 2 4 2" xfId="28022"/>
    <cellStyle name="SAPBEXaggDataEmph 3 2 2 3" xfId="28023"/>
    <cellStyle name="SAPBEXaggDataEmph 3 2 2 3 2" xfId="28024"/>
    <cellStyle name="SAPBEXaggDataEmph 3 2 2 3 2 2" xfId="28025"/>
    <cellStyle name="SAPBEXaggDataEmph 3 2 2 3 3" xfId="28026"/>
    <cellStyle name="SAPBEXaggDataEmph 3 2 2 4" xfId="28027"/>
    <cellStyle name="SAPBEXaggDataEmph 3 2 2 4 2" xfId="28028"/>
    <cellStyle name="SAPBEXaggDataEmph 3 2 2 4 2 2" xfId="28029"/>
    <cellStyle name="SAPBEXaggDataEmph 3 2 2 5" xfId="28030"/>
    <cellStyle name="SAPBEXaggDataEmph 3 2 2 5 2" xfId="28031"/>
    <cellStyle name="SAPBEXaggDataEmph 3 2 20" xfId="17713"/>
    <cellStyle name="SAPBEXaggDataEmph 3 2 21" xfId="18594"/>
    <cellStyle name="SAPBEXaggDataEmph 3 2 22" xfId="19452"/>
    <cellStyle name="SAPBEXaggDataEmph 3 2 23" xfId="20318"/>
    <cellStyle name="SAPBEXaggDataEmph 3 2 24" xfId="21176"/>
    <cellStyle name="SAPBEXaggDataEmph 3 2 25" xfId="22017"/>
    <cellStyle name="SAPBEXaggDataEmph 3 2 26" xfId="22846"/>
    <cellStyle name="SAPBEXaggDataEmph 3 2 27" xfId="23648"/>
    <cellStyle name="SAPBEXaggDataEmph 3 2 3" xfId="2716"/>
    <cellStyle name="SAPBEXaggDataEmph 3 2 4" xfId="3618"/>
    <cellStyle name="SAPBEXaggDataEmph 3 2 5" xfId="4506"/>
    <cellStyle name="SAPBEXaggDataEmph 3 2 6" xfId="5395"/>
    <cellStyle name="SAPBEXaggDataEmph 3 2 7" xfId="6289"/>
    <cellStyle name="SAPBEXaggDataEmph 3 2 8" xfId="1889"/>
    <cellStyle name="SAPBEXaggDataEmph 3 2 9" xfId="7991"/>
    <cellStyle name="SAPBEXaggDataEmph 3 20" xfId="13100"/>
    <cellStyle name="SAPBEXaggDataEmph 3 21" xfId="13990"/>
    <cellStyle name="SAPBEXaggDataEmph 3 22" xfId="14877"/>
    <cellStyle name="SAPBEXaggDataEmph 3 23" xfId="15763"/>
    <cellStyle name="SAPBEXaggDataEmph 3 24" xfId="16646"/>
    <cellStyle name="SAPBEXaggDataEmph 3 25" xfId="17531"/>
    <cellStyle name="SAPBEXaggDataEmph 3 26" xfId="18407"/>
    <cellStyle name="SAPBEXaggDataEmph 3 27" xfId="19268"/>
    <cellStyle name="SAPBEXaggDataEmph 3 28" xfId="20136"/>
    <cellStyle name="SAPBEXaggDataEmph 3 29" xfId="20998"/>
    <cellStyle name="SAPBEXaggDataEmph 3 3" xfId="509"/>
    <cellStyle name="SAPBEXaggDataEmph 3 3 10" xfId="8881"/>
    <cellStyle name="SAPBEXaggDataEmph 3 3 11" xfId="9770"/>
    <cellStyle name="SAPBEXaggDataEmph 3 3 12" xfId="10639"/>
    <cellStyle name="SAPBEXaggDataEmph 3 3 13" xfId="11530"/>
    <cellStyle name="SAPBEXaggDataEmph 3 3 14" xfId="12421"/>
    <cellStyle name="SAPBEXaggDataEmph 3 3 15" xfId="13287"/>
    <cellStyle name="SAPBEXaggDataEmph 3 3 16" xfId="14178"/>
    <cellStyle name="SAPBEXaggDataEmph 3 3 17" xfId="15064"/>
    <cellStyle name="SAPBEXaggDataEmph 3 3 18" xfId="15948"/>
    <cellStyle name="SAPBEXaggDataEmph 3 3 19" xfId="16834"/>
    <cellStyle name="SAPBEXaggDataEmph 3 3 2" xfId="1999"/>
    <cellStyle name="SAPBEXaggDataEmph 3 3 2 2" xfId="24552"/>
    <cellStyle name="SAPBEXaggDataEmph 3 3 2 2 2" xfId="28032"/>
    <cellStyle name="SAPBEXaggDataEmph 3 3 2 2 2 2" xfId="28033"/>
    <cellStyle name="SAPBEXaggDataEmph 3 3 2 2 2 2 2" xfId="28034"/>
    <cellStyle name="SAPBEXaggDataEmph 3 3 2 2 2 3" xfId="28035"/>
    <cellStyle name="SAPBEXaggDataEmph 3 3 2 2 3" xfId="28036"/>
    <cellStyle name="SAPBEXaggDataEmph 3 3 2 2 3 2" xfId="28037"/>
    <cellStyle name="SAPBEXaggDataEmph 3 3 2 2 3 2 2" xfId="28038"/>
    <cellStyle name="SAPBEXaggDataEmph 3 3 2 2 4" xfId="28039"/>
    <cellStyle name="SAPBEXaggDataEmph 3 3 2 2 4 2" xfId="28040"/>
    <cellStyle name="SAPBEXaggDataEmph 3 3 2 3" xfId="28041"/>
    <cellStyle name="SAPBEXaggDataEmph 3 3 2 3 2" xfId="28042"/>
    <cellStyle name="SAPBEXaggDataEmph 3 3 2 3 2 2" xfId="28043"/>
    <cellStyle name="SAPBEXaggDataEmph 3 3 2 3 3" xfId="28044"/>
    <cellStyle name="SAPBEXaggDataEmph 3 3 2 4" xfId="28045"/>
    <cellStyle name="SAPBEXaggDataEmph 3 3 2 4 2" xfId="28046"/>
    <cellStyle name="SAPBEXaggDataEmph 3 3 2 4 2 2" xfId="28047"/>
    <cellStyle name="SAPBEXaggDataEmph 3 3 2 5" xfId="28048"/>
    <cellStyle name="SAPBEXaggDataEmph 3 3 2 5 2" xfId="28049"/>
    <cellStyle name="SAPBEXaggDataEmph 3 3 20" xfId="17714"/>
    <cellStyle name="SAPBEXaggDataEmph 3 3 21" xfId="18595"/>
    <cellStyle name="SAPBEXaggDataEmph 3 3 22" xfId="19453"/>
    <cellStyle name="SAPBEXaggDataEmph 3 3 23" xfId="20319"/>
    <cellStyle name="SAPBEXaggDataEmph 3 3 24" xfId="21177"/>
    <cellStyle name="SAPBEXaggDataEmph 3 3 25" xfId="22018"/>
    <cellStyle name="SAPBEXaggDataEmph 3 3 26" xfId="22847"/>
    <cellStyle name="SAPBEXaggDataEmph 3 3 27" xfId="23649"/>
    <cellStyle name="SAPBEXaggDataEmph 3 3 3" xfId="2717"/>
    <cellStyle name="SAPBEXaggDataEmph 3 3 4" xfId="3619"/>
    <cellStyle name="SAPBEXaggDataEmph 3 3 5" xfId="4507"/>
    <cellStyle name="SAPBEXaggDataEmph 3 3 6" xfId="5396"/>
    <cellStyle name="SAPBEXaggDataEmph 3 3 7" xfId="6290"/>
    <cellStyle name="SAPBEXaggDataEmph 3 3 8" xfId="6873"/>
    <cellStyle name="SAPBEXaggDataEmph 3 3 9" xfId="7992"/>
    <cellStyle name="SAPBEXaggDataEmph 3 30" xfId="21849"/>
    <cellStyle name="SAPBEXaggDataEmph 3 31" xfId="22681"/>
    <cellStyle name="SAPBEXaggDataEmph 3 32" xfId="23490"/>
    <cellStyle name="SAPBEXaggDataEmph 3 4" xfId="510"/>
    <cellStyle name="SAPBEXaggDataEmph 3 4 10" xfId="8882"/>
    <cellStyle name="SAPBEXaggDataEmph 3 4 11" xfId="9771"/>
    <cellStyle name="SAPBEXaggDataEmph 3 4 12" xfId="10640"/>
    <cellStyle name="SAPBEXaggDataEmph 3 4 13" xfId="11531"/>
    <cellStyle name="SAPBEXaggDataEmph 3 4 14" xfId="12422"/>
    <cellStyle name="SAPBEXaggDataEmph 3 4 15" xfId="13288"/>
    <cellStyle name="SAPBEXaggDataEmph 3 4 16" xfId="14179"/>
    <cellStyle name="SAPBEXaggDataEmph 3 4 17" xfId="15065"/>
    <cellStyle name="SAPBEXaggDataEmph 3 4 18" xfId="15949"/>
    <cellStyle name="SAPBEXaggDataEmph 3 4 19" xfId="16835"/>
    <cellStyle name="SAPBEXaggDataEmph 3 4 2" xfId="2000"/>
    <cellStyle name="SAPBEXaggDataEmph 3 4 2 2" xfId="24553"/>
    <cellStyle name="SAPBEXaggDataEmph 3 4 2 2 2" xfId="28050"/>
    <cellStyle name="SAPBEXaggDataEmph 3 4 2 2 2 2" xfId="28051"/>
    <cellStyle name="SAPBEXaggDataEmph 3 4 2 2 2 2 2" xfId="28052"/>
    <cellStyle name="SAPBEXaggDataEmph 3 4 2 2 2 3" xfId="28053"/>
    <cellStyle name="SAPBEXaggDataEmph 3 4 2 2 3" xfId="28054"/>
    <cellStyle name="SAPBEXaggDataEmph 3 4 2 2 3 2" xfId="28055"/>
    <cellStyle name="SAPBEXaggDataEmph 3 4 2 2 3 2 2" xfId="28056"/>
    <cellStyle name="SAPBEXaggDataEmph 3 4 2 2 4" xfId="28057"/>
    <cellStyle name="SAPBEXaggDataEmph 3 4 2 2 4 2" xfId="28058"/>
    <cellStyle name="SAPBEXaggDataEmph 3 4 2 3" xfId="28059"/>
    <cellStyle name="SAPBEXaggDataEmph 3 4 2 3 2" xfId="28060"/>
    <cellStyle name="SAPBEXaggDataEmph 3 4 2 3 2 2" xfId="28061"/>
    <cellStyle name="SAPBEXaggDataEmph 3 4 2 3 3" xfId="28062"/>
    <cellStyle name="SAPBEXaggDataEmph 3 4 2 4" xfId="28063"/>
    <cellStyle name="SAPBEXaggDataEmph 3 4 2 4 2" xfId="28064"/>
    <cellStyle name="SAPBEXaggDataEmph 3 4 2 4 2 2" xfId="28065"/>
    <cellStyle name="SAPBEXaggDataEmph 3 4 2 5" xfId="28066"/>
    <cellStyle name="SAPBEXaggDataEmph 3 4 2 5 2" xfId="28067"/>
    <cellStyle name="SAPBEXaggDataEmph 3 4 20" xfId="17715"/>
    <cellStyle name="SAPBEXaggDataEmph 3 4 21" xfId="18596"/>
    <cellStyle name="SAPBEXaggDataEmph 3 4 22" xfId="19454"/>
    <cellStyle name="SAPBEXaggDataEmph 3 4 23" xfId="20320"/>
    <cellStyle name="SAPBEXaggDataEmph 3 4 24" xfId="21178"/>
    <cellStyle name="SAPBEXaggDataEmph 3 4 25" xfId="22019"/>
    <cellStyle name="SAPBEXaggDataEmph 3 4 26" xfId="22848"/>
    <cellStyle name="SAPBEXaggDataEmph 3 4 27" xfId="23650"/>
    <cellStyle name="SAPBEXaggDataEmph 3 4 3" xfId="2718"/>
    <cellStyle name="SAPBEXaggDataEmph 3 4 4" xfId="3620"/>
    <cellStyle name="SAPBEXaggDataEmph 3 4 5" xfId="4508"/>
    <cellStyle name="SAPBEXaggDataEmph 3 4 6" xfId="5397"/>
    <cellStyle name="SAPBEXaggDataEmph 3 4 7" xfId="6291"/>
    <cellStyle name="SAPBEXaggDataEmph 3 4 8" xfId="1426"/>
    <cellStyle name="SAPBEXaggDataEmph 3 4 9" xfId="7993"/>
    <cellStyle name="SAPBEXaggDataEmph 3 5" xfId="511"/>
    <cellStyle name="SAPBEXaggDataEmph 3 5 10" xfId="8883"/>
    <cellStyle name="SAPBEXaggDataEmph 3 5 11" xfId="9772"/>
    <cellStyle name="SAPBEXaggDataEmph 3 5 12" xfId="10641"/>
    <cellStyle name="SAPBEXaggDataEmph 3 5 13" xfId="11532"/>
    <cellStyle name="SAPBEXaggDataEmph 3 5 14" xfId="12423"/>
    <cellStyle name="SAPBEXaggDataEmph 3 5 15" xfId="13289"/>
    <cellStyle name="SAPBEXaggDataEmph 3 5 16" xfId="14180"/>
    <cellStyle name="SAPBEXaggDataEmph 3 5 17" xfId="15066"/>
    <cellStyle name="SAPBEXaggDataEmph 3 5 18" xfId="15950"/>
    <cellStyle name="SAPBEXaggDataEmph 3 5 19" xfId="16836"/>
    <cellStyle name="SAPBEXaggDataEmph 3 5 2" xfId="2001"/>
    <cellStyle name="SAPBEXaggDataEmph 3 5 2 2" xfId="24554"/>
    <cellStyle name="SAPBEXaggDataEmph 3 5 2 2 2" xfId="28068"/>
    <cellStyle name="SAPBEXaggDataEmph 3 5 2 2 2 2" xfId="28069"/>
    <cellStyle name="SAPBEXaggDataEmph 3 5 2 2 2 2 2" xfId="28070"/>
    <cellStyle name="SAPBEXaggDataEmph 3 5 2 2 2 3" xfId="28071"/>
    <cellStyle name="SAPBEXaggDataEmph 3 5 2 2 3" xfId="28072"/>
    <cellStyle name="SAPBEXaggDataEmph 3 5 2 2 3 2" xfId="28073"/>
    <cellStyle name="SAPBEXaggDataEmph 3 5 2 2 3 2 2" xfId="28074"/>
    <cellStyle name="SAPBEXaggDataEmph 3 5 2 2 4" xfId="28075"/>
    <cellStyle name="SAPBEXaggDataEmph 3 5 2 2 4 2" xfId="28076"/>
    <cellStyle name="SAPBEXaggDataEmph 3 5 2 3" xfId="28077"/>
    <cellStyle name="SAPBEXaggDataEmph 3 5 2 3 2" xfId="28078"/>
    <cellStyle name="SAPBEXaggDataEmph 3 5 2 3 2 2" xfId="28079"/>
    <cellStyle name="SAPBEXaggDataEmph 3 5 2 3 3" xfId="28080"/>
    <cellStyle name="SAPBEXaggDataEmph 3 5 2 4" xfId="28081"/>
    <cellStyle name="SAPBEXaggDataEmph 3 5 2 4 2" xfId="28082"/>
    <cellStyle name="SAPBEXaggDataEmph 3 5 2 4 2 2" xfId="28083"/>
    <cellStyle name="SAPBEXaggDataEmph 3 5 2 5" xfId="28084"/>
    <cellStyle name="SAPBEXaggDataEmph 3 5 2 5 2" xfId="28085"/>
    <cellStyle name="SAPBEXaggDataEmph 3 5 20" xfId="17716"/>
    <cellStyle name="SAPBEXaggDataEmph 3 5 21" xfId="18597"/>
    <cellStyle name="SAPBEXaggDataEmph 3 5 22" xfId="19455"/>
    <cellStyle name="SAPBEXaggDataEmph 3 5 23" xfId="20321"/>
    <cellStyle name="SAPBEXaggDataEmph 3 5 24" xfId="21179"/>
    <cellStyle name="SAPBEXaggDataEmph 3 5 25" xfId="22020"/>
    <cellStyle name="SAPBEXaggDataEmph 3 5 26" xfId="22849"/>
    <cellStyle name="SAPBEXaggDataEmph 3 5 27" xfId="23651"/>
    <cellStyle name="SAPBEXaggDataEmph 3 5 3" xfId="2719"/>
    <cellStyle name="SAPBEXaggDataEmph 3 5 4" xfId="3621"/>
    <cellStyle name="SAPBEXaggDataEmph 3 5 5" xfId="4509"/>
    <cellStyle name="SAPBEXaggDataEmph 3 5 6" xfId="5398"/>
    <cellStyle name="SAPBEXaggDataEmph 3 5 7" xfId="6292"/>
    <cellStyle name="SAPBEXaggDataEmph 3 5 8" xfId="5196"/>
    <cellStyle name="SAPBEXaggDataEmph 3 5 9" xfId="7994"/>
    <cellStyle name="SAPBEXaggDataEmph 3 6" xfId="512"/>
    <cellStyle name="SAPBEXaggDataEmph 3 6 10" xfId="8884"/>
    <cellStyle name="SAPBEXaggDataEmph 3 6 11" xfId="9773"/>
    <cellStyle name="SAPBEXaggDataEmph 3 6 12" xfId="10642"/>
    <cellStyle name="SAPBEXaggDataEmph 3 6 13" xfId="11533"/>
    <cellStyle name="SAPBEXaggDataEmph 3 6 14" xfId="12424"/>
    <cellStyle name="SAPBEXaggDataEmph 3 6 15" xfId="13290"/>
    <cellStyle name="SAPBEXaggDataEmph 3 6 16" xfId="14181"/>
    <cellStyle name="SAPBEXaggDataEmph 3 6 17" xfId="15067"/>
    <cellStyle name="SAPBEXaggDataEmph 3 6 18" xfId="15951"/>
    <cellStyle name="SAPBEXaggDataEmph 3 6 19" xfId="16837"/>
    <cellStyle name="SAPBEXaggDataEmph 3 6 2" xfId="2002"/>
    <cellStyle name="SAPBEXaggDataEmph 3 6 2 2" xfId="24555"/>
    <cellStyle name="SAPBEXaggDataEmph 3 6 2 2 2" xfId="28086"/>
    <cellStyle name="SAPBEXaggDataEmph 3 6 2 2 2 2" xfId="28087"/>
    <cellStyle name="SAPBEXaggDataEmph 3 6 2 2 2 2 2" xfId="28088"/>
    <cellStyle name="SAPBEXaggDataEmph 3 6 2 2 2 3" xfId="28089"/>
    <cellStyle name="SAPBEXaggDataEmph 3 6 2 2 3" xfId="28090"/>
    <cellStyle name="SAPBEXaggDataEmph 3 6 2 2 3 2" xfId="28091"/>
    <cellStyle name="SAPBEXaggDataEmph 3 6 2 2 3 2 2" xfId="28092"/>
    <cellStyle name="SAPBEXaggDataEmph 3 6 2 2 4" xfId="28093"/>
    <cellStyle name="SAPBEXaggDataEmph 3 6 2 2 4 2" xfId="28094"/>
    <cellStyle name="SAPBEXaggDataEmph 3 6 2 3" xfId="28095"/>
    <cellStyle name="SAPBEXaggDataEmph 3 6 2 3 2" xfId="28096"/>
    <cellStyle name="SAPBEXaggDataEmph 3 6 2 3 2 2" xfId="28097"/>
    <cellStyle name="SAPBEXaggDataEmph 3 6 2 3 3" xfId="28098"/>
    <cellStyle name="SAPBEXaggDataEmph 3 6 2 4" xfId="28099"/>
    <cellStyle name="SAPBEXaggDataEmph 3 6 2 4 2" xfId="28100"/>
    <cellStyle name="SAPBEXaggDataEmph 3 6 2 4 2 2" xfId="28101"/>
    <cellStyle name="SAPBEXaggDataEmph 3 6 2 5" xfId="28102"/>
    <cellStyle name="SAPBEXaggDataEmph 3 6 2 5 2" xfId="28103"/>
    <cellStyle name="SAPBEXaggDataEmph 3 6 20" xfId="17717"/>
    <cellStyle name="SAPBEXaggDataEmph 3 6 21" xfId="18598"/>
    <cellStyle name="SAPBEXaggDataEmph 3 6 22" xfId="19456"/>
    <cellStyle name="SAPBEXaggDataEmph 3 6 23" xfId="20322"/>
    <cellStyle name="SAPBEXaggDataEmph 3 6 24" xfId="21180"/>
    <cellStyle name="SAPBEXaggDataEmph 3 6 25" xfId="22021"/>
    <cellStyle name="SAPBEXaggDataEmph 3 6 26" xfId="22850"/>
    <cellStyle name="SAPBEXaggDataEmph 3 6 27" xfId="23652"/>
    <cellStyle name="SAPBEXaggDataEmph 3 6 3" xfId="2720"/>
    <cellStyle name="SAPBEXaggDataEmph 3 6 4" xfId="3622"/>
    <cellStyle name="SAPBEXaggDataEmph 3 6 5" xfId="4510"/>
    <cellStyle name="SAPBEXaggDataEmph 3 6 6" xfId="5399"/>
    <cellStyle name="SAPBEXaggDataEmph 3 6 7" xfId="6293"/>
    <cellStyle name="SAPBEXaggDataEmph 3 6 8" xfId="7264"/>
    <cellStyle name="SAPBEXaggDataEmph 3 6 9" xfId="7995"/>
    <cellStyle name="SAPBEXaggDataEmph 3 7" xfId="1807"/>
    <cellStyle name="SAPBEXaggDataEmph 3 7 2" xfId="24556"/>
    <cellStyle name="SAPBEXaggDataEmph 3 7 2 2" xfId="28104"/>
    <cellStyle name="SAPBEXaggDataEmph 3 7 2 2 2" xfId="28105"/>
    <cellStyle name="SAPBEXaggDataEmph 3 7 2 2 2 2" xfId="28106"/>
    <cellStyle name="SAPBEXaggDataEmph 3 7 2 2 3" xfId="28107"/>
    <cellStyle name="SAPBEXaggDataEmph 3 7 2 3" xfId="28108"/>
    <cellStyle name="SAPBEXaggDataEmph 3 7 2 3 2" xfId="28109"/>
    <cellStyle name="SAPBEXaggDataEmph 3 7 2 3 2 2" xfId="28110"/>
    <cellStyle name="SAPBEXaggDataEmph 3 7 2 4" xfId="28111"/>
    <cellStyle name="SAPBEXaggDataEmph 3 7 2 4 2" xfId="28112"/>
    <cellStyle name="SAPBEXaggDataEmph 3 7 3" xfId="28113"/>
    <cellStyle name="SAPBEXaggDataEmph 3 7 3 2" xfId="28114"/>
    <cellStyle name="SAPBEXaggDataEmph 3 7 3 2 2" xfId="28115"/>
    <cellStyle name="SAPBEXaggDataEmph 3 7 3 3" xfId="28116"/>
    <cellStyle name="SAPBEXaggDataEmph 3 7 4" xfId="28117"/>
    <cellStyle name="SAPBEXaggDataEmph 3 7 4 2" xfId="28118"/>
    <cellStyle name="SAPBEXaggDataEmph 3 7 4 2 2" xfId="28119"/>
    <cellStyle name="SAPBEXaggDataEmph 3 7 5" xfId="28120"/>
    <cellStyle name="SAPBEXaggDataEmph 3 7 5 2" xfId="28121"/>
    <cellStyle name="SAPBEXaggDataEmph 3 8" xfId="1644"/>
    <cellStyle name="SAPBEXaggDataEmph 3 9" xfId="3424"/>
    <cellStyle name="SAPBEXaggDataEmph 30" xfId="18472"/>
    <cellStyle name="SAPBEXaggDataEmph 31" xfId="20033"/>
    <cellStyle name="SAPBEXaggDataEmph 32" xfId="20899"/>
    <cellStyle name="SAPBEXaggDataEmph 33" xfId="21757"/>
    <cellStyle name="SAPBEXaggDataEmph 34" xfId="22598"/>
    <cellStyle name="SAPBEXaggDataEmph 35" xfId="23427"/>
    <cellStyle name="SAPBEXaggDataEmph 4" xfId="513"/>
    <cellStyle name="SAPBEXaggDataEmph 4 10" xfId="8885"/>
    <cellStyle name="SAPBEXaggDataEmph 4 11" xfId="9774"/>
    <cellStyle name="SAPBEXaggDataEmph 4 12" xfId="10643"/>
    <cellStyle name="SAPBEXaggDataEmph 4 13" xfId="11534"/>
    <cellStyle name="SAPBEXaggDataEmph 4 14" xfId="12425"/>
    <cellStyle name="SAPBEXaggDataEmph 4 15" xfId="13291"/>
    <cellStyle name="SAPBEXaggDataEmph 4 16" xfId="14182"/>
    <cellStyle name="SAPBEXaggDataEmph 4 17" xfId="15068"/>
    <cellStyle name="SAPBEXaggDataEmph 4 18" xfId="15952"/>
    <cellStyle name="SAPBEXaggDataEmph 4 19" xfId="16838"/>
    <cellStyle name="SAPBEXaggDataEmph 4 2" xfId="2003"/>
    <cellStyle name="SAPBEXaggDataEmph 4 2 2" xfId="24557"/>
    <cellStyle name="SAPBEXaggDataEmph 4 2 2 2" xfId="28122"/>
    <cellStyle name="SAPBEXaggDataEmph 4 2 2 2 2" xfId="28123"/>
    <cellStyle name="SAPBEXaggDataEmph 4 2 2 2 2 2" xfId="28124"/>
    <cellStyle name="SAPBEXaggDataEmph 4 2 2 2 3" xfId="28125"/>
    <cellStyle name="SAPBEXaggDataEmph 4 2 2 3" xfId="28126"/>
    <cellStyle name="SAPBEXaggDataEmph 4 2 2 3 2" xfId="28127"/>
    <cellStyle name="SAPBEXaggDataEmph 4 2 2 3 2 2" xfId="28128"/>
    <cellStyle name="SAPBEXaggDataEmph 4 2 2 4" xfId="28129"/>
    <cellStyle name="SAPBEXaggDataEmph 4 2 2 4 2" xfId="28130"/>
    <cellStyle name="SAPBEXaggDataEmph 4 2 3" xfId="28131"/>
    <cellStyle name="SAPBEXaggDataEmph 4 2 3 2" xfId="28132"/>
    <cellStyle name="SAPBEXaggDataEmph 4 2 3 2 2" xfId="28133"/>
    <cellStyle name="SAPBEXaggDataEmph 4 2 3 3" xfId="28134"/>
    <cellStyle name="SAPBEXaggDataEmph 4 2 4" xfId="28135"/>
    <cellStyle name="SAPBEXaggDataEmph 4 2 4 2" xfId="28136"/>
    <cellStyle name="SAPBEXaggDataEmph 4 2 4 2 2" xfId="28137"/>
    <cellStyle name="SAPBEXaggDataEmph 4 2 5" xfId="28138"/>
    <cellStyle name="SAPBEXaggDataEmph 4 2 5 2" xfId="28139"/>
    <cellStyle name="SAPBEXaggDataEmph 4 20" xfId="17718"/>
    <cellStyle name="SAPBEXaggDataEmph 4 21" xfId="18599"/>
    <cellStyle name="SAPBEXaggDataEmph 4 22" xfId="19457"/>
    <cellStyle name="SAPBEXaggDataEmph 4 23" xfId="20323"/>
    <cellStyle name="SAPBEXaggDataEmph 4 24" xfId="21181"/>
    <cellStyle name="SAPBEXaggDataEmph 4 25" xfId="22022"/>
    <cellStyle name="SAPBEXaggDataEmph 4 26" xfId="22851"/>
    <cellStyle name="SAPBEXaggDataEmph 4 27" xfId="23653"/>
    <cellStyle name="SAPBEXaggDataEmph 4 3" xfId="2721"/>
    <cellStyle name="SAPBEXaggDataEmph 4 4" xfId="3623"/>
    <cellStyle name="SAPBEXaggDataEmph 4 5" xfId="4511"/>
    <cellStyle name="SAPBEXaggDataEmph 4 6" xfId="5400"/>
    <cellStyle name="SAPBEXaggDataEmph 4 7" xfId="6294"/>
    <cellStyle name="SAPBEXaggDataEmph 4 8" xfId="7282"/>
    <cellStyle name="SAPBEXaggDataEmph 4 9" xfId="7996"/>
    <cellStyle name="SAPBEXaggDataEmph 5" xfId="514"/>
    <cellStyle name="SAPBEXaggDataEmph 5 10" xfId="8886"/>
    <cellStyle name="SAPBEXaggDataEmph 5 11" xfId="9775"/>
    <cellStyle name="SAPBEXaggDataEmph 5 12" xfId="10644"/>
    <cellStyle name="SAPBEXaggDataEmph 5 13" xfId="11535"/>
    <cellStyle name="SAPBEXaggDataEmph 5 14" xfId="12426"/>
    <cellStyle name="SAPBEXaggDataEmph 5 15" xfId="13292"/>
    <cellStyle name="SAPBEXaggDataEmph 5 16" xfId="14183"/>
    <cellStyle name="SAPBEXaggDataEmph 5 17" xfId="15069"/>
    <cellStyle name="SAPBEXaggDataEmph 5 18" xfId="15953"/>
    <cellStyle name="SAPBEXaggDataEmph 5 19" xfId="16839"/>
    <cellStyle name="SAPBEXaggDataEmph 5 2" xfId="2004"/>
    <cellStyle name="SAPBEXaggDataEmph 5 2 2" xfId="24558"/>
    <cellStyle name="SAPBEXaggDataEmph 5 2 2 2" xfId="28140"/>
    <cellStyle name="SAPBEXaggDataEmph 5 2 2 2 2" xfId="28141"/>
    <cellStyle name="SAPBEXaggDataEmph 5 2 2 2 2 2" xfId="28142"/>
    <cellStyle name="SAPBEXaggDataEmph 5 2 2 2 3" xfId="28143"/>
    <cellStyle name="SAPBEXaggDataEmph 5 2 2 3" xfId="28144"/>
    <cellStyle name="SAPBEXaggDataEmph 5 2 2 3 2" xfId="28145"/>
    <cellStyle name="SAPBEXaggDataEmph 5 2 2 3 2 2" xfId="28146"/>
    <cellStyle name="SAPBEXaggDataEmph 5 2 2 4" xfId="28147"/>
    <cellStyle name="SAPBEXaggDataEmph 5 2 2 4 2" xfId="28148"/>
    <cellStyle name="SAPBEXaggDataEmph 5 2 3" xfId="28149"/>
    <cellStyle name="SAPBEXaggDataEmph 5 2 3 2" xfId="28150"/>
    <cellStyle name="SAPBEXaggDataEmph 5 2 3 2 2" xfId="28151"/>
    <cellStyle name="SAPBEXaggDataEmph 5 2 3 3" xfId="28152"/>
    <cellStyle name="SAPBEXaggDataEmph 5 2 4" xfId="28153"/>
    <cellStyle name="SAPBEXaggDataEmph 5 2 4 2" xfId="28154"/>
    <cellStyle name="SAPBEXaggDataEmph 5 2 4 2 2" xfId="28155"/>
    <cellStyle name="SAPBEXaggDataEmph 5 2 5" xfId="28156"/>
    <cellStyle name="SAPBEXaggDataEmph 5 2 5 2" xfId="28157"/>
    <cellStyle name="SAPBEXaggDataEmph 5 20" xfId="17719"/>
    <cellStyle name="SAPBEXaggDataEmph 5 21" xfId="18600"/>
    <cellStyle name="SAPBEXaggDataEmph 5 22" xfId="19458"/>
    <cellStyle name="SAPBEXaggDataEmph 5 23" xfId="20324"/>
    <cellStyle name="SAPBEXaggDataEmph 5 24" xfId="21182"/>
    <cellStyle name="SAPBEXaggDataEmph 5 25" xfId="22023"/>
    <cellStyle name="SAPBEXaggDataEmph 5 26" xfId="22852"/>
    <cellStyle name="SAPBEXaggDataEmph 5 27" xfId="23654"/>
    <cellStyle name="SAPBEXaggDataEmph 5 3" xfId="2722"/>
    <cellStyle name="SAPBEXaggDataEmph 5 4" xfId="3624"/>
    <cellStyle name="SAPBEXaggDataEmph 5 5" xfId="4512"/>
    <cellStyle name="SAPBEXaggDataEmph 5 6" xfId="5401"/>
    <cellStyle name="SAPBEXaggDataEmph 5 7" xfId="6295"/>
    <cellStyle name="SAPBEXaggDataEmph 5 8" xfId="7281"/>
    <cellStyle name="SAPBEXaggDataEmph 5 9" xfId="7997"/>
    <cellStyle name="SAPBEXaggDataEmph 6" xfId="515"/>
    <cellStyle name="SAPBEXaggDataEmph 6 10" xfId="8887"/>
    <cellStyle name="SAPBEXaggDataEmph 6 11" xfId="9776"/>
    <cellStyle name="SAPBEXaggDataEmph 6 12" xfId="10645"/>
    <cellStyle name="SAPBEXaggDataEmph 6 13" xfId="11536"/>
    <cellStyle name="SAPBEXaggDataEmph 6 14" xfId="12427"/>
    <cellStyle name="SAPBEXaggDataEmph 6 15" xfId="13293"/>
    <cellStyle name="SAPBEXaggDataEmph 6 16" xfId="14184"/>
    <cellStyle name="SAPBEXaggDataEmph 6 17" xfId="15070"/>
    <cellStyle name="SAPBEXaggDataEmph 6 18" xfId="15954"/>
    <cellStyle name="SAPBEXaggDataEmph 6 19" xfId="16840"/>
    <cellStyle name="SAPBEXaggDataEmph 6 2" xfId="2005"/>
    <cellStyle name="SAPBEXaggDataEmph 6 2 2" xfId="24559"/>
    <cellStyle name="SAPBEXaggDataEmph 6 2 2 2" xfId="28158"/>
    <cellStyle name="SAPBEXaggDataEmph 6 2 2 2 2" xfId="28159"/>
    <cellStyle name="SAPBEXaggDataEmph 6 2 2 2 2 2" xfId="28160"/>
    <cellStyle name="SAPBEXaggDataEmph 6 2 2 2 3" xfId="28161"/>
    <cellStyle name="SAPBEXaggDataEmph 6 2 2 3" xfId="28162"/>
    <cellStyle name="SAPBEXaggDataEmph 6 2 2 3 2" xfId="28163"/>
    <cellStyle name="SAPBEXaggDataEmph 6 2 2 3 2 2" xfId="28164"/>
    <cellStyle name="SAPBEXaggDataEmph 6 2 2 4" xfId="28165"/>
    <cellStyle name="SAPBEXaggDataEmph 6 2 2 4 2" xfId="28166"/>
    <cellStyle name="SAPBEXaggDataEmph 6 2 3" xfId="28167"/>
    <cellStyle name="SAPBEXaggDataEmph 6 2 3 2" xfId="28168"/>
    <cellStyle name="SAPBEXaggDataEmph 6 2 3 2 2" xfId="28169"/>
    <cellStyle name="SAPBEXaggDataEmph 6 2 3 3" xfId="28170"/>
    <cellStyle name="SAPBEXaggDataEmph 6 2 4" xfId="28171"/>
    <cellStyle name="SAPBEXaggDataEmph 6 2 4 2" xfId="28172"/>
    <cellStyle name="SAPBEXaggDataEmph 6 2 4 2 2" xfId="28173"/>
    <cellStyle name="SAPBEXaggDataEmph 6 2 5" xfId="28174"/>
    <cellStyle name="SAPBEXaggDataEmph 6 2 5 2" xfId="28175"/>
    <cellStyle name="SAPBEXaggDataEmph 6 20" xfId="17720"/>
    <cellStyle name="SAPBEXaggDataEmph 6 21" xfId="18601"/>
    <cellStyle name="SAPBEXaggDataEmph 6 22" xfId="19459"/>
    <cellStyle name="SAPBEXaggDataEmph 6 23" xfId="20325"/>
    <cellStyle name="SAPBEXaggDataEmph 6 24" xfId="21183"/>
    <cellStyle name="SAPBEXaggDataEmph 6 25" xfId="22024"/>
    <cellStyle name="SAPBEXaggDataEmph 6 26" xfId="22853"/>
    <cellStyle name="SAPBEXaggDataEmph 6 27" xfId="23655"/>
    <cellStyle name="SAPBEXaggDataEmph 6 3" xfId="2723"/>
    <cellStyle name="SAPBEXaggDataEmph 6 4" xfId="3625"/>
    <cellStyle name="SAPBEXaggDataEmph 6 5" xfId="4513"/>
    <cellStyle name="SAPBEXaggDataEmph 6 6" xfId="5402"/>
    <cellStyle name="SAPBEXaggDataEmph 6 7" xfId="6296"/>
    <cellStyle name="SAPBEXaggDataEmph 6 8" xfId="7280"/>
    <cellStyle name="SAPBEXaggDataEmph 6 9" xfId="7998"/>
    <cellStyle name="SAPBEXaggDataEmph 7" xfId="516"/>
    <cellStyle name="SAPBEXaggDataEmph 7 10" xfId="8888"/>
    <cellStyle name="SAPBEXaggDataEmph 7 11" xfId="9777"/>
    <cellStyle name="SAPBEXaggDataEmph 7 12" xfId="10646"/>
    <cellStyle name="SAPBEXaggDataEmph 7 13" xfId="11537"/>
    <cellStyle name="SAPBEXaggDataEmph 7 14" xfId="12428"/>
    <cellStyle name="SAPBEXaggDataEmph 7 15" xfId="13294"/>
    <cellStyle name="SAPBEXaggDataEmph 7 16" xfId="14185"/>
    <cellStyle name="SAPBEXaggDataEmph 7 17" xfId="15071"/>
    <cellStyle name="SAPBEXaggDataEmph 7 18" xfId="15955"/>
    <cellStyle name="SAPBEXaggDataEmph 7 19" xfId="16841"/>
    <cellStyle name="SAPBEXaggDataEmph 7 2" xfId="2006"/>
    <cellStyle name="SAPBEXaggDataEmph 7 2 2" xfId="24560"/>
    <cellStyle name="SAPBEXaggDataEmph 7 2 2 2" xfId="28176"/>
    <cellStyle name="SAPBEXaggDataEmph 7 2 2 2 2" xfId="28177"/>
    <cellStyle name="SAPBEXaggDataEmph 7 2 2 2 2 2" xfId="28178"/>
    <cellStyle name="SAPBEXaggDataEmph 7 2 2 2 3" xfId="28179"/>
    <cellStyle name="SAPBEXaggDataEmph 7 2 2 3" xfId="28180"/>
    <cellStyle name="SAPBEXaggDataEmph 7 2 2 3 2" xfId="28181"/>
    <cellStyle name="SAPBEXaggDataEmph 7 2 2 3 2 2" xfId="28182"/>
    <cellStyle name="SAPBEXaggDataEmph 7 2 2 4" xfId="28183"/>
    <cellStyle name="SAPBEXaggDataEmph 7 2 2 4 2" xfId="28184"/>
    <cellStyle name="SAPBEXaggDataEmph 7 2 3" xfId="28185"/>
    <cellStyle name="SAPBEXaggDataEmph 7 2 3 2" xfId="28186"/>
    <cellStyle name="SAPBEXaggDataEmph 7 2 3 2 2" xfId="28187"/>
    <cellStyle name="SAPBEXaggDataEmph 7 2 3 3" xfId="28188"/>
    <cellStyle name="SAPBEXaggDataEmph 7 2 4" xfId="28189"/>
    <cellStyle name="SAPBEXaggDataEmph 7 2 4 2" xfId="28190"/>
    <cellStyle name="SAPBEXaggDataEmph 7 2 4 2 2" xfId="28191"/>
    <cellStyle name="SAPBEXaggDataEmph 7 2 5" xfId="28192"/>
    <cellStyle name="SAPBEXaggDataEmph 7 2 5 2" xfId="28193"/>
    <cellStyle name="SAPBEXaggDataEmph 7 20" xfId="17721"/>
    <cellStyle name="SAPBEXaggDataEmph 7 21" xfId="18602"/>
    <cellStyle name="SAPBEXaggDataEmph 7 22" xfId="19460"/>
    <cellStyle name="SAPBEXaggDataEmph 7 23" xfId="20326"/>
    <cellStyle name="SAPBEXaggDataEmph 7 24" xfId="21184"/>
    <cellStyle name="SAPBEXaggDataEmph 7 25" xfId="22025"/>
    <cellStyle name="SAPBEXaggDataEmph 7 26" xfId="22854"/>
    <cellStyle name="SAPBEXaggDataEmph 7 27" xfId="23656"/>
    <cellStyle name="SAPBEXaggDataEmph 7 3" xfId="2724"/>
    <cellStyle name="SAPBEXaggDataEmph 7 4" xfId="3626"/>
    <cellStyle name="SAPBEXaggDataEmph 7 5" xfId="4514"/>
    <cellStyle name="SAPBEXaggDataEmph 7 6" xfId="5403"/>
    <cellStyle name="SAPBEXaggDataEmph 7 7" xfId="6297"/>
    <cellStyle name="SAPBEXaggDataEmph 7 8" xfId="7279"/>
    <cellStyle name="SAPBEXaggDataEmph 7 9" xfId="7999"/>
    <cellStyle name="SAPBEXaggDataEmph 8" xfId="517"/>
    <cellStyle name="SAPBEXaggDataEmph 8 10" xfId="8870"/>
    <cellStyle name="SAPBEXaggDataEmph 8 11" xfId="9759"/>
    <cellStyle name="SAPBEXaggDataEmph 8 12" xfId="10628"/>
    <cellStyle name="SAPBEXaggDataEmph 8 13" xfId="11519"/>
    <cellStyle name="SAPBEXaggDataEmph 8 14" xfId="12410"/>
    <cellStyle name="SAPBEXaggDataEmph 8 15" xfId="13276"/>
    <cellStyle name="SAPBEXaggDataEmph 8 16" xfId="14167"/>
    <cellStyle name="SAPBEXaggDataEmph 8 17" xfId="15053"/>
    <cellStyle name="SAPBEXaggDataEmph 8 18" xfId="15937"/>
    <cellStyle name="SAPBEXaggDataEmph 8 19" xfId="16823"/>
    <cellStyle name="SAPBEXaggDataEmph 8 2" xfId="1988"/>
    <cellStyle name="SAPBEXaggDataEmph 8 2 2" xfId="24561"/>
    <cellStyle name="SAPBEXaggDataEmph 8 2 2 2" xfId="28194"/>
    <cellStyle name="SAPBEXaggDataEmph 8 2 2 2 2" xfId="28195"/>
    <cellStyle name="SAPBEXaggDataEmph 8 2 2 2 2 2" xfId="28196"/>
    <cellStyle name="SAPBEXaggDataEmph 8 2 2 2 3" xfId="28197"/>
    <cellStyle name="SAPBEXaggDataEmph 8 2 2 3" xfId="28198"/>
    <cellStyle name="SAPBEXaggDataEmph 8 2 2 3 2" xfId="28199"/>
    <cellStyle name="SAPBEXaggDataEmph 8 2 2 3 2 2" xfId="28200"/>
    <cellStyle name="SAPBEXaggDataEmph 8 2 2 4" xfId="28201"/>
    <cellStyle name="SAPBEXaggDataEmph 8 2 2 4 2" xfId="28202"/>
    <cellStyle name="SAPBEXaggDataEmph 8 2 3" xfId="28203"/>
    <cellStyle name="SAPBEXaggDataEmph 8 2 3 2" xfId="28204"/>
    <cellStyle name="SAPBEXaggDataEmph 8 2 3 2 2" xfId="28205"/>
    <cellStyle name="SAPBEXaggDataEmph 8 2 3 3" xfId="28206"/>
    <cellStyle name="SAPBEXaggDataEmph 8 2 4" xfId="28207"/>
    <cellStyle name="SAPBEXaggDataEmph 8 2 4 2" xfId="28208"/>
    <cellStyle name="SAPBEXaggDataEmph 8 2 4 2 2" xfId="28209"/>
    <cellStyle name="SAPBEXaggDataEmph 8 2 5" xfId="28210"/>
    <cellStyle name="SAPBEXaggDataEmph 8 2 5 2" xfId="28211"/>
    <cellStyle name="SAPBEXaggDataEmph 8 20" xfId="17703"/>
    <cellStyle name="SAPBEXaggDataEmph 8 21" xfId="18584"/>
    <cellStyle name="SAPBEXaggDataEmph 8 22" xfId="19442"/>
    <cellStyle name="SAPBEXaggDataEmph 8 23" xfId="20308"/>
    <cellStyle name="SAPBEXaggDataEmph 8 24" xfId="21166"/>
    <cellStyle name="SAPBEXaggDataEmph 8 25" xfId="22007"/>
    <cellStyle name="SAPBEXaggDataEmph 8 26" xfId="22836"/>
    <cellStyle name="SAPBEXaggDataEmph 8 27" xfId="23638"/>
    <cellStyle name="SAPBEXaggDataEmph 8 3" xfId="2706"/>
    <cellStyle name="SAPBEXaggDataEmph 8 4" xfId="3608"/>
    <cellStyle name="SAPBEXaggDataEmph 8 5" xfId="4496"/>
    <cellStyle name="SAPBEXaggDataEmph 8 6" xfId="5385"/>
    <cellStyle name="SAPBEXaggDataEmph 8 7" xfId="6279"/>
    <cellStyle name="SAPBEXaggDataEmph 8 8" xfId="7292"/>
    <cellStyle name="SAPBEXaggDataEmph 8 9" xfId="7981"/>
    <cellStyle name="SAPBEXaggDataEmph 9" xfId="518"/>
    <cellStyle name="SAPBEXaggDataEmph 9 10" xfId="7503"/>
    <cellStyle name="SAPBEXaggDataEmph 9 11" xfId="7756"/>
    <cellStyle name="SAPBEXaggDataEmph 9 12" xfId="8759"/>
    <cellStyle name="SAPBEXaggDataEmph 9 13" xfId="7763"/>
    <cellStyle name="SAPBEXaggDataEmph 9 14" xfId="7877"/>
    <cellStyle name="SAPBEXaggDataEmph 9 15" xfId="11407"/>
    <cellStyle name="SAPBEXaggDataEmph 9 16" xfId="9508"/>
    <cellStyle name="SAPBEXaggDataEmph 9 17" xfId="10524"/>
    <cellStyle name="SAPBEXaggDataEmph 9 18" xfId="13943"/>
    <cellStyle name="SAPBEXaggDataEmph 9 19" xfId="14831"/>
    <cellStyle name="SAPBEXaggDataEmph 9 2" xfId="1541"/>
    <cellStyle name="SAPBEXaggDataEmph 9 2 2" xfId="24563"/>
    <cellStyle name="SAPBEXaggDataEmph 9 2 2 2" xfId="28212"/>
    <cellStyle name="SAPBEXaggDataEmph 9 2 2 2 2" xfId="28213"/>
    <cellStyle name="SAPBEXaggDataEmph 9 2 2 2 2 2" xfId="28214"/>
    <cellStyle name="SAPBEXaggDataEmph 9 2 2 2 3" xfId="28215"/>
    <cellStyle name="SAPBEXaggDataEmph 9 2 2 3" xfId="28216"/>
    <cellStyle name="SAPBEXaggDataEmph 9 2 2 3 2" xfId="28217"/>
    <cellStyle name="SAPBEXaggDataEmph 9 2 2 3 2 2" xfId="28218"/>
    <cellStyle name="SAPBEXaggDataEmph 9 2 2 4" xfId="28219"/>
    <cellStyle name="SAPBEXaggDataEmph 9 2 2 4 2" xfId="28220"/>
    <cellStyle name="SAPBEXaggDataEmph 9 2 3" xfId="28221"/>
    <cellStyle name="SAPBEXaggDataEmph 9 2 3 2" xfId="28222"/>
    <cellStyle name="SAPBEXaggDataEmph 9 2 3 2 2" xfId="28223"/>
    <cellStyle name="SAPBEXaggDataEmph 9 2 3 3" xfId="28224"/>
    <cellStyle name="SAPBEXaggDataEmph 9 2 4" xfId="28225"/>
    <cellStyle name="SAPBEXaggDataEmph 9 2 4 2" xfId="28226"/>
    <cellStyle name="SAPBEXaggDataEmph 9 2 4 2 2" xfId="28227"/>
    <cellStyle name="SAPBEXaggDataEmph 9 2 5" xfId="28228"/>
    <cellStyle name="SAPBEXaggDataEmph 9 2 5 2" xfId="28229"/>
    <cellStyle name="SAPBEXaggDataEmph 9 20" xfId="15719"/>
    <cellStyle name="SAPBEXaggDataEmph 9 21" xfId="16600"/>
    <cellStyle name="SAPBEXaggDataEmph 9 22" xfId="17598"/>
    <cellStyle name="SAPBEXaggDataEmph 9 23" xfId="16608"/>
    <cellStyle name="SAPBEXaggDataEmph 9 24" xfId="16721"/>
    <cellStyle name="SAPBEXaggDataEmph 9 25" xfId="20097"/>
    <cellStyle name="SAPBEXaggDataEmph 9 26" xfId="20960"/>
    <cellStyle name="SAPBEXaggDataEmph 9 27" xfId="21816"/>
    <cellStyle name="SAPBEXaggDataEmph 9 28" xfId="24562"/>
    <cellStyle name="SAPBEXaggDataEmph 9 3" xfId="2446"/>
    <cellStyle name="SAPBEXaggDataEmph 9 3 2" xfId="28230"/>
    <cellStyle name="SAPBEXaggDataEmph 9 3 2 2" xfId="28231"/>
    <cellStyle name="SAPBEXaggDataEmph 9 3 2 2 2" xfId="28232"/>
    <cellStyle name="SAPBEXaggDataEmph 9 3 3" xfId="28233"/>
    <cellStyle name="SAPBEXaggDataEmph 9 3 3 2" xfId="28234"/>
    <cellStyle name="SAPBEXaggDataEmph 9 4" xfId="2376"/>
    <cellStyle name="SAPBEXaggDataEmph 9 5" xfId="1577"/>
    <cellStyle name="SAPBEXaggDataEmph 9 6" xfId="3500"/>
    <cellStyle name="SAPBEXaggDataEmph 9 7" xfId="4387"/>
    <cellStyle name="SAPBEXaggDataEmph 9 8" xfId="7614"/>
    <cellStyle name="SAPBEXaggDataEmph 9 9" xfId="7583"/>
    <cellStyle name="SAPBEXaggDataEmph_20120921_SF-grote-ronde-Liesbethdump2" xfId="519"/>
    <cellStyle name="SAPBEXaggItem" xfId="520"/>
    <cellStyle name="SAPBEXaggItem 10" xfId="1438"/>
    <cellStyle name="SAPBEXaggItem 10 2" xfId="28235"/>
    <cellStyle name="SAPBEXaggItem 10 2 2" xfId="28236"/>
    <cellStyle name="SAPBEXaggItem 10 2 2 2" xfId="28237"/>
    <cellStyle name="SAPBEXaggItem 10 2 3" xfId="28238"/>
    <cellStyle name="SAPBEXaggItem 10 3" xfId="28239"/>
    <cellStyle name="SAPBEXaggItem 10 3 2" xfId="28240"/>
    <cellStyle name="SAPBEXaggItem 10 3 2 2" xfId="28241"/>
    <cellStyle name="SAPBEXaggItem 10 4" xfId="28242"/>
    <cellStyle name="SAPBEXaggItem 10 4 2" xfId="28243"/>
    <cellStyle name="SAPBEXaggItem 11" xfId="1620"/>
    <cellStyle name="SAPBEXaggItem 12" xfId="3296"/>
    <cellStyle name="SAPBEXaggItem 13" xfId="1618"/>
    <cellStyle name="SAPBEXaggItem 14" xfId="1757"/>
    <cellStyle name="SAPBEXaggItem 15" xfId="4092"/>
    <cellStyle name="SAPBEXaggItem 16" xfId="7051"/>
    <cellStyle name="SAPBEXaggItem 17" xfId="6889"/>
    <cellStyle name="SAPBEXaggItem 18" xfId="8571"/>
    <cellStyle name="SAPBEXaggItem 19" xfId="9460"/>
    <cellStyle name="SAPBEXaggItem 2" xfId="521"/>
    <cellStyle name="SAPBEXaggItem 2 10" xfId="1709"/>
    <cellStyle name="SAPBEXaggItem 2 11" xfId="1513"/>
    <cellStyle name="SAPBEXaggItem 2 12" xfId="4272"/>
    <cellStyle name="SAPBEXaggItem 2 13" xfId="7472"/>
    <cellStyle name="SAPBEXaggItem 2 14" xfId="7589"/>
    <cellStyle name="SAPBEXaggItem 2 15" xfId="7488"/>
    <cellStyle name="SAPBEXaggItem 2 16" xfId="7033"/>
    <cellStyle name="SAPBEXaggItem 2 17" xfId="8644"/>
    <cellStyle name="SAPBEXaggItem 2 18" xfId="7527"/>
    <cellStyle name="SAPBEXaggItem 2 19" xfId="7875"/>
    <cellStyle name="SAPBEXaggItem 2 2" xfId="522"/>
    <cellStyle name="SAPBEXaggItem 2 2 10" xfId="4312"/>
    <cellStyle name="SAPBEXaggItem 2 2 11" xfId="5202"/>
    <cellStyle name="SAPBEXaggItem 2 2 12" xfId="6097"/>
    <cellStyle name="SAPBEXaggItem 2 2 13" xfId="7422"/>
    <cellStyle name="SAPBEXaggItem 2 2 14" xfId="7803"/>
    <cellStyle name="SAPBEXaggItem 2 2 15" xfId="8693"/>
    <cellStyle name="SAPBEXaggItem 2 2 16" xfId="9582"/>
    <cellStyle name="SAPBEXaggItem 2 2 17" xfId="10450"/>
    <cellStyle name="SAPBEXaggItem 2 2 18" xfId="11341"/>
    <cellStyle name="SAPBEXaggItem 2 2 19" xfId="12231"/>
    <cellStyle name="SAPBEXaggItem 2 2 2" xfId="523"/>
    <cellStyle name="SAPBEXaggItem 2 2 2 10" xfId="8890"/>
    <cellStyle name="SAPBEXaggItem 2 2 2 11" xfId="9779"/>
    <cellStyle name="SAPBEXaggItem 2 2 2 12" xfId="10648"/>
    <cellStyle name="SAPBEXaggItem 2 2 2 13" xfId="11539"/>
    <cellStyle name="SAPBEXaggItem 2 2 2 14" xfId="12430"/>
    <cellStyle name="SAPBEXaggItem 2 2 2 15" xfId="13296"/>
    <cellStyle name="SAPBEXaggItem 2 2 2 16" xfId="14187"/>
    <cellStyle name="SAPBEXaggItem 2 2 2 17" xfId="15073"/>
    <cellStyle name="SAPBEXaggItem 2 2 2 18" xfId="15957"/>
    <cellStyle name="SAPBEXaggItem 2 2 2 19" xfId="16843"/>
    <cellStyle name="SAPBEXaggItem 2 2 2 2" xfId="2008"/>
    <cellStyle name="SAPBEXaggItem 2 2 2 2 2" xfId="24564"/>
    <cellStyle name="SAPBEXaggItem 2 2 2 2 2 2" xfId="28244"/>
    <cellStyle name="SAPBEXaggItem 2 2 2 2 2 2 2" xfId="28245"/>
    <cellStyle name="SAPBEXaggItem 2 2 2 2 2 2 2 2" xfId="28246"/>
    <cellStyle name="SAPBEXaggItem 2 2 2 2 2 2 3" xfId="28247"/>
    <cellStyle name="SAPBEXaggItem 2 2 2 2 2 3" xfId="28248"/>
    <cellStyle name="SAPBEXaggItem 2 2 2 2 2 3 2" xfId="28249"/>
    <cellStyle name="SAPBEXaggItem 2 2 2 2 2 3 2 2" xfId="28250"/>
    <cellStyle name="SAPBEXaggItem 2 2 2 2 2 4" xfId="28251"/>
    <cellStyle name="SAPBEXaggItem 2 2 2 2 2 4 2" xfId="28252"/>
    <cellStyle name="SAPBEXaggItem 2 2 2 2 3" xfId="28253"/>
    <cellStyle name="SAPBEXaggItem 2 2 2 2 3 2" xfId="28254"/>
    <cellStyle name="SAPBEXaggItem 2 2 2 2 3 2 2" xfId="28255"/>
    <cellStyle name="SAPBEXaggItem 2 2 2 2 3 3" xfId="28256"/>
    <cellStyle name="SAPBEXaggItem 2 2 2 2 4" xfId="28257"/>
    <cellStyle name="SAPBEXaggItem 2 2 2 2 4 2" xfId="28258"/>
    <cellStyle name="SAPBEXaggItem 2 2 2 2 4 2 2" xfId="28259"/>
    <cellStyle name="SAPBEXaggItem 2 2 2 2 5" xfId="28260"/>
    <cellStyle name="SAPBEXaggItem 2 2 2 2 5 2" xfId="28261"/>
    <cellStyle name="SAPBEXaggItem 2 2 2 20" xfId="17723"/>
    <cellStyle name="SAPBEXaggItem 2 2 2 21" xfId="18604"/>
    <cellStyle name="SAPBEXaggItem 2 2 2 22" xfId="19462"/>
    <cellStyle name="SAPBEXaggItem 2 2 2 23" xfId="20328"/>
    <cellStyle name="SAPBEXaggItem 2 2 2 24" xfId="21186"/>
    <cellStyle name="SAPBEXaggItem 2 2 2 25" xfId="22027"/>
    <cellStyle name="SAPBEXaggItem 2 2 2 26" xfId="22856"/>
    <cellStyle name="SAPBEXaggItem 2 2 2 27" xfId="23658"/>
    <cellStyle name="SAPBEXaggItem 2 2 2 3" xfId="2726"/>
    <cellStyle name="SAPBEXaggItem 2 2 2 4" xfId="3628"/>
    <cellStyle name="SAPBEXaggItem 2 2 2 5" xfId="4516"/>
    <cellStyle name="SAPBEXaggItem 2 2 2 6" xfId="5405"/>
    <cellStyle name="SAPBEXaggItem 2 2 2 7" xfId="6299"/>
    <cellStyle name="SAPBEXaggItem 2 2 2 8" xfId="7277"/>
    <cellStyle name="SAPBEXaggItem 2 2 2 9" xfId="8001"/>
    <cellStyle name="SAPBEXaggItem 2 2 20" xfId="13101"/>
    <cellStyle name="SAPBEXaggItem 2 2 21" xfId="13991"/>
    <cellStyle name="SAPBEXaggItem 2 2 22" xfId="14878"/>
    <cellStyle name="SAPBEXaggItem 2 2 23" xfId="15764"/>
    <cellStyle name="SAPBEXaggItem 2 2 24" xfId="16647"/>
    <cellStyle name="SAPBEXaggItem 2 2 25" xfId="17532"/>
    <cellStyle name="SAPBEXaggItem 2 2 26" xfId="18408"/>
    <cellStyle name="SAPBEXaggItem 2 2 27" xfId="19269"/>
    <cellStyle name="SAPBEXaggItem 2 2 28" xfId="20137"/>
    <cellStyle name="SAPBEXaggItem 2 2 29" xfId="20999"/>
    <cellStyle name="SAPBEXaggItem 2 2 3" xfId="524"/>
    <cellStyle name="SAPBEXaggItem 2 2 3 10" xfId="8891"/>
    <cellStyle name="SAPBEXaggItem 2 2 3 11" xfId="9780"/>
    <cellStyle name="SAPBEXaggItem 2 2 3 12" xfId="10649"/>
    <cellStyle name="SAPBEXaggItem 2 2 3 13" xfId="11540"/>
    <cellStyle name="SAPBEXaggItem 2 2 3 14" xfId="12431"/>
    <cellStyle name="SAPBEXaggItem 2 2 3 15" xfId="13297"/>
    <cellStyle name="SAPBEXaggItem 2 2 3 16" xfId="14188"/>
    <cellStyle name="SAPBEXaggItem 2 2 3 17" xfId="15074"/>
    <cellStyle name="SAPBEXaggItem 2 2 3 18" xfId="15958"/>
    <cellStyle name="SAPBEXaggItem 2 2 3 19" xfId="16844"/>
    <cellStyle name="SAPBEXaggItem 2 2 3 2" xfId="2009"/>
    <cellStyle name="SAPBEXaggItem 2 2 3 2 2" xfId="24565"/>
    <cellStyle name="SAPBEXaggItem 2 2 3 2 2 2" xfId="28262"/>
    <cellStyle name="SAPBEXaggItem 2 2 3 2 2 2 2" xfId="28263"/>
    <cellStyle name="SAPBEXaggItem 2 2 3 2 2 2 2 2" xfId="28264"/>
    <cellStyle name="SAPBEXaggItem 2 2 3 2 2 2 3" xfId="28265"/>
    <cellStyle name="SAPBEXaggItem 2 2 3 2 2 3" xfId="28266"/>
    <cellStyle name="SAPBEXaggItem 2 2 3 2 2 3 2" xfId="28267"/>
    <cellStyle name="SAPBEXaggItem 2 2 3 2 2 3 2 2" xfId="28268"/>
    <cellStyle name="SAPBEXaggItem 2 2 3 2 2 4" xfId="28269"/>
    <cellStyle name="SAPBEXaggItem 2 2 3 2 2 4 2" xfId="28270"/>
    <cellStyle name="SAPBEXaggItem 2 2 3 2 3" xfId="28271"/>
    <cellStyle name="SAPBEXaggItem 2 2 3 2 3 2" xfId="28272"/>
    <cellStyle name="SAPBEXaggItem 2 2 3 2 3 2 2" xfId="28273"/>
    <cellStyle name="SAPBEXaggItem 2 2 3 2 3 3" xfId="28274"/>
    <cellStyle name="SAPBEXaggItem 2 2 3 2 4" xfId="28275"/>
    <cellStyle name="SAPBEXaggItem 2 2 3 2 4 2" xfId="28276"/>
    <cellStyle name="SAPBEXaggItem 2 2 3 2 4 2 2" xfId="28277"/>
    <cellStyle name="SAPBEXaggItem 2 2 3 2 5" xfId="28278"/>
    <cellStyle name="SAPBEXaggItem 2 2 3 2 5 2" xfId="28279"/>
    <cellStyle name="SAPBEXaggItem 2 2 3 20" xfId="17724"/>
    <cellStyle name="SAPBEXaggItem 2 2 3 21" xfId="18605"/>
    <cellStyle name="SAPBEXaggItem 2 2 3 22" xfId="19463"/>
    <cellStyle name="SAPBEXaggItem 2 2 3 23" xfId="20329"/>
    <cellStyle name="SAPBEXaggItem 2 2 3 24" xfId="21187"/>
    <cellStyle name="SAPBEXaggItem 2 2 3 25" xfId="22028"/>
    <cellStyle name="SAPBEXaggItem 2 2 3 26" xfId="22857"/>
    <cellStyle name="SAPBEXaggItem 2 2 3 27" xfId="23659"/>
    <cellStyle name="SAPBEXaggItem 2 2 3 3" xfId="2727"/>
    <cellStyle name="SAPBEXaggItem 2 2 3 4" xfId="3629"/>
    <cellStyle name="SAPBEXaggItem 2 2 3 5" xfId="4517"/>
    <cellStyle name="SAPBEXaggItem 2 2 3 6" xfId="5406"/>
    <cellStyle name="SAPBEXaggItem 2 2 3 7" xfId="6300"/>
    <cellStyle name="SAPBEXaggItem 2 2 3 8" xfId="7276"/>
    <cellStyle name="SAPBEXaggItem 2 2 3 9" xfId="8002"/>
    <cellStyle name="SAPBEXaggItem 2 2 30" xfId="21850"/>
    <cellStyle name="SAPBEXaggItem 2 2 31" xfId="22682"/>
    <cellStyle name="SAPBEXaggItem 2 2 32" xfId="23491"/>
    <cellStyle name="SAPBEXaggItem 2 2 4" xfId="525"/>
    <cellStyle name="SAPBEXaggItem 2 2 4 10" xfId="8892"/>
    <cellStyle name="SAPBEXaggItem 2 2 4 11" xfId="9781"/>
    <cellStyle name="SAPBEXaggItem 2 2 4 12" xfId="10650"/>
    <cellStyle name="SAPBEXaggItem 2 2 4 13" xfId="11541"/>
    <cellStyle name="SAPBEXaggItem 2 2 4 14" xfId="12432"/>
    <cellStyle name="SAPBEXaggItem 2 2 4 15" xfId="13298"/>
    <cellStyle name="SAPBEXaggItem 2 2 4 16" xfId="14189"/>
    <cellStyle name="SAPBEXaggItem 2 2 4 17" xfId="15075"/>
    <cellStyle name="SAPBEXaggItem 2 2 4 18" xfId="15959"/>
    <cellStyle name="SAPBEXaggItem 2 2 4 19" xfId="16845"/>
    <cellStyle name="SAPBEXaggItem 2 2 4 2" xfId="2010"/>
    <cellStyle name="SAPBEXaggItem 2 2 4 2 2" xfId="24566"/>
    <cellStyle name="SAPBEXaggItem 2 2 4 2 2 2" xfId="28280"/>
    <cellStyle name="SAPBEXaggItem 2 2 4 2 2 2 2" xfId="28281"/>
    <cellStyle name="SAPBEXaggItem 2 2 4 2 2 2 2 2" xfId="28282"/>
    <cellStyle name="SAPBEXaggItem 2 2 4 2 2 2 3" xfId="28283"/>
    <cellStyle name="SAPBEXaggItem 2 2 4 2 2 3" xfId="28284"/>
    <cellStyle name="SAPBEXaggItem 2 2 4 2 2 3 2" xfId="28285"/>
    <cellStyle name="SAPBEXaggItem 2 2 4 2 2 3 2 2" xfId="28286"/>
    <cellStyle name="SAPBEXaggItem 2 2 4 2 2 4" xfId="28287"/>
    <cellStyle name="SAPBEXaggItem 2 2 4 2 2 4 2" xfId="28288"/>
    <cellStyle name="SAPBEXaggItem 2 2 4 2 3" xfId="28289"/>
    <cellStyle name="SAPBEXaggItem 2 2 4 2 3 2" xfId="28290"/>
    <cellStyle name="SAPBEXaggItem 2 2 4 2 3 2 2" xfId="28291"/>
    <cellStyle name="SAPBEXaggItem 2 2 4 2 3 3" xfId="28292"/>
    <cellStyle name="SAPBEXaggItem 2 2 4 2 4" xfId="28293"/>
    <cellStyle name="SAPBEXaggItem 2 2 4 2 4 2" xfId="28294"/>
    <cellStyle name="SAPBEXaggItem 2 2 4 2 4 2 2" xfId="28295"/>
    <cellStyle name="SAPBEXaggItem 2 2 4 2 5" xfId="28296"/>
    <cellStyle name="SAPBEXaggItem 2 2 4 2 5 2" xfId="28297"/>
    <cellStyle name="SAPBEXaggItem 2 2 4 20" xfId="17725"/>
    <cellStyle name="SAPBEXaggItem 2 2 4 21" xfId="18606"/>
    <cellStyle name="SAPBEXaggItem 2 2 4 22" xfId="19464"/>
    <cellStyle name="SAPBEXaggItem 2 2 4 23" xfId="20330"/>
    <cellStyle name="SAPBEXaggItem 2 2 4 24" xfId="21188"/>
    <cellStyle name="SAPBEXaggItem 2 2 4 25" xfId="22029"/>
    <cellStyle name="SAPBEXaggItem 2 2 4 26" xfId="22858"/>
    <cellStyle name="SAPBEXaggItem 2 2 4 27" xfId="23660"/>
    <cellStyle name="SAPBEXaggItem 2 2 4 3" xfId="2728"/>
    <cellStyle name="SAPBEXaggItem 2 2 4 4" xfId="3630"/>
    <cellStyle name="SAPBEXaggItem 2 2 4 5" xfId="4518"/>
    <cellStyle name="SAPBEXaggItem 2 2 4 6" xfId="5407"/>
    <cellStyle name="SAPBEXaggItem 2 2 4 7" xfId="6301"/>
    <cellStyle name="SAPBEXaggItem 2 2 4 8" xfId="7275"/>
    <cellStyle name="SAPBEXaggItem 2 2 4 9" xfId="8003"/>
    <cellStyle name="SAPBEXaggItem 2 2 5" xfId="526"/>
    <cellStyle name="SAPBEXaggItem 2 2 5 10" xfId="8893"/>
    <cellStyle name="SAPBEXaggItem 2 2 5 11" xfId="9782"/>
    <cellStyle name="SAPBEXaggItem 2 2 5 12" xfId="10651"/>
    <cellStyle name="SAPBEXaggItem 2 2 5 13" xfId="11542"/>
    <cellStyle name="SAPBEXaggItem 2 2 5 14" xfId="12433"/>
    <cellStyle name="SAPBEXaggItem 2 2 5 15" xfId="13299"/>
    <cellStyle name="SAPBEXaggItem 2 2 5 16" xfId="14190"/>
    <cellStyle name="SAPBEXaggItem 2 2 5 17" xfId="15076"/>
    <cellStyle name="SAPBEXaggItem 2 2 5 18" xfId="15960"/>
    <cellStyle name="SAPBEXaggItem 2 2 5 19" xfId="16846"/>
    <cellStyle name="SAPBEXaggItem 2 2 5 2" xfId="2011"/>
    <cellStyle name="SAPBEXaggItem 2 2 5 2 2" xfId="24567"/>
    <cellStyle name="SAPBEXaggItem 2 2 5 2 2 2" xfId="28298"/>
    <cellStyle name="SAPBEXaggItem 2 2 5 2 2 2 2" xfId="28299"/>
    <cellStyle name="SAPBEXaggItem 2 2 5 2 2 2 2 2" xfId="28300"/>
    <cellStyle name="SAPBEXaggItem 2 2 5 2 2 2 3" xfId="28301"/>
    <cellStyle name="SAPBEXaggItem 2 2 5 2 2 3" xfId="28302"/>
    <cellStyle name="SAPBEXaggItem 2 2 5 2 2 3 2" xfId="28303"/>
    <cellStyle name="SAPBEXaggItem 2 2 5 2 2 3 2 2" xfId="28304"/>
    <cellStyle name="SAPBEXaggItem 2 2 5 2 2 4" xfId="28305"/>
    <cellStyle name="SAPBEXaggItem 2 2 5 2 2 4 2" xfId="28306"/>
    <cellStyle name="SAPBEXaggItem 2 2 5 2 3" xfId="28307"/>
    <cellStyle name="SAPBEXaggItem 2 2 5 2 3 2" xfId="28308"/>
    <cellStyle name="SAPBEXaggItem 2 2 5 2 3 2 2" xfId="28309"/>
    <cellStyle name="SAPBEXaggItem 2 2 5 2 3 3" xfId="28310"/>
    <cellStyle name="SAPBEXaggItem 2 2 5 2 4" xfId="28311"/>
    <cellStyle name="SAPBEXaggItem 2 2 5 2 4 2" xfId="28312"/>
    <cellStyle name="SAPBEXaggItem 2 2 5 2 4 2 2" xfId="28313"/>
    <cellStyle name="SAPBEXaggItem 2 2 5 2 5" xfId="28314"/>
    <cellStyle name="SAPBEXaggItem 2 2 5 2 5 2" xfId="28315"/>
    <cellStyle name="SAPBEXaggItem 2 2 5 20" xfId="17726"/>
    <cellStyle name="SAPBEXaggItem 2 2 5 21" xfId="18607"/>
    <cellStyle name="SAPBEXaggItem 2 2 5 22" xfId="19465"/>
    <cellStyle name="SAPBEXaggItem 2 2 5 23" xfId="20331"/>
    <cellStyle name="SAPBEXaggItem 2 2 5 24" xfId="21189"/>
    <cellStyle name="SAPBEXaggItem 2 2 5 25" xfId="22030"/>
    <cellStyle name="SAPBEXaggItem 2 2 5 26" xfId="22859"/>
    <cellStyle name="SAPBEXaggItem 2 2 5 27" xfId="23661"/>
    <cellStyle name="SAPBEXaggItem 2 2 5 3" xfId="2729"/>
    <cellStyle name="SAPBEXaggItem 2 2 5 4" xfId="3631"/>
    <cellStyle name="SAPBEXaggItem 2 2 5 5" xfId="4519"/>
    <cellStyle name="SAPBEXaggItem 2 2 5 6" xfId="5408"/>
    <cellStyle name="SAPBEXaggItem 2 2 5 7" xfId="6302"/>
    <cellStyle name="SAPBEXaggItem 2 2 5 8" xfId="7274"/>
    <cellStyle name="SAPBEXaggItem 2 2 5 9" xfId="8004"/>
    <cellStyle name="SAPBEXaggItem 2 2 6" xfId="527"/>
    <cellStyle name="SAPBEXaggItem 2 2 6 10" xfId="8894"/>
    <cellStyle name="SAPBEXaggItem 2 2 6 11" xfId="9783"/>
    <cellStyle name="SAPBEXaggItem 2 2 6 12" xfId="10652"/>
    <cellStyle name="SAPBEXaggItem 2 2 6 13" xfId="11543"/>
    <cellStyle name="SAPBEXaggItem 2 2 6 14" xfId="12434"/>
    <cellStyle name="SAPBEXaggItem 2 2 6 15" xfId="13300"/>
    <cellStyle name="SAPBEXaggItem 2 2 6 16" xfId="14191"/>
    <cellStyle name="SAPBEXaggItem 2 2 6 17" xfId="15077"/>
    <cellStyle name="SAPBEXaggItem 2 2 6 18" xfId="15961"/>
    <cellStyle name="SAPBEXaggItem 2 2 6 19" xfId="16847"/>
    <cellStyle name="SAPBEXaggItem 2 2 6 2" xfId="2012"/>
    <cellStyle name="SAPBEXaggItem 2 2 6 2 2" xfId="24568"/>
    <cellStyle name="SAPBEXaggItem 2 2 6 2 2 2" xfId="28316"/>
    <cellStyle name="SAPBEXaggItem 2 2 6 2 2 2 2" xfId="28317"/>
    <cellStyle name="SAPBEXaggItem 2 2 6 2 2 2 2 2" xfId="28318"/>
    <cellStyle name="SAPBEXaggItem 2 2 6 2 2 2 3" xfId="28319"/>
    <cellStyle name="SAPBEXaggItem 2 2 6 2 2 3" xfId="28320"/>
    <cellStyle name="SAPBEXaggItem 2 2 6 2 2 3 2" xfId="28321"/>
    <cellStyle name="SAPBEXaggItem 2 2 6 2 2 3 2 2" xfId="28322"/>
    <cellStyle name="SAPBEXaggItem 2 2 6 2 2 4" xfId="28323"/>
    <cellStyle name="SAPBEXaggItem 2 2 6 2 2 4 2" xfId="28324"/>
    <cellStyle name="SAPBEXaggItem 2 2 6 2 3" xfId="28325"/>
    <cellStyle name="SAPBEXaggItem 2 2 6 2 3 2" xfId="28326"/>
    <cellStyle name="SAPBEXaggItem 2 2 6 2 3 2 2" xfId="28327"/>
    <cellStyle name="SAPBEXaggItem 2 2 6 2 3 3" xfId="28328"/>
    <cellStyle name="SAPBEXaggItem 2 2 6 2 4" xfId="28329"/>
    <cellStyle name="SAPBEXaggItem 2 2 6 2 4 2" xfId="28330"/>
    <cellStyle name="SAPBEXaggItem 2 2 6 2 4 2 2" xfId="28331"/>
    <cellStyle name="SAPBEXaggItem 2 2 6 2 5" xfId="28332"/>
    <cellStyle name="SAPBEXaggItem 2 2 6 2 5 2" xfId="28333"/>
    <cellStyle name="SAPBEXaggItem 2 2 6 20" xfId="17727"/>
    <cellStyle name="SAPBEXaggItem 2 2 6 21" xfId="18608"/>
    <cellStyle name="SAPBEXaggItem 2 2 6 22" xfId="19466"/>
    <cellStyle name="SAPBEXaggItem 2 2 6 23" xfId="20332"/>
    <cellStyle name="SAPBEXaggItem 2 2 6 24" xfId="21190"/>
    <cellStyle name="SAPBEXaggItem 2 2 6 25" xfId="22031"/>
    <cellStyle name="SAPBEXaggItem 2 2 6 26" xfId="22860"/>
    <cellStyle name="SAPBEXaggItem 2 2 6 27" xfId="23662"/>
    <cellStyle name="SAPBEXaggItem 2 2 6 3" xfId="2730"/>
    <cellStyle name="SAPBEXaggItem 2 2 6 4" xfId="3632"/>
    <cellStyle name="SAPBEXaggItem 2 2 6 5" xfId="4520"/>
    <cellStyle name="SAPBEXaggItem 2 2 6 6" xfId="5409"/>
    <cellStyle name="SAPBEXaggItem 2 2 6 7" xfId="6303"/>
    <cellStyle name="SAPBEXaggItem 2 2 6 8" xfId="6999"/>
    <cellStyle name="SAPBEXaggItem 2 2 6 9" xfId="8005"/>
    <cellStyle name="SAPBEXaggItem 2 2 7" xfId="1808"/>
    <cellStyle name="SAPBEXaggItem 2 2 7 2" xfId="24569"/>
    <cellStyle name="SAPBEXaggItem 2 2 7 2 2" xfId="28334"/>
    <cellStyle name="SAPBEXaggItem 2 2 7 2 2 2" xfId="28335"/>
    <cellStyle name="SAPBEXaggItem 2 2 7 2 2 2 2" xfId="28336"/>
    <cellStyle name="SAPBEXaggItem 2 2 7 2 2 3" xfId="28337"/>
    <cellStyle name="SAPBEXaggItem 2 2 7 2 3" xfId="28338"/>
    <cellStyle name="SAPBEXaggItem 2 2 7 2 3 2" xfId="28339"/>
    <cellStyle name="SAPBEXaggItem 2 2 7 2 3 2 2" xfId="28340"/>
    <cellStyle name="SAPBEXaggItem 2 2 7 2 4" xfId="28341"/>
    <cellStyle name="SAPBEXaggItem 2 2 7 2 4 2" xfId="28342"/>
    <cellStyle name="SAPBEXaggItem 2 2 7 3" xfId="28343"/>
    <cellStyle name="SAPBEXaggItem 2 2 7 3 2" xfId="28344"/>
    <cellStyle name="SAPBEXaggItem 2 2 7 3 2 2" xfId="28345"/>
    <cellStyle name="SAPBEXaggItem 2 2 7 3 3" xfId="28346"/>
    <cellStyle name="SAPBEXaggItem 2 2 7 4" xfId="28347"/>
    <cellStyle name="SAPBEXaggItem 2 2 7 4 2" xfId="28348"/>
    <cellStyle name="SAPBEXaggItem 2 2 7 4 2 2" xfId="28349"/>
    <cellStyle name="SAPBEXaggItem 2 2 7 5" xfId="28350"/>
    <cellStyle name="SAPBEXaggItem 2 2 7 5 2" xfId="28351"/>
    <cellStyle name="SAPBEXaggItem 2 2 8" xfId="1643"/>
    <cellStyle name="SAPBEXaggItem 2 2 9" xfId="3425"/>
    <cellStyle name="SAPBEXaggItem 2 20" xfId="11292"/>
    <cellStyle name="SAPBEXaggItem 2 21" xfId="10408"/>
    <cellStyle name="SAPBEXaggItem 2 22" xfId="10522"/>
    <cellStyle name="SAPBEXaggItem 2 23" xfId="10401"/>
    <cellStyle name="SAPBEXaggItem 2 24" xfId="7543"/>
    <cellStyle name="SAPBEXaggItem 2 25" xfId="11273"/>
    <cellStyle name="SAPBEXaggItem 2 26" xfId="11419"/>
    <cellStyle name="SAPBEXaggItem 2 27" xfId="17485"/>
    <cellStyle name="SAPBEXaggItem 2 28" xfId="15715"/>
    <cellStyle name="SAPBEXaggItem 2 29" xfId="16719"/>
    <cellStyle name="SAPBEXaggItem 2 3" xfId="528"/>
    <cellStyle name="SAPBEXaggItem 2 3 10" xfId="8895"/>
    <cellStyle name="SAPBEXaggItem 2 3 11" xfId="9784"/>
    <cellStyle name="SAPBEXaggItem 2 3 12" xfId="10653"/>
    <cellStyle name="SAPBEXaggItem 2 3 13" xfId="11544"/>
    <cellStyle name="SAPBEXaggItem 2 3 14" xfId="12435"/>
    <cellStyle name="SAPBEXaggItem 2 3 15" xfId="13301"/>
    <cellStyle name="SAPBEXaggItem 2 3 16" xfId="14192"/>
    <cellStyle name="SAPBEXaggItem 2 3 17" xfId="15078"/>
    <cellStyle name="SAPBEXaggItem 2 3 18" xfId="15962"/>
    <cellStyle name="SAPBEXaggItem 2 3 19" xfId="16848"/>
    <cellStyle name="SAPBEXaggItem 2 3 2" xfId="2013"/>
    <cellStyle name="SAPBEXaggItem 2 3 2 2" xfId="24570"/>
    <cellStyle name="SAPBEXaggItem 2 3 2 2 2" xfId="28352"/>
    <cellStyle name="SAPBEXaggItem 2 3 2 2 2 2" xfId="28353"/>
    <cellStyle name="SAPBEXaggItem 2 3 2 2 2 2 2" xfId="28354"/>
    <cellStyle name="SAPBEXaggItem 2 3 2 2 2 3" xfId="28355"/>
    <cellStyle name="SAPBEXaggItem 2 3 2 2 3" xfId="28356"/>
    <cellStyle name="SAPBEXaggItem 2 3 2 2 3 2" xfId="28357"/>
    <cellStyle name="SAPBEXaggItem 2 3 2 2 3 2 2" xfId="28358"/>
    <cellStyle name="SAPBEXaggItem 2 3 2 2 4" xfId="28359"/>
    <cellStyle name="SAPBEXaggItem 2 3 2 2 4 2" xfId="28360"/>
    <cellStyle name="SAPBEXaggItem 2 3 2 3" xfId="28361"/>
    <cellStyle name="SAPBEXaggItem 2 3 2 3 2" xfId="28362"/>
    <cellStyle name="SAPBEXaggItem 2 3 2 3 2 2" xfId="28363"/>
    <cellStyle name="SAPBEXaggItem 2 3 2 3 3" xfId="28364"/>
    <cellStyle name="SAPBEXaggItem 2 3 2 4" xfId="28365"/>
    <cellStyle name="SAPBEXaggItem 2 3 2 4 2" xfId="28366"/>
    <cellStyle name="SAPBEXaggItem 2 3 2 4 2 2" xfId="28367"/>
    <cellStyle name="SAPBEXaggItem 2 3 2 5" xfId="28368"/>
    <cellStyle name="SAPBEXaggItem 2 3 2 5 2" xfId="28369"/>
    <cellStyle name="SAPBEXaggItem 2 3 20" xfId="17728"/>
    <cellStyle name="SAPBEXaggItem 2 3 21" xfId="18609"/>
    <cellStyle name="SAPBEXaggItem 2 3 22" xfId="19467"/>
    <cellStyle name="SAPBEXaggItem 2 3 23" xfId="20333"/>
    <cellStyle name="SAPBEXaggItem 2 3 24" xfId="21191"/>
    <cellStyle name="SAPBEXaggItem 2 3 25" xfId="22032"/>
    <cellStyle name="SAPBEXaggItem 2 3 26" xfId="22861"/>
    <cellStyle name="SAPBEXaggItem 2 3 27" xfId="23663"/>
    <cellStyle name="SAPBEXaggItem 2 3 3" xfId="2731"/>
    <cellStyle name="SAPBEXaggItem 2 3 4" xfId="3633"/>
    <cellStyle name="SAPBEXaggItem 2 3 5" xfId="4521"/>
    <cellStyle name="SAPBEXaggItem 2 3 6" xfId="5410"/>
    <cellStyle name="SAPBEXaggItem 2 3 7" xfId="6304"/>
    <cellStyle name="SAPBEXaggItem 2 3 8" xfId="7273"/>
    <cellStyle name="SAPBEXaggItem 2 3 9" xfId="8006"/>
    <cellStyle name="SAPBEXaggItem 2 30" xfId="13939"/>
    <cellStyle name="SAPBEXaggItem 2 31" xfId="15697"/>
    <cellStyle name="SAPBEXaggItem 2 32" xfId="17467"/>
    <cellStyle name="SAPBEXaggItem 2 4" xfId="529"/>
    <cellStyle name="SAPBEXaggItem 2 4 10" xfId="8896"/>
    <cellStyle name="SAPBEXaggItem 2 4 11" xfId="9785"/>
    <cellStyle name="SAPBEXaggItem 2 4 12" xfId="10654"/>
    <cellStyle name="SAPBEXaggItem 2 4 13" xfId="11545"/>
    <cellStyle name="SAPBEXaggItem 2 4 14" xfId="12436"/>
    <cellStyle name="SAPBEXaggItem 2 4 15" xfId="13302"/>
    <cellStyle name="SAPBEXaggItem 2 4 16" xfId="14193"/>
    <cellStyle name="SAPBEXaggItem 2 4 17" xfId="15079"/>
    <cellStyle name="SAPBEXaggItem 2 4 18" xfId="15963"/>
    <cellStyle name="SAPBEXaggItem 2 4 19" xfId="16849"/>
    <cellStyle name="SAPBEXaggItem 2 4 2" xfId="2014"/>
    <cellStyle name="SAPBEXaggItem 2 4 2 2" xfId="24571"/>
    <cellStyle name="SAPBEXaggItem 2 4 2 2 2" xfId="28370"/>
    <cellStyle name="SAPBEXaggItem 2 4 2 2 2 2" xfId="28371"/>
    <cellStyle name="SAPBEXaggItem 2 4 2 2 2 2 2" xfId="28372"/>
    <cellStyle name="SAPBEXaggItem 2 4 2 2 2 3" xfId="28373"/>
    <cellStyle name="SAPBEXaggItem 2 4 2 2 3" xfId="28374"/>
    <cellStyle name="SAPBEXaggItem 2 4 2 2 3 2" xfId="28375"/>
    <cellStyle name="SAPBEXaggItem 2 4 2 2 3 2 2" xfId="28376"/>
    <cellStyle name="SAPBEXaggItem 2 4 2 2 4" xfId="28377"/>
    <cellStyle name="SAPBEXaggItem 2 4 2 2 4 2" xfId="28378"/>
    <cellStyle name="SAPBEXaggItem 2 4 2 3" xfId="28379"/>
    <cellStyle name="SAPBEXaggItem 2 4 2 3 2" xfId="28380"/>
    <cellStyle name="SAPBEXaggItem 2 4 2 3 2 2" xfId="28381"/>
    <cellStyle name="SAPBEXaggItem 2 4 2 3 3" xfId="28382"/>
    <cellStyle name="SAPBEXaggItem 2 4 2 4" xfId="28383"/>
    <cellStyle name="SAPBEXaggItem 2 4 2 4 2" xfId="28384"/>
    <cellStyle name="SAPBEXaggItem 2 4 2 4 2 2" xfId="28385"/>
    <cellStyle name="SAPBEXaggItem 2 4 2 5" xfId="28386"/>
    <cellStyle name="SAPBEXaggItem 2 4 2 5 2" xfId="28387"/>
    <cellStyle name="SAPBEXaggItem 2 4 20" xfId="17729"/>
    <cellStyle name="SAPBEXaggItem 2 4 21" xfId="18610"/>
    <cellStyle name="SAPBEXaggItem 2 4 22" xfId="19468"/>
    <cellStyle name="SAPBEXaggItem 2 4 23" xfId="20334"/>
    <cellStyle name="SAPBEXaggItem 2 4 24" xfId="21192"/>
    <cellStyle name="SAPBEXaggItem 2 4 25" xfId="22033"/>
    <cellStyle name="SAPBEXaggItem 2 4 26" xfId="22862"/>
    <cellStyle name="SAPBEXaggItem 2 4 27" xfId="23664"/>
    <cellStyle name="SAPBEXaggItem 2 4 3" xfId="2732"/>
    <cellStyle name="SAPBEXaggItem 2 4 4" xfId="3634"/>
    <cellStyle name="SAPBEXaggItem 2 4 5" xfId="4522"/>
    <cellStyle name="SAPBEXaggItem 2 4 6" xfId="5411"/>
    <cellStyle name="SAPBEXaggItem 2 4 7" xfId="6305"/>
    <cellStyle name="SAPBEXaggItem 2 4 8" xfId="7272"/>
    <cellStyle name="SAPBEXaggItem 2 4 9" xfId="8007"/>
    <cellStyle name="SAPBEXaggItem 2 5" xfId="530"/>
    <cellStyle name="SAPBEXaggItem 2 5 10" xfId="8897"/>
    <cellStyle name="SAPBEXaggItem 2 5 11" xfId="9786"/>
    <cellStyle name="SAPBEXaggItem 2 5 12" xfId="10655"/>
    <cellStyle name="SAPBEXaggItem 2 5 13" xfId="11546"/>
    <cellStyle name="SAPBEXaggItem 2 5 14" xfId="12437"/>
    <cellStyle name="SAPBEXaggItem 2 5 15" xfId="13303"/>
    <cellStyle name="SAPBEXaggItem 2 5 16" xfId="14194"/>
    <cellStyle name="SAPBEXaggItem 2 5 17" xfId="15080"/>
    <cellStyle name="SAPBEXaggItem 2 5 18" xfId="15964"/>
    <cellStyle name="SAPBEXaggItem 2 5 19" xfId="16850"/>
    <cellStyle name="SAPBEXaggItem 2 5 2" xfId="2015"/>
    <cellStyle name="SAPBEXaggItem 2 5 2 2" xfId="24572"/>
    <cellStyle name="SAPBEXaggItem 2 5 2 2 2" xfId="28388"/>
    <cellStyle name="SAPBEXaggItem 2 5 2 2 2 2" xfId="28389"/>
    <cellStyle name="SAPBEXaggItem 2 5 2 2 2 2 2" xfId="28390"/>
    <cellStyle name="SAPBEXaggItem 2 5 2 2 2 3" xfId="28391"/>
    <cellStyle name="SAPBEXaggItem 2 5 2 2 3" xfId="28392"/>
    <cellStyle name="SAPBEXaggItem 2 5 2 2 3 2" xfId="28393"/>
    <cellStyle name="SAPBEXaggItem 2 5 2 2 3 2 2" xfId="28394"/>
    <cellStyle name="SAPBEXaggItem 2 5 2 2 4" xfId="28395"/>
    <cellStyle name="SAPBEXaggItem 2 5 2 2 4 2" xfId="28396"/>
    <cellStyle name="SAPBEXaggItem 2 5 2 3" xfId="28397"/>
    <cellStyle name="SAPBEXaggItem 2 5 2 3 2" xfId="28398"/>
    <cellStyle name="SAPBEXaggItem 2 5 2 3 2 2" xfId="28399"/>
    <cellStyle name="SAPBEXaggItem 2 5 2 3 3" xfId="28400"/>
    <cellStyle name="SAPBEXaggItem 2 5 2 4" xfId="28401"/>
    <cellStyle name="SAPBEXaggItem 2 5 2 4 2" xfId="28402"/>
    <cellStyle name="SAPBEXaggItem 2 5 2 4 2 2" xfId="28403"/>
    <cellStyle name="SAPBEXaggItem 2 5 2 5" xfId="28404"/>
    <cellStyle name="SAPBEXaggItem 2 5 2 5 2" xfId="28405"/>
    <cellStyle name="SAPBEXaggItem 2 5 20" xfId="17730"/>
    <cellStyle name="SAPBEXaggItem 2 5 21" xfId="18611"/>
    <cellStyle name="SAPBEXaggItem 2 5 22" xfId="19469"/>
    <cellStyle name="SAPBEXaggItem 2 5 23" xfId="20335"/>
    <cellStyle name="SAPBEXaggItem 2 5 24" xfId="21193"/>
    <cellStyle name="SAPBEXaggItem 2 5 25" xfId="22034"/>
    <cellStyle name="SAPBEXaggItem 2 5 26" xfId="22863"/>
    <cellStyle name="SAPBEXaggItem 2 5 27" xfId="23665"/>
    <cellStyle name="SAPBEXaggItem 2 5 3" xfId="2733"/>
    <cellStyle name="SAPBEXaggItem 2 5 4" xfId="3635"/>
    <cellStyle name="SAPBEXaggItem 2 5 5" xfId="4523"/>
    <cellStyle name="SAPBEXaggItem 2 5 6" xfId="5412"/>
    <cellStyle name="SAPBEXaggItem 2 5 7" xfId="6306"/>
    <cellStyle name="SAPBEXaggItem 2 5 8" xfId="7271"/>
    <cellStyle name="SAPBEXaggItem 2 5 9" xfId="8008"/>
    <cellStyle name="SAPBEXaggItem 2 6" xfId="531"/>
    <cellStyle name="SAPBEXaggItem 2 6 10" xfId="8898"/>
    <cellStyle name="SAPBEXaggItem 2 6 11" xfId="9787"/>
    <cellStyle name="SAPBEXaggItem 2 6 12" xfId="10656"/>
    <cellStyle name="SAPBEXaggItem 2 6 13" xfId="11547"/>
    <cellStyle name="SAPBEXaggItem 2 6 14" xfId="12438"/>
    <cellStyle name="SAPBEXaggItem 2 6 15" xfId="13304"/>
    <cellStyle name="SAPBEXaggItem 2 6 16" xfId="14195"/>
    <cellStyle name="SAPBEXaggItem 2 6 17" xfId="15081"/>
    <cellStyle name="SAPBEXaggItem 2 6 18" xfId="15965"/>
    <cellStyle name="SAPBEXaggItem 2 6 19" xfId="16851"/>
    <cellStyle name="SAPBEXaggItem 2 6 2" xfId="2016"/>
    <cellStyle name="SAPBEXaggItem 2 6 2 2" xfId="24573"/>
    <cellStyle name="SAPBEXaggItem 2 6 2 2 2" xfId="28406"/>
    <cellStyle name="SAPBEXaggItem 2 6 2 2 2 2" xfId="28407"/>
    <cellStyle name="SAPBEXaggItem 2 6 2 2 2 2 2" xfId="28408"/>
    <cellStyle name="SAPBEXaggItem 2 6 2 2 2 3" xfId="28409"/>
    <cellStyle name="SAPBEXaggItem 2 6 2 2 3" xfId="28410"/>
    <cellStyle name="SAPBEXaggItem 2 6 2 2 3 2" xfId="28411"/>
    <cellStyle name="SAPBEXaggItem 2 6 2 2 3 2 2" xfId="28412"/>
    <cellStyle name="SAPBEXaggItem 2 6 2 2 4" xfId="28413"/>
    <cellStyle name="SAPBEXaggItem 2 6 2 2 4 2" xfId="28414"/>
    <cellStyle name="SAPBEXaggItem 2 6 2 3" xfId="28415"/>
    <cellStyle name="SAPBEXaggItem 2 6 2 3 2" xfId="28416"/>
    <cellStyle name="SAPBEXaggItem 2 6 2 3 2 2" xfId="28417"/>
    <cellStyle name="SAPBEXaggItem 2 6 2 3 3" xfId="28418"/>
    <cellStyle name="SAPBEXaggItem 2 6 2 4" xfId="28419"/>
    <cellStyle name="SAPBEXaggItem 2 6 2 4 2" xfId="28420"/>
    <cellStyle name="SAPBEXaggItem 2 6 2 4 2 2" xfId="28421"/>
    <cellStyle name="SAPBEXaggItem 2 6 2 5" xfId="28422"/>
    <cellStyle name="SAPBEXaggItem 2 6 2 5 2" xfId="28423"/>
    <cellStyle name="SAPBEXaggItem 2 6 20" xfId="17731"/>
    <cellStyle name="SAPBEXaggItem 2 6 21" xfId="18612"/>
    <cellStyle name="SAPBEXaggItem 2 6 22" xfId="19470"/>
    <cellStyle name="SAPBEXaggItem 2 6 23" xfId="20336"/>
    <cellStyle name="SAPBEXaggItem 2 6 24" xfId="21194"/>
    <cellStyle name="SAPBEXaggItem 2 6 25" xfId="22035"/>
    <cellStyle name="SAPBEXaggItem 2 6 26" xfId="22864"/>
    <cellStyle name="SAPBEXaggItem 2 6 27" xfId="23666"/>
    <cellStyle name="SAPBEXaggItem 2 6 3" xfId="2734"/>
    <cellStyle name="SAPBEXaggItem 2 6 4" xfId="3636"/>
    <cellStyle name="SAPBEXaggItem 2 6 5" xfId="4524"/>
    <cellStyle name="SAPBEXaggItem 2 6 6" xfId="5413"/>
    <cellStyle name="SAPBEXaggItem 2 6 7" xfId="6307"/>
    <cellStyle name="SAPBEXaggItem 2 6 8" xfId="7270"/>
    <cellStyle name="SAPBEXaggItem 2 6 9" xfId="8009"/>
    <cellStyle name="SAPBEXaggItem 2 7" xfId="1733"/>
    <cellStyle name="SAPBEXaggItem 2 7 2" xfId="24575"/>
    <cellStyle name="SAPBEXaggItem 2 7 2 2" xfId="28424"/>
    <cellStyle name="SAPBEXaggItem 2 7 2 2 2" xfId="28425"/>
    <cellStyle name="SAPBEXaggItem 2 7 2 2 2 2" xfId="28426"/>
    <cellStyle name="SAPBEXaggItem 2 7 2 2 3" xfId="28427"/>
    <cellStyle name="SAPBEXaggItem 2 7 2 3" xfId="28428"/>
    <cellStyle name="SAPBEXaggItem 2 7 2 3 2" xfId="28429"/>
    <cellStyle name="SAPBEXaggItem 2 7 2 3 2 2" xfId="28430"/>
    <cellStyle name="SAPBEXaggItem 2 7 2 4" xfId="28431"/>
    <cellStyle name="SAPBEXaggItem 2 7 2 4 2" xfId="28432"/>
    <cellStyle name="SAPBEXaggItem 2 7 3" xfId="24574"/>
    <cellStyle name="SAPBEXaggItem 2 7 3 2" xfId="28433"/>
    <cellStyle name="SAPBEXaggItem 2 7 3 2 2" xfId="28434"/>
    <cellStyle name="SAPBEXaggItem 2 7 3 2 2 2" xfId="28435"/>
    <cellStyle name="SAPBEXaggItem 2 7 3 2 3" xfId="28436"/>
    <cellStyle name="SAPBEXaggItem 2 7 3 3" xfId="28437"/>
    <cellStyle name="SAPBEXaggItem 2 7 3 3 2" xfId="28438"/>
    <cellStyle name="SAPBEXaggItem 2 7 3 3 2 2" xfId="28439"/>
    <cellStyle name="SAPBEXaggItem 2 7 3 4" xfId="28440"/>
    <cellStyle name="SAPBEXaggItem 2 7 3 4 2" xfId="28441"/>
    <cellStyle name="SAPBEXaggItem 2 7 4" xfId="28442"/>
    <cellStyle name="SAPBEXaggItem 2 7 4 2" xfId="28443"/>
    <cellStyle name="SAPBEXaggItem 2 7 4 2 2" xfId="28444"/>
    <cellStyle name="SAPBEXaggItem 2 7 4 2 2 2" xfId="28445"/>
    <cellStyle name="SAPBEXaggItem 2 7 4 3" xfId="28446"/>
    <cellStyle name="SAPBEXaggItem 2 7 4 3 2" xfId="28447"/>
    <cellStyle name="SAPBEXaggItem 2 7 5" xfId="28448"/>
    <cellStyle name="SAPBEXaggItem 2 7 5 2" xfId="28449"/>
    <cellStyle name="SAPBEXaggItem 2 7 5 2 2" xfId="28450"/>
    <cellStyle name="SAPBEXaggItem 2 7 5 3" xfId="28451"/>
    <cellStyle name="SAPBEXaggItem 2 7 6" xfId="28452"/>
    <cellStyle name="SAPBEXaggItem 2 7 6 2" xfId="28453"/>
    <cellStyle name="SAPBEXaggItem 2 7 6 2 2" xfId="28454"/>
    <cellStyle name="SAPBEXaggItem 2 7 7" xfId="28455"/>
    <cellStyle name="SAPBEXaggItem 2 7 7 2" xfId="28456"/>
    <cellStyle name="SAPBEXaggItem 2 8" xfId="1685"/>
    <cellStyle name="SAPBEXaggItem 2 9" xfId="2401"/>
    <cellStyle name="SAPBEXaggItem 20" xfId="7068"/>
    <cellStyle name="SAPBEXaggItem 21" xfId="11218"/>
    <cellStyle name="SAPBEXaggItem 22" xfId="12109"/>
    <cellStyle name="SAPBEXaggItem 23" xfId="7880"/>
    <cellStyle name="SAPBEXaggItem 24" xfId="13866"/>
    <cellStyle name="SAPBEXaggItem 25" xfId="14757"/>
    <cellStyle name="SAPBEXaggItem 26" xfId="15643"/>
    <cellStyle name="SAPBEXaggItem 27" xfId="16527"/>
    <cellStyle name="SAPBEXaggItem 28" xfId="17413"/>
    <cellStyle name="SAPBEXaggItem 29" xfId="18293"/>
    <cellStyle name="SAPBEXaggItem 3" xfId="532"/>
    <cellStyle name="SAPBEXaggItem 3 10" xfId="4313"/>
    <cellStyle name="SAPBEXaggItem 3 11" xfId="5203"/>
    <cellStyle name="SAPBEXaggItem 3 12" xfId="6098"/>
    <cellStyle name="SAPBEXaggItem 3 13" xfId="7421"/>
    <cellStyle name="SAPBEXaggItem 3 14" xfId="7804"/>
    <cellStyle name="SAPBEXaggItem 3 15" xfId="8694"/>
    <cellStyle name="SAPBEXaggItem 3 16" xfId="9583"/>
    <cellStyle name="SAPBEXaggItem 3 17" xfId="10451"/>
    <cellStyle name="SAPBEXaggItem 3 18" xfId="11342"/>
    <cellStyle name="SAPBEXaggItem 3 19" xfId="12232"/>
    <cellStyle name="SAPBEXaggItem 3 2" xfId="533"/>
    <cellStyle name="SAPBEXaggItem 3 2 10" xfId="8899"/>
    <cellStyle name="SAPBEXaggItem 3 2 11" xfId="9788"/>
    <cellStyle name="SAPBEXaggItem 3 2 12" xfId="10657"/>
    <cellStyle name="SAPBEXaggItem 3 2 13" xfId="11548"/>
    <cellStyle name="SAPBEXaggItem 3 2 14" xfId="12439"/>
    <cellStyle name="SAPBEXaggItem 3 2 15" xfId="13305"/>
    <cellStyle name="SAPBEXaggItem 3 2 16" xfId="14196"/>
    <cellStyle name="SAPBEXaggItem 3 2 17" xfId="15082"/>
    <cellStyle name="SAPBEXaggItem 3 2 18" xfId="15966"/>
    <cellStyle name="SAPBEXaggItem 3 2 19" xfId="16852"/>
    <cellStyle name="SAPBEXaggItem 3 2 2" xfId="2017"/>
    <cellStyle name="SAPBEXaggItem 3 2 2 2" xfId="24576"/>
    <cellStyle name="SAPBEXaggItem 3 2 2 2 2" xfId="28457"/>
    <cellStyle name="SAPBEXaggItem 3 2 2 2 2 2" xfId="28458"/>
    <cellStyle name="SAPBEXaggItem 3 2 2 2 2 2 2" xfId="28459"/>
    <cellStyle name="SAPBEXaggItem 3 2 2 2 2 3" xfId="28460"/>
    <cellStyle name="SAPBEXaggItem 3 2 2 2 3" xfId="28461"/>
    <cellStyle name="SAPBEXaggItem 3 2 2 2 3 2" xfId="28462"/>
    <cellStyle name="SAPBEXaggItem 3 2 2 2 3 2 2" xfId="28463"/>
    <cellStyle name="SAPBEXaggItem 3 2 2 2 4" xfId="28464"/>
    <cellStyle name="SAPBEXaggItem 3 2 2 2 4 2" xfId="28465"/>
    <cellStyle name="SAPBEXaggItem 3 2 2 3" xfId="28466"/>
    <cellStyle name="SAPBEXaggItem 3 2 2 3 2" xfId="28467"/>
    <cellStyle name="SAPBEXaggItem 3 2 2 3 2 2" xfId="28468"/>
    <cellStyle name="SAPBEXaggItem 3 2 2 3 3" xfId="28469"/>
    <cellStyle name="SAPBEXaggItem 3 2 2 4" xfId="28470"/>
    <cellStyle name="SAPBEXaggItem 3 2 2 4 2" xfId="28471"/>
    <cellStyle name="SAPBEXaggItem 3 2 2 4 2 2" xfId="28472"/>
    <cellStyle name="SAPBEXaggItem 3 2 2 5" xfId="28473"/>
    <cellStyle name="SAPBEXaggItem 3 2 2 5 2" xfId="28474"/>
    <cellStyle name="SAPBEXaggItem 3 2 20" xfId="17732"/>
    <cellStyle name="SAPBEXaggItem 3 2 21" xfId="18613"/>
    <cellStyle name="SAPBEXaggItem 3 2 22" xfId="19471"/>
    <cellStyle name="SAPBEXaggItem 3 2 23" xfId="20337"/>
    <cellStyle name="SAPBEXaggItem 3 2 24" xfId="21195"/>
    <cellStyle name="SAPBEXaggItem 3 2 25" xfId="22036"/>
    <cellStyle name="SAPBEXaggItem 3 2 26" xfId="22865"/>
    <cellStyle name="SAPBEXaggItem 3 2 27" xfId="23667"/>
    <cellStyle name="SAPBEXaggItem 3 2 3" xfId="2735"/>
    <cellStyle name="SAPBEXaggItem 3 2 4" xfId="3637"/>
    <cellStyle name="SAPBEXaggItem 3 2 5" xfId="4525"/>
    <cellStyle name="SAPBEXaggItem 3 2 6" xfId="5414"/>
    <cellStyle name="SAPBEXaggItem 3 2 7" xfId="6308"/>
    <cellStyle name="SAPBEXaggItem 3 2 8" xfId="7269"/>
    <cellStyle name="SAPBEXaggItem 3 2 9" xfId="8010"/>
    <cellStyle name="SAPBEXaggItem 3 20" xfId="13102"/>
    <cellStyle name="SAPBEXaggItem 3 21" xfId="13992"/>
    <cellStyle name="SAPBEXaggItem 3 22" xfId="14879"/>
    <cellStyle name="SAPBEXaggItem 3 23" xfId="15765"/>
    <cellStyle name="SAPBEXaggItem 3 24" xfId="16648"/>
    <cellStyle name="SAPBEXaggItem 3 25" xfId="17533"/>
    <cellStyle name="SAPBEXaggItem 3 26" xfId="18409"/>
    <cellStyle name="SAPBEXaggItem 3 27" xfId="19270"/>
    <cellStyle name="SAPBEXaggItem 3 28" xfId="20138"/>
    <cellStyle name="SAPBEXaggItem 3 29" xfId="21000"/>
    <cellStyle name="SAPBEXaggItem 3 3" xfId="534"/>
    <cellStyle name="SAPBEXaggItem 3 3 10" xfId="8900"/>
    <cellStyle name="SAPBEXaggItem 3 3 11" xfId="9789"/>
    <cellStyle name="SAPBEXaggItem 3 3 12" xfId="10658"/>
    <cellStyle name="SAPBEXaggItem 3 3 13" xfId="11549"/>
    <cellStyle name="SAPBEXaggItem 3 3 14" xfId="12440"/>
    <cellStyle name="SAPBEXaggItem 3 3 15" xfId="13306"/>
    <cellStyle name="SAPBEXaggItem 3 3 16" xfId="14197"/>
    <cellStyle name="SAPBEXaggItem 3 3 17" xfId="15083"/>
    <cellStyle name="SAPBEXaggItem 3 3 18" xfId="15967"/>
    <cellStyle name="SAPBEXaggItem 3 3 19" xfId="16853"/>
    <cellStyle name="SAPBEXaggItem 3 3 2" xfId="2018"/>
    <cellStyle name="SAPBEXaggItem 3 3 2 2" xfId="24577"/>
    <cellStyle name="SAPBEXaggItem 3 3 2 2 2" xfId="28475"/>
    <cellStyle name="SAPBEXaggItem 3 3 2 2 2 2" xfId="28476"/>
    <cellStyle name="SAPBEXaggItem 3 3 2 2 2 2 2" xfId="28477"/>
    <cellStyle name="SAPBEXaggItem 3 3 2 2 2 3" xfId="28478"/>
    <cellStyle name="SAPBEXaggItem 3 3 2 2 3" xfId="28479"/>
    <cellStyle name="SAPBEXaggItem 3 3 2 2 3 2" xfId="28480"/>
    <cellStyle name="SAPBEXaggItem 3 3 2 2 3 2 2" xfId="28481"/>
    <cellStyle name="SAPBEXaggItem 3 3 2 2 4" xfId="28482"/>
    <cellStyle name="SAPBEXaggItem 3 3 2 2 4 2" xfId="28483"/>
    <cellStyle name="SAPBEXaggItem 3 3 2 3" xfId="28484"/>
    <cellStyle name="SAPBEXaggItem 3 3 2 3 2" xfId="28485"/>
    <cellStyle name="SAPBEXaggItem 3 3 2 3 2 2" xfId="28486"/>
    <cellStyle name="SAPBEXaggItem 3 3 2 3 3" xfId="28487"/>
    <cellStyle name="SAPBEXaggItem 3 3 2 4" xfId="28488"/>
    <cellStyle name="SAPBEXaggItem 3 3 2 4 2" xfId="28489"/>
    <cellStyle name="SAPBEXaggItem 3 3 2 4 2 2" xfId="28490"/>
    <cellStyle name="SAPBEXaggItem 3 3 2 5" xfId="28491"/>
    <cellStyle name="SAPBEXaggItem 3 3 2 5 2" xfId="28492"/>
    <cellStyle name="SAPBEXaggItem 3 3 20" xfId="17733"/>
    <cellStyle name="SAPBEXaggItem 3 3 21" xfId="18614"/>
    <cellStyle name="SAPBEXaggItem 3 3 22" xfId="19472"/>
    <cellStyle name="SAPBEXaggItem 3 3 23" xfId="20338"/>
    <cellStyle name="SAPBEXaggItem 3 3 24" xfId="21196"/>
    <cellStyle name="SAPBEXaggItem 3 3 25" xfId="22037"/>
    <cellStyle name="SAPBEXaggItem 3 3 26" xfId="22866"/>
    <cellStyle name="SAPBEXaggItem 3 3 27" xfId="23668"/>
    <cellStyle name="SAPBEXaggItem 3 3 3" xfId="2736"/>
    <cellStyle name="SAPBEXaggItem 3 3 4" xfId="3638"/>
    <cellStyle name="SAPBEXaggItem 3 3 5" xfId="4526"/>
    <cellStyle name="SAPBEXaggItem 3 3 6" xfId="5415"/>
    <cellStyle name="SAPBEXaggItem 3 3 7" xfId="6309"/>
    <cellStyle name="SAPBEXaggItem 3 3 8" xfId="7268"/>
    <cellStyle name="SAPBEXaggItem 3 3 9" xfId="8011"/>
    <cellStyle name="SAPBEXaggItem 3 30" xfId="21851"/>
    <cellStyle name="SAPBEXaggItem 3 31" xfId="22683"/>
    <cellStyle name="SAPBEXaggItem 3 32" xfId="23492"/>
    <cellStyle name="SAPBEXaggItem 3 4" xfId="535"/>
    <cellStyle name="SAPBEXaggItem 3 4 10" xfId="8901"/>
    <cellStyle name="SAPBEXaggItem 3 4 11" xfId="9790"/>
    <cellStyle name="SAPBEXaggItem 3 4 12" xfId="10659"/>
    <cellStyle name="SAPBEXaggItem 3 4 13" xfId="11550"/>
    <cellStyle name="SAPBEXaggItem 3 4 14" xfId="12441"/>
    <cellStyle name="SAPBEXaggItem 3 4 15" xfId="13307"/>
    <cellStyle name="SAPBEXaggItem 3 4 16" xfId="14198"/>
    <cellStyle name="SAPBEXaggItem 3 4 17" xfId="15084"/>
    <cellStyle name="SAPBEXaggItem 3 4 18" xfId="15968"/>
    <cellStyle name="SAPBEXaggItem 3 4 19" xfId="16854"/>
    <cellStyle name="SAPBEXaggItem 3 4 2" xfId="2019"/>
    <cellStyle name="SAPBEXaggItem 3 4 2 2" xfId="24578"/>
    <cellStyle name="SAPBEXaggItem 3 4 2 2 2" xfId="28493"/>
    <cellStyle name="SAPBEXaggItem 3 4 2 2 2 2" xfId="28494"/>
    <cellStyle name="SAPBEXaggItem 3 4 2 2 2 2 2" xfId="28495"/>
    <cellStyle name="SAPBEXaggItem 3 4 2 2 2 3" xfId="28496"/>
    <cellStyle name="SAPBEXaggItem 3 4 2 2 3" xfId="28497"/>
    <cellStyle name="SAPBEXaggItem 3 4 2 2 3 2" xfId="28498"/>
    <cellStyle name="SAPBEXaggItem 3 4 2 2 3 2 2" xfId="28499"/>
    <cellStyle name="SAPBEXaggItem 3 4 2 2 4" xfId="28500"/>
    <cellStyle name="SAPBEXaggItem 3 4 2 2 4 2" xfId="28501"/>
    <cellStyle name="SAPBEXaggItem 3 4 2 3" xfId="28502"/>
    <cellStyle name="SAPBEXaggItem 3 4 2 3 2" xfId="28503"/>
    <cellStyle name="SAPBEXaggItem 3 4 2 3 2 2" xfId="28504"/>
    <cellStyle name="SAPBEXaggItem 3 4 2 3 3" xfId="28505"/>
    <cellStyle name="SAPBEXaggItem 3 4 2 4" xfId="28506"/>
    <cellStyle name="SAPBEXaggItem 3 4 2 4 2" xfId="28507"/>
    <cellStyle name="SAPBEXaggItem 3 4 2 4 2 2" xfId="28508"/>
    <cellStyle name="SAPBEXaggItem 3 4 2 5" xfId="28509"/>
    <cellStyle name="SAPBEXaggItem 3 4 2 5 2" xfId="28510"/>
    <cellStyle name="SAPBEXaggItem 3 4 20" xfId="17734"/>
    <cellStyle name="SAPBEXaggItem 3 4 21" xfId="18615"/>
    <cellStyle name="SAPBEXaggItem 3 4 22" xfId="19473"/>
    <cellStyle name="SAPBEXaggItem 3 4 23" xfId="20339"/>
    <cellStyle name="SAPBEXaggItem 3 4 24" xfId="21197"/>
    <cellStyle name="SAPBEXaggItem 3 4 25" xfId="22038"/>
    <cellStyle name="SAPBEXaggItem 3 4 26" xfId="22867"/>
    <cellStyle name="SAPBEXaggItem 3 4 27" xfId="23669"/>
    <cellStyle name="SAPBEXaggItem 3 4 3" xfId="2737"/>
    <cellStyle name="SAPBEXaggItem 3 4 4" xfId="3639"/>
    <cellStyle name="SAPBEXaggItem 3 4 5" xfId="4527"/>
    <cellStyle name="SAPBEXaggItem 3 4 6" xfId="5416"/>
    <cellStyle name="SAPBEXaggItem 3 4 7" xfId="6310"/>
    <cellStyle name="SAPBEXaggItem 3 4 8" xfId="7267"/>
    <cellStyle name="SAPBEXaggItem 3 4 9" xfId="8012"/>
    <cellStyle name="SAPBEXaggItem 3 5" xfId="536"/>
    <cellStyle name="SAPBEXaggItem 3 5 10" xfId="8902"/>
    <cellStyle name="SAPBEXaggItem 3 5 11" xfId="9791"/>
    <cellStyle name="SAPBEXaggItem 3 5 12" xfId="10660"/>
    <cellStyle name="SAPBEXaggItem 3 5 13" xfId="11551"/>
    <cellStyle name="SAPBEXaggItem 3 5 14" xfId="12442"/>
    <cellStyle name="SAPBEXaggItem 3 5 15" xfId="13308"/>
    <cellStyle name="SAPBEXaggItem 3 5 16" xfId="14199"/>
    <cellStyle name="SAPBEXaggItem 3 5 17" xfId="15085"/>
    <cellStyle name="SAPBEXaggItem 3 5 18" xfId="15969"/>
    <cellStyle name="SAPBEXaggItem 3 5 19" xfId="16855"/>
    <cellStyle name="SAPBEXaggItem 3 5 2" xfId="2020"/>
    <cellStyle name="SAPBEXaggItem 3 5 2 2" xfId="24579"/>
    <cellStyle name="SAPBEXaggItem 3 5 2 2 2" xfId="28511"/>
    <cellStyle name="SAPBEXaggItem 3 5 2 2 2 2" xfId="28512"/>
    <cellStyle name="SAPBEXaggItem 3 5 2 2 2 2 2" xfId="28513"/>
    <cellStyle name="SAPBEXaggItem 3 5 2 2 2 3" xfId="28514"/>
    <cellStyle name="SAPBEXaggItem 3 5 2 2 3" xfId="28515"/>
    <cellStyle name="SAPBEXaggItem 3 5 2 2 3 2" xfId="28516"/>
    <cellStyle name="SAPBEXaggItem 3 5 2 2 3 2 2" xfId="28517"/>
    <cellStyle name="SAPBEXaggItem 3 5 2 2 4" xfId="28518"/>
    <cellStyle name="SAPBEXaggItem 3 5 2 2 4 2" xfId="28519"/>
    <cellStyle name="SAPBEXaggItem 3 5 2 3" xfId="28520"/>
    <cellStyle name="SAPBEXaggItem 3 5 2 3 2" xfId="28521"/>
    <cellStyle name="SAPBEXaggItem 3 5 2 3 2 2" xfId="28522"/>
    <cellStyle name="SAPBEXaggItem 3 5 2 3 3" xfId="28523"/>
    <cellStyle name="SAPBEXaggItem 3 5 2 4" xfId="28524"/>
    <cellStyle name="SAPBEXaggItem 3 5 2 4 2" xfId="28525"/>
    <cellStyle name="SAPBEXaggItem 3 5 2 4 2 2" xfId="28526"/>
    <cellStyle name="SAPBEXaggItem 3 5 2 5" xfId="28527"/>
    <cellStyle name="SAPBEXaggItem 3 5 2 5 2" xfId="28528"/>
    <cellStyle name="SAPBEXaggItem 3 5 20" xfId="17735"/>
    <cellStyle name="SAPBEXaggItem 3 5 21" xfId="18616"/>
    <cellStyle name="SAPBEXaggItem 3 5 22" xfId="19474"/>
    <cellStyle name="SAPBEXaggItem 3 5 23" xfId="20340"/>
    <cellStyle name="SAPBEXaggItem 3 5 24" xfId="21198"/>
    <cellStyle name="SAPBEXaggItem 3 5 25" xfId="22039"/>
    <cellStyle name="SAPBEXaggItem 3 5 26" xfId="22868"/>
    <cellStyle name="SAPBEXaggItem 3 5 27" xfId="23670"/>
    <cellStyle name="SAPBEXaggItem 3 5 3" xfId="2738"/>
    <cellStyle name="SAPBEXaggItem 3 5 4" xfId="3640"/>
    <cellStyle name="SAPBEXaggItem 3 5 5" xfId="4528"/>
    <cellStyle name="SAPBEXaggItem 3 5 6" xfId="5417"/>
    <cellStyle name="SAPBEXaggItem 3 5 7" xfId="6311"/>
    <cellStyle name="SAPBEXaggItem 3 5 8" xfId="7266"/>
    <cellStyle name="SAPBEXaggItem 3 5 9" xfId="8013"/>
    <cellStyle name="SAPBEXaggItem 3 6" xfId="537"/>
    <cellStyle name="SAPBEXaggItem 3 6 10" xfId="8903"/>
    <cellStyle name="SAPBEXaggItem 3 6 11" xfId="9792"/>
    <cellStyle name="SAPBEXaggItem 3 6 12" xfId="10661"/>
    <cellStyle name="SAPBEXaggItem 3 6 13" xfId="11552"/>
    <cellStyle name="SAPBEXaggItem 3 6 14" xfId="12443"/>
    <cellStyle name="SAPBEXaggItem 3 6 15" xfId="13309"/>
    <cellStyle name="SAPBEXaggItem 3 6 16" xfId="14200"/>
    <cellStyle name="SAPBEXaggItem 3 6 17" xfId="15086"/>
    <cellStyle name="SAPBEXaggItem 3 6 18" xfId="15970"/>
    <cellStyle name="SAPBEXaggItem 3 6 19" xfId="16856"/>
    <cellStyle name="SAPBEXaggItem 3 6 2" xfId="2021"/>
    <cellStyle name="SAPBEXaggItem 3 6 2 2" xfId="24580"/>
    <cellStyle name="SAPBEXaggItem 3 6 2 2 2" xfId="28529"/>
    <cellStyle name="SAPBEXaggItem 3 6 2 2 2 2" xfId="28530"/>
    <cellStyle name="SAPBEXaggItem 3 6 2 2 2 2 2" xfId="28531"/>
    <cellStyle name="SAPBEXaggItem 3 6 2 2 2 3" xfId="28532"/>
    <cellStyle name="SAPBEXaggItem 3 6 2 2 3" xfId="28533"/>
    <cellStyle name="SAPBEXaggItem 3 6 2 2 3 2" xfId="28534"/>
    <cellStyle name="SAPBEXaggItem 3 6 2 2 3 2 2" xfId="28535"/>
    <cellStyle name="SAPBEXaggItem 3 6 2 2 4" xfId="28536"/>
    <cellStyle name="SAPBEXaggItem 3 6 2 2 4 2" xfId="28537"/>
    <cellStyle name="SAPBEXaggItem 3 6 2 3" xfId="28538"/>
    <cellStyle name="SAPBEXaggItem 3 6 2 3 2" xfId="28539"/>
    <cellStyle name="SAPBEXaggItem 3 6 2 3 2 2" xfId="28540"/>
    <cellStyle name="SAPBEXaggItem 3 6 2 3 3" xfId="28541"/>
    <cellStyle name="SAPBEXaggItem 3 6 2 4" xfId="28542"/>
    <cellStyle name="SAPBEXaggItem 3 6 2 4 2" xfId="28543"/>
    <cellStyle name="SAPBEXaggItem 3 6 2 4 2 2" xfId="28544"/>
    <cellStyle name="SAPBEXaggItem 3 6 2 5" xfId="28545"/>
    <cellStyle name="SAPBEXaggItem 3 6 2 5 2" xfId="28546"/>
    <cellStyle name="SAPBEXaggItem 3 6 20" xfId="17736"/>
    <cellStyle name="SAPBEXaggItem 3 6 21" xfId="18617"/>
    <cellStyle name="SAPBEXaggItem 3 6 22" xfId="19475"/>
    <cellStyle name="SAPBEXaggItem 3 6 23" xfId="20341"/>
    <cellStyle name="SAPBEXaggItem 3 6 24" xfId="21199"/>
    <cellStyle name="SAPBEXaggItem 3 6 25" xfId="22040"/>
    <cellStyle name="SAPBEXaggItem 3 6 26" xfId="22869"/>
    <cellStyle name="SAPBEXaggItem 3 6 27" xfId="23671"/>
    <cellStyle name="SAPBEXaggItem 3 6 3" xfId="2739"/>
    <cellStyle name="SAPBEXaggItem 3 6 4" xfId="3641"/>
    <cellStyle name="SAPBEXaggItem 3 6 5" xfId="4529"/>
    <cellStyle name="SAPBEXaggItem 3 6 6" xfId="5418"/>
    <cellStyle name="SAPBEXaggItem 3 6 7" xfId="6312"/>
    <cellStyle name="SAPBEXaggItem 3 6 8" xfId="7265"/>
    <cellStyle name="SAPBEXaggItem 3 6 9" xfId="8014"/>
    <cellStyle name="SAPBEXaggItem 3 7" xfId="1809"/>
    <cellStyle name="SAPBEXaggItem 3 7 2" xfId="24581"/>
    <cellStyle name="SAPBEXaggItem 3 7 2 2" xfId="28547"/>
    <cellStyle name="SAPBEXaggItem 3 7 2 2 2" xfId="28548"/>
    <cellStyle name="SAPBEXaggItem 3 7 2 2 2 2" xfId="28549"/>
    <cellStyle name="SAPBEXaggItem 3 7 2 2 3" xfId="28550"/>
    <cellStyle name="SAPBEXaggItem 3 7 2 3" xfId="28551"/>
    <cellStyle name="SAPBEXaggItem 3 7 2 3 2" xfId="28552"/>
    <cellStyle name="SAPBEXaggItem 3 7 2 3 2 2" xfId="28553"/>
    <cellStyle name="SAPBEXaggItem 3 7 2 4" xfId="28554"/>
    <cellStyle name="SAPBEXaggItem 3 7 2 4 2" xfId="28555"/>
    <cellStyle name="SAPBEXaggItem 3 7 3" xfId="28556"/>
    <cellStyle name="SAPBEXaggItem 3 7 3 2" xfId="28557"/>
    <cellStyle name="SAPBEXaggItem 3 7 3 2 2" xfId="28558"/>
    <cellStyle name="SAPBEXaggItem 3 7 3 3" xfId="28559"/>
    <cellStyle name="SAPBEXaggItem 3 7 4" xfId="28560"/>
    <cellStyle name="SAPBEXaggItem 3 7 4 2" xfId="28561"/>
    <cellStyle name="SAPBEXaggItem 3 7 4 2 2" xfId="28562"/>
    <cellStyle name="SAPBEXaggItem 3 7 5" xfId="28563"/>
    <cellStyle name="SAPBEXaggItem 3 7 5 2" xfId="28564"/>
    <cellStyle name="SAPBEXaggItem 3 8" xfId="1409"/>
    <cellStyle name="SAPBEXaggItem 3 9" xfId="3426"/>
    <cellStyle name="SAPBEXaggItem 30" xfId="16582"/>
    <cellStyle name="SAPBEXaggItem 31" xfId="20032"/>
    <cellStyle name="SAPBEXaggItem 32" xfId="20898"/>
    <cellStyle name="SAPBEXaggItem 33" xfId="21756"/>
    <cellStyle name="SAPBEXaggItem 34" xfId="22597"/>
    <cellStyle name="SAPBEXaggItem 35" xfId="23426"/>
    <cellStyle name="SAPBEXaggItem 4" xfId="538"/>
    <cellStyle name="SAPBEXaggItem 4 10" xfId="8904"/>
    <cellStyle name="SAPBEXaggItem 4 11" xfId="9793"/>
    <cellStyle name="SAPBEXaggItem 4 12" xfId="10662"/>
    <cellStyle name="SAPBEXaggItem 4 13" xfId="11553"/>
    <cellStyle name="SAPBEXaggItem 4 14" xfId="12444"/>
    <cellStyle name="SAPBEXaggItem 4 15" xfId="13310"/>
    <cellStyle name="SAPBEXaggItem 4 16" xfId="14201"/>
    <cellStyle name="SAPBEXaggItem 4 17" xfId="15087"/>
    <cellStyle name="SAPBEXaggItem 4 18" xfId="15971"/>
    <cellStyle name="SAPBEXaggItem 4 19" xfId="16857"/>
    <cellStyle name="SAPBEXaggItem 4 2" xfId="2022"/>
    <cellStyle name="SAPBEXaggItem 4 2 2" xfId="24582"/>
    <cellStyle name="SAPBEXaggItem 4 2 2 2" xfId="28565"/>
    <cellStyle name="SAPBEXaggItem 4 2 2 2 2" xfId="28566"/>
    <cellStyle name="SAPBEXaggItem 4 2 2 2 2 2" xfId="28567"/>
    <cellStyle name="SAPBEXaggItem 4 2 2 2 3" xfId="28568"/>
    <cellStyle name="SAPBEXaggItem 4 2 2 3" xfId="28569"/>
    <cellStyle name="SAPBEXaggItem 4 2 2 3 2" xfId="28570"/>
    <cellStyle name="SAPBEXaggItem 4 2 2 3 2 2" xfId="28571"/>
    <cellStyle name="SAPBEXaggItem 4 2 2 4" xfId="28572"/>
    <cellStyle name="SAPBEXaggItem 4 2 2 4 2" xfId="28573"/>
    <cellStyle name="SAPBEXaggItem 4 2 3" xfId="28574"/>
    <cellStyle name="SAPBEXaggItem 4 2 3 2" xfId="28575"/>
    <cellStyle name="SAPBEXaggItem 4 2 3 2 2" xfId="28576"/>
    <cellStyle name="SAPBEXaggItem 4 2 3 3" xfId="28577"/>
    <cellStyle name="SAPBEXaggItem 4 2 4" xfId="28578"/>
    <cellStyle name="SAPBEXaggItem 4 2 4 2" xfId="28579"/>
    <cellStyle name="SAPBEXaggItem 4 2 4 2 2" xfId="28580"/>
    <cellStyle name="SAPBEXaggItem 4 2 5" xfId="28581"/>
    <cellStyle name="SAPBEXaggItem 4 2 5 2" xfId="28582"/>
    <cellStyle name="SAPBEXaggItem 4 20" xfId="17737"/>
    <cellStyle name="SAPBEXaggItem 4 21" xfId="18618"/>
    <cellStyle name="SAPBEXaggItem 4 22" xfId="19476"/>
    <cellStyle name="SAPBEXaggItem 4 23" xfId="20342"/>
    <cellStyle name="SAPBEXaggItem 4 24" xfId="21200"/>
    <cellStyle name="SAPBEXaggItem 4 25" xfId="22041"/>
    <cellStyle name="SAPBEXaggItem 4 26" xfId="22870"/>
    <cellStyle name="SAPBEXaggItem 4 27" xfId="23672"/>
    <cellStyle name="SAPBEXaggItem 4 3" xfId="2740"/>
    <cellStyle name="SAPBEXaggItem 4 4" xfId="3642"/>
    <cellStyle name="SAPBEXaggItem 4 5" xfId="4530"/>
    <cellStyle name="SAPBEXaggItem 4 6" xfId="5419"/>
    <cellStyle name="SAPBEXaggItem 4 7" xfId="6313"/>
    <cellStyle name="SAPBEXaggItem 4 8" xfId="6998"/>
    <cellStyle name="SAPBEXaggItem 4 9" xfId="8015"/>
    <cellStyle name="SAPBEXaggItem 5" xfId="539"/>
    <cellStyle name="SAPBEXaggItem 5 10" xfId="8905"/>
    <cellStyle name="SAPBEXaggItem 5 11" xfId="9794"/>
    <cellStyle name="SAPBEXaggItem 5 12" xfId="10663"/>
    <cellStyle name="SAPBEXaggItem 5 13" xfId="11554"/>
    <cellStyle name="SAPBEXaggItem 5 14" xfId="12445"/>
    <cellStyle name="SAPBEXaggItem 5 15" xfId="13311"/>
    <cellStyle name="SAPBEXaggItem 5 16" xfId="14202"/>
    <cellStyle name="SAPBEXaggItem 5 17" xfId="15088"/>
    <cellStyle name="SAPBEXaggItem 5 18" xfId="15972"/>
    <cellStyle name="SAPBEXaggItem 5 19" xfId="16858"/>
    <cellStyle name="SAPBEXaggItem 5 2" xfId="2023"/>
    <cellStyle name="SAPBEXaggItem 5 2 2" xfId="24583"/>
    <cellStyle name="SAPBEXaggItem 5 2 2 2" xfId="28583"/>
    <cellStyle name="SAPBEXaggItem 5 2 2 2 2" xfId="28584"/>
    <cellStyle name="SAPBEXaggItem 5 2 2 2 2 2" xfId="28585"/>
    <cellStyle name="SAPBEXaggItem 5 2 2 2 3" xfId="28586"/>
    <cellStyle name="SAPBEXaggItem 5 2 2 3" xfId="28587"/>
    <cellStyle name="SAPBEXaggItem 5 2 2 3 2" xfId="28588"/>
    <cellStyle name="SAPBEXaggItem 5 2 2 3 2 2" xfId="28589"/>
    <cellStyle name="SAPBEXaggItem 5 2 2 4" xfId="28590"/>
    <cellStyle name="SAPBEXaggItem 5 2 2 4 2" xfId="28591"/>
    <cellStyle name="SAPBEXaggItem 5 2 3" xfId="28592"/>
    <cellStyle name="SAPBEXaggItem 5 2 3 2" xfId="28593"/>
    <cellStyle name="SAPBEXaggItem 5 2 3 2 2" xfId="28594"/>
    <cellStyle name="SAPBEXaggItem 5 2 3 3" xfId="28595"/>
    <cellStyle name="SAPBEXaggItem 5 2 4" xfId="28596"/>
    <cellStyle name="SAPBEXaggItem 5 2 4 2" xfId="28597"/>
    <cellStyle name="SAPBEXaggItem 5 2 4 2 2" xfId="28598"/>
    <cellStyle name="SAPBEXaggItem 5 2 5" xfId="28599"/>
    <cellStyle name="SAPBEXaggItem 5 2 5 2" xfId="28600"/>
    <cellStyle name="SAPBEXaggItem 5 20" xfId="17738"/>
    <cellStyle name="SAPBEXaggItem 5 21" xfId="18619"/>
    <cellStyle name="SAPBEXaggItem 5 22" xfId="19477"/>
    <cellStyle name="SAPBEXaggItem 5 23" xfId="20343"/>
    <cellStyle name="SAPBEXaggItem 5 24" xfId="21201"/>
    <cellStyle name="SAPBEXaggItem 5 25" xfId="22042"/>
    <cellStyle name="SAPBEXaggItem 5 26" xfId="22871"/>
    <cellStyle name="SAPBEXaggItem 5 27" xfId="23673"/>
    <cellStyle name="SAPBEXaggItem 5 3" xfId="2741"/>
    <cellStyle name="SAPBEXaggItem 5 4" xfId="3643"/>
    <cellStyle name="SAPBEXaggItem 5 5" xfId="4531"/>
    <cellStyle name="SAPBEXaggItem 5 6" xfId="5420"/>
    <cellStyle name="SAPBEXaggItem 5 7" xfId="6314"/>
    <cellStyle name="SAPBEXaggItem 5 8" xfId="3353"/>
    <cellStyle name="SAPBEXaggItem 5 9" xfId="8016"/>
    <cellStyle name="SAPBEXaggItem 6" xfId="540"/>
    <cellStyle name="SAPBEXaggItem 6 10" xfId="8906"/>
    <cellStyle name="SAPBEXaggItem 6 11" xfId="9795"/>
    <cellStyle name="SAPBEXaggItem 6 12" xfId="10664"/>
    <cellStyle name="SAPBEXaggItem 6 13" xfId="11555"/>
    <cellStyle name="SAPBEXaggItem 6 14" xfId="12446"/>
    <cellStyle name="SAPBEXaggItem 6 15" xfId="13312"/>
    <cellStyle name="SAPBEXaggItem 6 16" xfId="14203"/>
    <cellStyle name="SAPBEXaggItem 6 17" xfId="15089"/>
    <cellStyle name="SAPBEXaggItem 6 18" xfId="15973"/>
    <cellStyle name="SAPBEXaggItem 6 19" xfId="16859"/>
    <cellStyle name="SAPBEXaggItem 6 2" xfId="2024"/>
    <cellStyle name="SAPBEXaggItem 6 2 2" xfId="24584"/>
    <cellStyle name="SAPBEXaggItem 6 2 2 2" xfId="28601"/>
    <cellStyle name="SAPBEXaggItem 6 2 2 2 2" xfId="28602"/>
    <cellStyle name="SAPBEXaggItem 6 2 2 2 2 2" xfId="28603"/>
    <cellStyle name="SAPBEXaggItem 6 2 2 2 3" xfId="28604"/>
    <cellStyle name="SAPBEXaggItem 6 2 2 3" xfId="28605"/>
    <cellStyle name="SAPBEXaggItem 6 2 2 3 2" xfId="28606"/>
    <cellStyle name="SAPBEXaggItem 6 2 2 3 2 2" xfId="28607"/>
    <cellStyle name="SAPBEXaggItem 6 2 2 4" xfId="28608"/>
    <cellStyle name="SAPBEXaggItem 6 2 2 4 2" xfId="28609"/>
    <cellStyle name="SAPBEXaggItem 6 2 3" xfId="28610"/>
    <cellStyle name="SAPBEXaggItem 6 2 3 2" xfId="28611"/>
    <cellStyle name="SAPBEXaggItem 6 2 3 2 2" xfId="28612"/>
    <cellStyle name="SAPBEXaggItem 6 2 3 3" xfId="28613"/>
    <cellStyle name="SAPBEXaggItem 6 2 4" xfId="28614"/>
    <cellStyle name="SAPBEXaggItem 6 2 4 2" xfId="28615"/>
    <cellStyle name="SAPBEXaggItem 6 2 4 2 2" xfId="28616"/>
    <cellStyle name="SAPBEXaggItem 6 2 5" xfId="28617"/>
    <cellStyle name="SAPBEXaggItem 6 2 5 2" xfId="28618"/>
    <cellStyle name="SAPBEXaggItem 6 20" xfId="17739"/>
    <cellStyle name="SAPBEXaggItem 6 21" xfId="18620"/>
    <cellStyle name="SAPBEXaggItem 6 22" xfId="19478"/>
    <cellStyle name="SAPBEXaggItem 6 23" xfId="20344"/>
    <cellStyle name="SAPBEXaggItem 6 24" xfId="21202"/>
    <cellStyle name="SAPBEXaggItem 6 25" xfId="22043"/>
    <cellStyle name="SAPBEXaggItem 6 26" xfId="22872"/>
    <cellStyle name="SAPBEXaggItem 6 27" xfId="23674"/>
    <cellStyle name="SAPBEXaggItem 6 3" xfId="2742"/>
    <cellStyle name="SAPBEXaggItem 6 4" xfId="3644"/>
    <cellStyle name="SAPBEXaggItem 6 5" xfId="4532"/>
    <cellStyle name="SAPBEXaggItem 6 6" xfId="5421"/>
    <cellStyle name="SAPBEXaggItem 6 7" xfId="6315"/>
    <cellStyle name="SAPBEXaggItem 6 8" xfId="6874"/>
    <cellStyle name="SAPBEXaggItem 6 9" xfId="8017"/>
    <cellStyle name="SAPBEXaggItem 7" xfId="541"/>
    <cellStyle name="SAPBEXaggItem 7 10" xfId="8907"/>
    <cellStyle name="SAPBEXaggItem 7 11" xfId="9796"/>
    <cellStyle name="SAPBEXaggItem 7 12" xfId="10665"/>
    <cellStyle name="SAPBEXaggItem 7 13" xfId="11556"/>
    <cellStyle name="SAPBEXaggItem 7 14" xfId="12447"/>
    <cellStyle name="SAPBEXaggItem 7 15" xfId="13313"/>
    <cellStyle name="SAPBEXaggItem 7 16" xfId="14204"/>
    <cellStyle name="SAPBEXaggItem 7 17" xfId="15090"/>
    <cellStyle name="SAPBEXaggItem 7 18" xfId="15974"/>
    <cellStyle name="SAPBEXaggItem 7 19" xfId="16860"/>
    <cellStyle name="SAPBEXaggItem 7 2" xfId="2025"/>
    <cellStyle name="SAPBEXaggItem 7 2 2" xfId="24585"/>
    <cellStyle name="SAPBEXaggItem 7 2 2 2" xfId="28619"/>
    <cellStyle name="SAPBEXaggItem 7 2 2 2 2" xfId="28620"/>
    <cellStyle name="SAPBEXaggItem 7 2 2 2 2 2" xfId="28621"/>
    <cellStyle name="SAPBEXaggItem 7 2 2 2 3" xfId="28622"/>
    <cellStyle name="SAPBEXaggItem 7 2 2 3" xfId="28623"/>
    <cellStyle name="SAPBEXaggItem 7 2 2 3 2" xfId="28624"/>
    <cellStyle name="SAPBEXaggItem 7 2 2 3 2 2" xfId="28625"/>
    <cellStyle name="SAPBEXaggItem 7 2 2 4" xfId="28626"/>
    <cellStyle name="SAPBEXaggItem 7 2 2 4 2" xfId="28627"/>
    <cellStyle name="SAPBEXaggItem 7 2 3" xfId="28628"/>
    <cellStyle name="SAPBEXaggItem 7 2 3 2" xfId="28629"/>
    <cellStyle name="SAPBEXaggItem 7 2 3 2 2" xfId="28630"/>
    <cellStyle name="SAPBEXaggItem 7 2 3 3" xfId="28631"/>
    <cellStyle name="SAPBEXaggItem 7 2 4" xfId="28632"/>
    <cellStyle name="SAPBEXaggItem 7 2 4 2" xfId="28633"/>
    <cellStyle name="SAPBEXaggItem 7 2 4 2 2" xfId="28634"/>
    <cellStyle name="SAPBEXaggItem 7 2 5" xfId="28635"/>
    <cellStyle name="SAPBEXaggItem 7 2 5 2" xfId="28636"/>
    <cellStyle name="SAPBEXaggItem 7 20" xfId="17740"/>
    <cellStyle name="SAPBEXaggItem 7 21" xfId="18621"/>
    <cellStyle name="SAPBEXaggItem 7 22" xfId="19479"/>
    <cellStyle name="SAPBEXaggItem 7 23" xfId="20345"/>
    <cellStyle name="SAPBEXaggItem 7 24" xfId="21203"/>
    <cellStyle name="SAPBEXaggItem 7 25" xfId="22044"/>
    <cellStyle name="SAPBEXaggItem 7 26" xfId="22873"/>
    <cellStyle name="SAPBEXaggItem 7 27" xfId="23675"/>
    <cellStyle name="SAPBEXaggItem 7 3" xfId="2743"/>
    <cellStyle name="SAPBEXaggItem 7 4" xfId="3645"/>
    <cellStyle name="SAPBEXaggItem 7 5" xfId="4533"/>
    <cellStyle name="SAPBEXaggItem 7 6" xfId="5422"/>
    <cellStyle name="SAPBEXaggItem 7 7" xfId="6316"/>
    <cellStyle name="SAPBEXaggItem 7 8" xfId="1598"/>
    <cellStyle name="SAPBEXaggItem 7 9" xfId="8018"/>
    <cellStyle name="SAPBEXaggItem 8" xfId="542"/>
    <cellStyle name="SAPBEXaggItem 8 10" xfId="8889"/>
    <cellStyle name="SAPBEXaggItem 8 11" xfId="9778"/>
    <cellStyle name="SAPBEXaggItem 8 12" xfId="10647"/>
    <cellStyle name="SAPBEXaggItem 8 13" xfId="11538"/>
    <cellStyle name="SAPBEXaggItem 8 14" xfId="12429"/>
    <cellStyle name="SAPBEXaggItem 8 15" xfId="13295"/>
    <cellStyle name="SAPBEXaggItem 8 16" xfId="14186"/>
    <cellStyle name="SAPBEXaggItem 8 17" xfId="15072"/>
    <cellStyle name="SAPBEXaggItem 8 18" xfId="15956"/>
    <cellStyle name="SAPBEXaggItem 8 19" xfId="16842"/>
    <cellStyle name="SAPBEXaggItem 8 2" xfId="2007"/>
    <cellStyle name="SAPBEXaggItem 8 2 2" xfId="24586"/>
    <cellStyle name="SAPBEXaggItem 8 2 2 2" xfId="28637"/>
    <cellStyle name="SAPBEXaggItem 8 2 2 2 2" xfId="28638"/>
    <cellStyle name="SAPBEXaggItem 8 2 2 2 2 2" xfId="28639"/>
    <cellStyle name="SAPBEXaggItem 8 2 2 2 3" xfId="28640"/>
    <cellStyle name="SAPBEXaggItem 8 2 2 3" xfId="28641"/>
    <cellStyle name="SAPBEXaggItem 8 2 2 3 2" xfId="28642"/>
    <cellStyle name="SAPBEXaggItem 8 2 2 3 2 2" xfId="28643"/>
    <cellStyle name="SAPBEXaggItem 8 2 2 4" xfId="28644"/>
    <cellStyle name="SAPBEXaggItem 8 2 2 4 2" xfId="28645"/>
    <cellStyle name="SAPBEXaggItem 8 2 3" xfId="28646"/>
    <cellStyle name="SAPBEXaggItem 8 2 3 2" xfId="28647"/>
    <cellStyle name="SAPBEXaggItem 8 2 3 2 2" xfId="28648"/>
    <cellStyle name="SAPBEXaggItem 8 2 3 3" xfId="28649"/>
    <cellStyle name="SAPBEXaggItem 8 2 4" xfId="28650"/>
    <cellStyle name="SAPBEXaggItem 8 2 4 2" xfId="28651"/>
    <cellStyle name="SAPBEXaggItem 8 2 4 2 2" xfId="28652"/>
    <cellStyle name="SAPBEXaggItem 8 2 5" xfId="28653"/>
    <cellStyle name="SAPBEXaggItem 8 2 5 2" xfId="28654"/>
    <cellStyle name="SAPBEXaggItem 8 20" xfId="17722"/>
    <cellStyle name="SAPBEXaggItem 8 21" xfId="18603"/>
    <cellStyle name="SAPBEXaggItem 8 22" xfId="19461"/>
    <cellStyle name="SAPBEXaggItem 8 23" xfId="20327"/>
    <cellStyle name="SAPBEXaggItem 8 24" xfId="21185"/>
    <cellStyle name="SAPBEXaggItem 8 25" xfId="22026"/>
    <cellStyle name="SAPBEXaggItem 8 26" xfId="22855"/>
    <cellStyle name="SAPBEXaggItem 8 27" xfId="23657"/>
    <cellStyle name="SAPBEXaggItem 8 3" xfId="2725"/>
    <cellStyle name="SAPBEXaggItem 8 4" xfId="3627"/>
    <cellStyle name="SAPBEXaggItem 8 5" xfId="4515"/>
    <cellStyle name="SAPBEXaggItem 8 6" xfId="5404"/>
    <cellStyle name="SAPBEXaggItem 8 7" xfId="6298"/>
    <cellStyle name="SAPBEXaggItem 8 8" xfId="7278"/>
    <cellStyle name="SAPBEXaggItem 8 9" xfId="8000"/>
    <cellStyle name="SAPBEXaggItem 9" xfId="543"/>
    <cellStyle name="SAPBEXaggItem 9 10" xfId="7759"/>
    <cellStyle name="SAPBEXaggItem 9 11" xfId="8647"/>
    <cellStyle name="SAPBEXaggItem 9 12" xfId="8760"/>
    <cellStyle name="SAPBEXaggItem 9 13" xfId="7629"/>
    <cellStyle name="SAPBEXaggItem 9 14" xfId="11295"/>
    <cellStyle name="SAPBEXaggItem 9 15" xfId="11408"/>
    <cellStyle name="SAPBEXaggItem 9 16" xfId="6764"/>
    <cellStyle name="SAPBEXaggItem 9 17" xfId="13947"/>
    <cellStyle name="SAPBEXaggItem 9 18" xfId="14835"/>
    <cellStyle name="SAPBEXaggItem 9 19" xfId="15722"/>
    <cellStyle name="SAPBEXaggItem 9 2" xfId="1542"/>
    <cellStyle name="SAPBEXaggItem 9 2 2" xfId="24588"/>
    <cellStyle name="SAPBEXaggItem 9 2 2 2" xfId="28655"/>
    <cellStyle name="SAPBEXaggItem 9 2 2 2 2" xfId="28656"/>
    <cellStyle name="SAPBEXaggItem 9 2 2 2 2 2" xfId="28657"/>
    <cellStyle name="SAPBEXaggItem 9 2 2 2 3" xfId="28658"/>
    <cellStyle name="SAPBEXaggItem 9 2 2 3" xfId="28659"/>
    <cellStyle name="SAPBEXaggItem 9 2 2 3 2" xfId="28660"/>
    <cellStyle name="SAPBEXaggItem 9 2 2 3 2 2" xfId="28661"/>
    <cellStyle name="SAPBEXaggItem 9 2 2 4" xfId="28662"/>
    <cellStyle name="SAPBEXaggItem 9 2 2 4 2" xfId="28663"/>
    <cellStyle name="SAPBEXaggItem 9 2 3" xfId="28664"/>
    <cellStyle name="SAPBEXaggItem 9 2 3 2" xfId="28665"/>
    <cellStyle name="SAPBEXaggItem 9 2 3 2 2" xfId="28666"/>
    <cellStyle name="SAPBEXaggItem 9 2 3 3" xfId="28667"/>
    <cellStyle name="SAPBEXaggItem 9 2 4" xfId="28668"/>
    <cellStyle name="SAPBEXaggItem 9 2 4 2" xfId="28669"/>
    <cellStyle name="SAPBEXaggItem 9 2 4 2 2" xfId="28670"/>
    <cellStyle name="SAPBEXaggItem 9 2 5" xfId="28671"/>
    <cellStyle name="SAPBEXaggItem 9 2 5 2" xfId="28672"/>
    <cellStyle name="SAPBEXaggItem 9 20" xfId="16604"/>
    <cellStyle name="SAPBEXaggItem 9 21" xfId="17488"/>
    <cellStyle name="SAPBEXaggItem 9 22" xfId="17599"/>
    <cellStyle name="SAPBEXaggItem 9 23" xfId="10407"/>
    <cellStyle name="SAPBEXaggItem 9 24" xfId="20100"/>
    <cellStyle name="SAPBEXaggItem 9 25" xfId="20962"/>
    <cellStyle name="SAPBEXaggItem 9 26" xfId="21818"/>
    <cellStyle name="SAPBEXaggItem 9 27" xfId="22653"/>
    <cellStyle name="SAPBEXaggItem 9 28" xfId="24587"/>
    <cellStyle name="SAPBEXaggItem 9 3" xfId="2445"/>
    <cellStyle name="SAPBEXaggItem 9 3 2" xfId="28673"/>
    <cellStyle name="SAPBEXaggItem 9 3 2 2" xfId="28674"/>
    <cellStyle name="SAPBEXaggItem 9 3 2 2 2" xfId="28675"/>
    <cellStyle name="SAPBEXaggItem 9 3 3" xfId="28676"/>
    <cellStyle name="SAPBEXaggItem 9 3 3 2" xfId="28677"/>
    <cellStyle name="SAPBEXaggItem 9 4" xfId="2367"/>
    <cellStyle name="SAPBEXaggItem 9 5" xfId="1576"/>
    <cellStyle name="SAPBEXaggItem 9 6" xfId="3501"/>
    <cellStyle name="SAPBEXaggItem 9 7" xfId="4388"/>
    <cellStyle name="SAPBEXaggItem 9 8" xfId="7613"/>
    <cellStyle name="SAPBEXaggItem 9 9" xfId="7584"/>
    <cellStyle name="SAPBEXaggItem_20120921_SF-grote-ronde-Liesbethdump2" xfId="544"/>
    <cellStyle name="SAPBEXaggItemX" xfId="545"/>
    <cellStyle name="SAPBEXaggItemX 10" xfId="1495"/>
    <cellStyle name="SAPBEXaggItemX 11" xfId="3295"/>
    <cellStyle name="SAPBEXaggItemX 12" xfId="2623"/>
    <cellStyle name="SAPBEXaggItemX 13" xfId="3354"/>
    <cellStyle name="SAPBEXaggItemX 14" xfId="1423"/>
    <cellStyle name="SAPBEXaggItemX 15" xfId="7050"/>
    <cellStyle name="SAPBEXaggItemX 16" xfId="6888"/>
    <cellStyle name="SAPBEXaggItemX 17" xfId="8570"/>
    <cellStyle name="SAPBEXaggItemX 18" xfId="9459"/>
    <cellStyle name="SAPBEXaggItemX 19" xfId="6537"/>
    <cellStyle name="SAPBEXaggItemX 2" xfId="546"/>
    <cellStyle name="SAPBEXaggItemX 2 10" xfId="4314"/>
    <cellStyle name="SAPBEXaggItemX 2 11" xfId="5204"/>
    <cellStyle name="SAPBEXaggItemX 2 12" xfId="6099"/>
    <cellStyle name="SAPBEXaggItemX 2 13" xfId="7420"/>
    <cellStyle name="SAPBEXaggItemX 2 14" xfId="7805"/>
    <cellStyle name="SAPBEXaggItemX 2 15" xfId="8695"/>
    <cellStyle name="SAPBEXaggItemX 2 16" xfId="9584"/>
    <cellStyle name="SAPBEXaggItemX 2 17" xfId="10452"/>
    <cellStyle name="SAPBEXaggItemX 2 18" xfId="11343"/>
    <cellStyle name="SAPBEXaggItemX 2 19" xfId="12233"/>
    <cellStyle name="SAPBEXaggItemX 2 2" xfId="547"/>
    <cellStyle name="SAPBEXaggItemX 2 2 10" xfId="8909"/>
    <cellStyle name="SAPBEXaggItemX 2 2 11" xfId="9798"/>
    <cellStyle name="SAPBEXaggItemX 2 2 12" xfId="10667"/>
    <cellStyle name="SAPBEXaggItemX 2 2 13" xfId="11558"/>
    <cellStyle name="SAPBEXaggItemX 2 2 14" xfId="12449"/>
    <cellStyle name="SAPBEXaggItemX 2 2 15" xfId="13315"/>
    <cellStyle name="SAPBEXaggItemX 2 2 16" xfId="14206"/>
    <cellStyle name="SAPBEXaggItemX 2 2 17" xfId="15092"/>
    <cellStyle name="SAPBEXaggItemX 2 2 18" xfId="15976"/>
    <cellStyle name="SAPBEXaggItemX 2 2 19" xfId="16862"/>
    <cellStyle name="SAPBEXaggItemX 2 2 2" xfId="2027"/>
    <cellStyle name="SAPBEXaggItemX 2 2 2 2" xfId="24589"/>
    <cellStyle name="SAPBEXaggItemX 2 2 2 2 2" xfId="28678"/>
    <cellStyle name="SAPBEXaggItemX 2 2 2 2 2 2" xfId="28679"/>
    <cellStyle name="SAPBEXaggItemX 2 2 2 2 2 2 2" xfId="28680"/>
    <cellStyle name="SAPBEXaggItemX 2 2 2 2 2 3" xfId="28681"/>
    <cellStyle name="SAPBEXaggItemX 2 2 2 2 3" xfId="28682"/>
    <cellStyle name="SAPBEXaggItemX 2 2 2 2 3 2" xfId="28683"/>
    <cellStyle name="SAPBEXaggItemX 2 2 2 2 3 2 2" xfId="28684"/>
    <cellStyle name="SAPBEXaggItemX 2 2 2 2 4" xfId="28685"/>
    <cellStyle name="SAPBEXaggItemX 2 2 2 2 4 2" xfId="28686"/>
    <cellStyle name="SAPBEXaggItemX 2 2 2 3" xfId="28687"/>
    <cellStyle name="SAPBEXaggItemX 2 2 2 3 2" xfId="28688"/>
    <cellStyle name="SAPBEXaggItemX 2 2 2 3 2 2" xfId="28689"/>
    <cellStyle name="SAPBEXaggItemX 2 2 2 3 3" xfId="28690"/>
    <cellStyle name="SAPBEXaggItemX 2 2 2 4" xfId="28691"/>
    <cellStyle name="SAPBEXaggItemX 2 2 2 4 2" xfId="28692"/>
    <cellStyle name="SAPBEXaggItemX 2 2 2 4 2 2" xfId="28693"/>
    <cellStyle name="SAPBEXaggItemX 2 2 2 5" xfId="28694"/>
    <cellStyle name="SAPBEXaggItemX 2 2 2 5 2" xfId="28695"/>
    <cellStyle name="SAPBEXaggItemX 2 2 20" xfId="17742"/>
    <cellStyle name="SAPBEXaggItemX 2 2 21" xfId="18623"/>
    <cellStyle name="SAPBEXaggItemX 2 2 22" xfId="19481"/>
    <cellStyle name="SAPBEXaggItemX 2 2 23" xfId="20347"/>
    <cellStyle name="SAPBEXaggItemX 2 2 24" xfId="21205"/>
    <cellStyle name="SAPBEXaggItemX 2 2 25" xfId="22046"/>
    <cellStyle name="SAPBEXaggItemX 2 2 26" xfId="22875"/>
    <cellStyle name="SAPBEXaggItemX 2 2 27" xfId="23677"/>
    <cellStyle name="SAPBEXaggItemX 2 2 3" xfId="2745"/>
    <cellStyle name="SAPBEXaggItemX 2 2 4" xfId="3647"/>
    <cellStyle name="SAPBEXaggItemX 2 2 5" xfId="4535"/>
    <cellStyle name="SAPBEXaggItemX 2 2 6" xfId="5424"/>
    <cellStyle name="SAPBEXaggItemX 2 2 7" xfId="6318"/>
    <cellStyle name="SAPBEXaggItemX 2 2 8" xfId="7245"/>
    <cellStyle name="SAPBEXaggItemX 2 2 9" xfId="8020"/>
    <cellStyle name="SAPBEXaggItemX 2 20" xfId="13103"/>
    <cellStyle name="SAPBEXaggItemX 2 21" xfId="13993"/>
    <cellStyle name="SAPBEXaggItemX 2 22" xfId="14880"/>
    <cellStyle name="SAPBEXaggItemX 2 23" xfId="15766"/>
    <cellStyle name="SAPBEXaggItemX 2 24" xfId="16649"/>
    <cellStyle name="SAPBEXaggItemX 2 25" xfId="17534"/>
    <cellStyle name="SAPBEXaggItemX 2 26" xfId="18410"/>
    <cellStyle name="SAPBEXaggItemX 2 27" xfId="19271"/>
    <cellStyle name="SAPBEXaggItemX 2 28" xfId="20139"/>
    <cellStyle name="SAPBEXaggItemX 2 29" xfId="21001"/>
    <cellStyle name="SAPBEXaggItemX 2 3" xfId="548"/>
    <cellStyle name="SAPBEXaggItemX 2 3 10" xfId="8910"/>
    <cellStyle name="SAPBEXaggItemX 2 3 11" xfId="9799"/>
    <cellStyle name="SAPBEXaggItemX 2 3 12" xfId="10668"/>
    <cellStyle name="SAPBEXaggItemX 2 3 13" xfId="11559"/>
    <cellStyle name="SAPBEXaggItemX 2 3 14" xfId="12450"/>
    <cellStyle name="SAPBEXaggItemX 2 3 15" xfId="13316"/>
    <cellStyle name="SAPBEXaggItemX 2 3 16" xfId="14207"/>
    <cellStyle name="SAPBEXaggItemX 2 3 17" xfId="15093"/>
    <cellStyle name="SAPBEXaggItemX 2 3 18" xfId="15977"/>
    <cellStyle name="SAPBEXaggItemX 2 3 19" xfId="16863"/>
    <cellStyle name="SAPBEXaggItemX 2 3 2" xfId="2028"/>
    <cellStyle name="SAPBEXaggItemX 2 3 2 2" xfId="24590"/>
    <cellStyle name="SAPBEXaggItemX 2 3 2 2 2" xfId="28696"/>
    <cellStyle name="SAPBEXaggItemX 2 3 2 2 2 2" xfId="28697"/>
    <cellStyle name="SAPBEXaggItemX 2 3 2 2 2 2 2" xfId="28698"/>
    <cellStyle name="SAPBEXaggItemX 2 3 2 2 2 3" xfId="28699"/>
    <cellStyle name="SAPBEXaggItemX 2 3 2 2 3" xfId="28700"/>
    <cellStyle name="SAPBEXaggItemX 2 3 2 2 3 2" xfId="28701"/>
    <cellStyle name="SAPBEXaggItemX 2 3 2 2 3 2 2" xfId="28702"/>
    <cellStyle name="SAPBEXaggItemX 2 3 2 2 4" xfId="28703"/>
    <cellStyle name="SAPBEXaggItemX 2 3 2 2 4 2" xfId="28704"/>
    <cellStyle name="SAPBEXaggItemX 2 3 2 3" xfId="28705"/>
    <cellStyle name="SAPBEXaggItemX 2 3 2 3 2" xfId="28706"/>
    <cellStyle name="SAPBEXaggItemX 2 3 2 3 2 2" xfId="28707"/>
    <cellStyle name="SAPBEXaggItemX 2 3 2 3 3" xfId="28708"/>
    <cellStyle name="SAPBEXaggItemX 2 3 2 4" xfId="28709"/>
    <cellStyle name="SAPBEXaggItemX 2 3 2 4 2" xfId="28710"/>
    <cellStyle name="SAPBEXaggItemX 2 3 2 4 2 2" xfId="28711"/>
    <cellStyle name="SAPBEXaggItemX 2 3 2 5" xfId="28712"/>
    <cellStyle name="SAPBEXaggItemX 2 3 2 5 2" xfId="28713"/>
    <cellStyle name="SAPBEXaggItemX 2 3 20" xfId="17743"/>
    <cellStyle name="SAPBEXaggItemX 2 3 21" xfId="18624"/>
    <cellStyle name="SAPBEXaggItemX 2 3 22" xfId="19482"/>
    <cellStyle name="SAPBEXaggItemX 2 3 23" xfId="20348"/>
    <cellStyle name="SAPBEXaggItemX 2 3 24" xfId="21206"/>
    <cellStyle name="SAPBEXaggItemX 2 3 25" xfId="22047"/>
    <cellStyle name="SAPBEXaggItemX 2 3 26" xfId="22876"/>
    <cellStyle name="SAPBEXaggItemX 2 3 27" xfId="23678"/>
    <cellStyle name="SAPBEXaggItemX 2 3 3" xfId="2746"/>
    <cellStyle name="SAPBEXaggItemX 2 3 4" xfId="3648"/>
    <cellStyle name="SAPBEXaggItemX 2 3 5" xfId="4536"/>
    <cellStyle name="SAPBEXaggItemX 2 3 6" xfId="5425"/>
    <cellStyle name="SAPBEXaggItemX 2 3 7" xfId="6319"/>
    <cellStyle name="SAPBEXaggItemX 2 3 8" xfId="7263"/>
    <cellStyle name="SAPBEXaggItemX 2 3 9" xfId="8021"/>
    <cellStyle name="SAPBEXaggItemX 2 30" xfId="21852"/>
    <cellStyle name="SAPBEXaggItemX 2 31" xfId="22684"/>
    <cellStyle name="SAPBEXaggItemX 2 32" xfId="23493"/>
    <cellStyle name="SAPBEXaggItemX 2 4" xfId="549"/>
    <cellStyle name="SAPBEXaggItemX 2 4 10" xfId="8911"/>
    <cellStyle name="SAPBEXaggItemX 2 4 11" xfId="9800"/>
    <cellStyle name="SAPBEXaggItemX 2 4 12" xfId="10669"/>
    <cellStyle name="SAPBEXaggItemX 2 4 13" xfId="11560"/>
    <cellStyle name="SAPBEXaggItemX 2 4 14" xfId="12451"/>
    <cellStyle name="SAPBEXaggItemX 2 4 15" xfId="13317"/>
    <cellStyle name="SAPBEXaggItemX 2 4 16" xfId="14208"/>
    <cellStyle name="SAPBEXaggItemX 2 4 17" xfId="15094"/>
    <cellStyle name="SAPBEXaggItemX 2 4 18" xfId="15978"/>
    <cellStyle name="SAPBEXaggItemX 2 4 19" xfId="16864"/>
    <cellStyle name="SAPBEXaggItemX 2 4 2" xfId="2029"/>
    <cellStyle name="SAPBEXaggItemX 2 4 2 2" xfId="24591"/>
    <cellStyle name="SAPBEXaggItemX 2 4 2 2 2" xfId="28714"/>
    <cellStyle name="SAPBEXaggItemX 2 4 2 2 2 2" xfId="28715"/>
    <cellStyle name="SAPBEXaggItemX 2 4 2 2 2 2 2" xfId="28716"/>
    <cellStyle name="SAPBEXaggItemX 2 4 2 2 2 3" xfId="28717"/>
    <cellStyle name="SAPBEXaggItemX 2 4 2 2 3" xfId="28718"/>
    <cellStyle name="SAPBEXaggItemX 2 4 2 2 3 2" xfId="28719"/>
    <cellStyle name="SAPBEXaggItemX 2 4 2 2 3 2 2" xfId="28720"/>
    <cellStyle name="SAPBEXaggItemX 2 4 2 2 4" xfId="28721"/>
    <cellStyle name="SAPBEXaggItemX 2 4 2 2 4 2" xfId="28722"/>
    <cellStyle name="SAPBEXaggItemX 2 4 2 3" xfId="28723"/>
    <cellStyle name="SAPBEXaggItemX 2 4 2 3 2" xfId="28724"/>
    <cellStyle name="SAPBEXaggItemX 2 4 2 3 2 2" xfId="28725"/>
    <cellStyle name="SAPBEXaggItemX 2 4 2 3 3" xfId="28726"/>
    <cellStyle name="SAPBEXaggItemX 2 4 2 4" xfId="28727"/>
    <cellStyle name="SAPBEXaggItemX 2 4 2 4 2" xfId="28728"/>
    <cellStyle name="SAPBEXaggItemX 2 4 2 4 2 2" xfId="28729"/>
    <cellStyle name="SAPBEXaggItemX 2 4 2 5" xfId="28730"/>
    <cellStyle name="SAPBEXaggItemX 2 4 2 5 2" xfId="28731"/>
    <cellStyle name="SAPBEXaggItemX 2 4 20" xfId="17744"/>
    <cellStyle name="SAPBEXaggItemX 2 4 21" xfId="18625"/>
    <cellStyle name="SAPBEXaggItemX 2 4 22" xfId="19483"/>
    <cellStyle name="SAPBEXaggItemX 2 4 23" xfId="20349"/>
    <cellStyle name="SAPBEXaggItemX 2 4 24" xfId="21207"/>
    <cellStyle name="SAPBEXaggItemX 2 4 25" xfId="22048"/>
    <cellStyle name="SAPBEXaggItemX 2 4 26" xfId="22877"/>
    <cellStyle name="SAPBEXaggItemX 2 4 27" xfId="23679"/>
    <cellStyle name="SAPBEXaggItemX 2 4 3" xfId="2747"/>
    <cellStyle name="SAPBEXaggItemX 2 4 4" xfId="3649"/>
    <cellStyle name="SAPBEXaggItemX 2 4 5" xfId="4537"/>
    <cellStyle name="SAPBEXaggItemX 2 4 6" xfId="5426"/>
    <cellStyle name="SAPBEXaggItemX 2 4 7" xfId="6320"/>
    <cellStyle name="SAPBEXaggItemX 2 4 8" xfId="7262"/>
    <cellStyle name="SAPBEXaggItemX 2 4 9" xfId="8022"/>
    <cellStyle name="SAPBEXaggItemX 2 5" xfId="550"/>
    <cellStyle name="SAPBEXaggItemX 2 5 10" xfId="8912"/>
    <cellStyle name="SAPBEXaggItemX 2 5 11" xfId="9801"/>
    <cellStyle name="SAPBEXaggItemX 2 5 12" xfId="10670"/>
    <cellStyle name="SAPBEXaggItemX 2 5 13" xfId="11561"/>
    <cellStyle name="SAPBEXaggItemX 2 5 14" xfId="12452"/>
    <cellStyle name="SAPBEXaggItemX 2 5 15" xfId="13318"/>
    <cellStyle name="SAPBEXaggItemX 2 5 16" xfId="14209"/>
    <cellStyle name="SAPBEXaggItemX 2 5 17" xfId="15095"/>
    <cellStyle name="SAPBEXaggItemX 2 5 18" xfId="15979"/>
    <cellStyle name="SAPBEXaggItemX 2 5 19" xfId="16865"/>
    <cellStyle name="SAPBEXaggItemX 2 5 2" xfId="2030"/>
    <cellStyle name="SAPBEXaggItemX 2 5 2 2" xfId="24592"/>
    <cellStyle name="SAPBEXaggItemX 2 5 2 2 2" xfId="28732"/>
    <cellStyle name="SAPBEXaggItemX 2 5 2 2 2 2" xfId="28733"/>
    <cellStyle name="SAPBEXaggItemX 2 5 2 2 2 2 2" xfId="28734"/>
    <cellStyle name="SAPBEXaggItemX 2 5 2 2 2 3" xfId="28735"/>
    <cellStyle name="SAPBEXaggItemX 2 5 2 2 3" xfId="28736"/>
    <cellStyle name="SAPBEXaggItemX 2 5 2 2 3 2" xfId="28737"/>
    <cellStyle name="SAPBEXaggItemX 2 5 2 2 3 2 2" xfId="28738"/>
    <cellStyle name="SAPBEXaggItemX 2 5 2 2 4" xfId="28739"/>
    <cellStyle name="SAPBEXaggItemX 2 5 2 2 4 2" xfId="28740"/>
    <cellStyle name="SAPBEXaggItemX 2 5 2 3" xfId="28741"/>
    <cellStyle name="SAPBEXaggItemX 2 5 2 3 2" xfId="28742"/>
    <cellStyle name="SAPBEXaggItemX 2 5 2 3 2 2" xfId="28743"/>
    <cellStyle name="SAPBEXaggItemX 2 5 2 3 3" xfId="28744"/>
    <cellStyle name="SAPBEXaggItemX 2 5 2 4" xfId="28745"/>
    <cellStyle name="SAPBEXaggItemX 2 5 2 4 2" xfId="28746"/>
    <cellStyle name="SAPBEXaggItemX 2 5 2 4 2 2" xfId="28747"/>
    <cellStyle name="SAPBEXaggItemX 2 5 2 5" xfId="28748"/>
    <cellStyle name="SAPBEXaggItemX 2 5 2 5 2" xfId="28749"/>
    <cellStyle name="SAPBEXaggItemX 2 5 20" xfId="17745"/>
    <cellStyle name="SAPBEXaggItemX 2 5 21" xfId="18626"/>
    <cellStyle name="SAPBEXaggItemX 2 5 22" xfId="19484"/>
    <cellStyle name="SAPBEXaggItemX 2 5 23" xfId="20350"/>
    <cellStyle name="SAPBEXaggItemX 2 5 24" xfId="21208"/>
    <cellStyle name="SAPBEXaggItemX 2 5 25" xfId="22049"/>
    <cellStyle name="SAPBEXaggItemX 2 5 26" xfId="22878"/>
    <cellStyle name="SAPBEXaggItemX 2 5 27" xfId="23680"/>
    <cellStyle name="SAPBEXaggItemX 2 5 3" xfId="2748"/>
    <cellStyle name="SAPBEXaggItemX 2 5 4" xfId="3650"/>
    <cellStyle name="SAPBEXaggItemX 2 5 5" xfId="4538"/>
    <cellStyle name="SAPBEXaggItemX 2 5 6" xfId="5427"/>
    <cellStyle name="SAPBEXaggItemX 2 5 7" xfId="6321"/>
    <cellStyle name="SAPBEXaggItemX 2 5 8" xfId="7261"/>
    <cellStyle name="SAPBEXaggItemX 2 5 9" xfId="8023"/>
    <cellStyle name="SAPBEXaggItemX 2 6" xfId="551"/>
    <cellStyle name="SAPBEXaggItemX 2 6 10" xfId="8913"/>
    <cellStyle name="SAPBEXaggItemX 2 6 11" xfId="9802"/>
    <cellStyle name="SAPBEXaggItemX 2 6 12" xfId="10671"/>
    <cellStyle name="SAPBEXaggItemX 2 6 13" xfId="11562"/>
    <cellStyle name="SAPBEXaggItemX 2 6 14" xfId="12453"/>
    <cellStyle name="SAPBEXaggItemX 2 6 15" xfId="13319"/>
    <cellStyle name="SAPBEXaggItemX 2 6 16" xfId="14210"/>
    <cellStyle name="SAPBEXaggItemX 2 6 17" xfId="15096"/>
    <cellStyle name="SAPBEXaggItemX 2 6 18" xfId="15980"/>
    <cellStyle name="SAPBEXaggItemX 2 6 19" xfId="16866"/>
    <cellStyle name="SAPBEXaggItemX 2 6 2" xfId="2031"/>
    <cellStyle name="SAPBEXaggItemX 2 6 2 2" xfId="24593"/>
    <cellStyle name="SAPBEXaggItemX 2 6 2 2 2" xfId="28750"/>
    <cellStyle name="SAPBEXaggItemX 2 6 2 2 2 2" xfId="28751"/>
    <cellStyle name="SAPBEXaggItemX 2 6 2 2 2 2 2" xfId="28752"/>
    <cellStyle name="SAPBEXaggItemX 2 6 2 2 2 3" xfId="28753"/>
    <cellStyle name="SAPBEXaggItemX 2 6 2 2 3" xfId="28754"/>
    <cellStyle name="SAPBEXaggItemX 2 6 2 2 3 2" xfId="28755"/>
    <cellStyle name="SAPBEXaggItemX 2 6 2 2 3 2 2" xfId="28756"/>
    <cellStyle name="SAPBEXaggItemX 2 6 2 2 4" xfId="28757"/>
    <cellStyle name="SAPBEXaggItemX 2 6 2 2 4 2" xfId="28758"/>
    <cellStyle name="SAPBEXaggItemX 2 6 2 3" xfId="28759"/>
    <cellStyle name="SAPBEXaggItemX 2 6 2 3 2" xfId="28760"/>
    <cellStyle name="SAPBEXaggItemX 2 6 2 3 2 2" xfId="28761"/>
    <cellStyle name="SAPBEXaggItemX 2 6 2 3 3" xfId="28762"/>
    <cellStyle name="SAPBEXaggItemX 2 6 2 4" xfId="28763"/>
    <cellStyle name="SAPBEXaggItemX 2 6 2 4 2" xfId="28764"/>
    <cellStyle name="SAPBEXaggItemX 2 6 2 4 2 2" xfId="28765"/>
    <cellStyle name="SAPBEXaggItemX 2 6 2 5" xfId="28766"/>
    <cellStyle name="SAPBEXaggItemX 2 6 2 5 2" xfId="28767"/>
    <cellStyle name="SAPBEXaggItemX 2 6 20" xfId="17746"/>
    <cellStyle name="SAPBEXaggItemX 2 6 21" xfId="18627"/>
    <cellStyle name="SAPBEXaggItemX 2 6 22" xfId="19485"/>
    <cellStyle name="SAPBEXaggItemX 2 6 23" xfId="20351"/>
    <cellStyle name="SAPBEXaggItemX 2 6 24" xfId="21209"/>
    <cellStyle name="SAPBEXaggItemX 2 6 25" xfId="22050"/>
    <cellStyle name="SAPBEXaggItemX 2 6 26" xfId="22879"/>
    <cellStyle name="SAPBEXaggItemX 2 6 27" xfId="23681"/>
    <cellStyle name="SAPBEXaggItemX 2 6 3" xfId="2749"/>
    <cellStyle name="SAPBEXaggItemX 2 6 4" xfId="3651"/>
    <cellStyle name="SAPBEXaggItemX 2 6 5" xfId="4539"/>
    <cellStyle name="SAPBEXaggItemX 2 6 6" xfId="5428"/>
    <cellStyle name="SAPBEXaggItemX 2 6 7" xfId="6322"/>
    <cellStyle name="SAPBEXaggItemX 2 6 8" xfId="7260"/>
    <cellStyle name="SAPBEXaggItemX 2 6 9" xfId="8024"/>
    <cellStyle name="SAPBEXaggItemX 2 7" xfId="1810"/>
    <cellStyle name="SAPBEXaggItemX 2 7 2" xfId="24594"/>
    <cellStyle name="SAPBEXaggItemX 2 7 2 2" xfId="28768"/>
    <cellStyle name="SAPBEXaggItemX 2 7 2 2 2" xfId="28769"/>
    <cellStyle name="SAPBEXaggItemX 2 7 2 2 2 2" xfId="28770"/>
    <cellStyle name="SAPBEXaggItemX 2 7 2 2 3" xfId="28771"/>
    <cellStyle name="SAPBEXaggItemX 2 7 2 3" xfId="28772"/>
    <cellStyle name="SAPBEXaggItemX 2 7 2 3 2" xfId="28773"/>
    <cellStyle name="SAPBEXaggItemX 2 7 2 3 2 2" xfId="28774"/>
    <cellStyle name="SAPBEXaggItemX 2 7 2 4" xfId="28775"/>
    <cellStyle name="SAPBEXaggItemX 2 7 2 4 2" xfId="28776"/>
    <cellStyle name="SAPBEXaggItemX 2 7 3" xfId="28777"/>
    <cellStyle name="SAPBEXaggItemX 2 7 3 2" xfId="28778"/>
    <cellStyle name="SAPBEXaggItemX 2 7 3 2 2" xfId="28779"/>
    <cellStyle name="SAPBEXaggItemX 2 7 3 3" xfId="28780"/>
    <cellStyle name="SAPBEXaggItemX 2 7 4" xfId="28781"/>
    <cellStyle name="SAPBEXaggItemX 2 7 4 2" xfId="28782"/>
    <cellStyle name="SAPBEXaggItemX 2 7 4 2 2" xfId="28783"/>
    <cellStyle name="SAPBEXaggItemX 2 7 5" xfId="28784"/>
    <cellStyle name="SAPBEXaggItemX 2 7 5 2" xfId="28785"/>
    <cellStyle name="SAPBEXaggItemX 2 8" xfId="1408"/>
    <cellStyle name="SAPBEXaggItemX 2 9" xfId="3427"/>
    <cellStyle name="SAPBEXaggItemX 20" xfId="11217"/>
    <cellStyle name="SAPBEXaggItemX 21" xfId="12108"/>
    <cellStyle name="SAPBEXaggItemX 22" xfId="8633"/>
    <cellStyle name="SAPBEXaggItemX 23" xfId="13865"/>
    <cellStyle name="SAPBEXaggItemX 24" xfId="14756"/>
    <cellStyle name="SAPBEXaggItemX 25" xfId="15642"/>
    <cellStyle name="SAPBEXaggItemX 26" xfId="16526"/>
    <cellStyle name="SAPBEXaggItemX 27" xfId="17412"/>
    <cellStyle name="SAPBEXaggItemX 28" xfId="18292"/>
    <cellStyle name="SAPBEXaggItemX 29" xfId="14951"/>
    <cellStyle name="SAPBEXaggItemX 3" xfId="552"/>
    <cellStyle name="SAPBEXaggItemX 3 10" xfId="8914"/>
    <cellStyle name="SAPBEXaggItemX 3 11" xfId="9803"/>
    <cellStyle name="SAPBEXaggItemX 3 12" xfId="10672"/>
    <cellStyle name="SAPBEXaggItemX 3 13" xfId="11563"/>
    <cellStyle name="SAPBEXaggItemX 3 14" xfId="12454"/>
    <cellStyle name="SAPBEXaggItemX 3 15" xfId="13320"/>
    <cellStyle name="SAPBEXaggItemX 3 16" xfId="14211"/>
    <cellStyle name="SAPBEXaggItemX 3 17" xfId="15097"/>
    <cellStyle name="SAPBEXaggItemX 3 18" xfId="15981"/>
    <cellStyle name="SAPBEXaggItemX 3 19" xfId="16867"/>
    <cellStyle name="SAPBEXaggItemX 3 2" xfId="2032"/>
    <cellStyle name="SAPBEXaggItemX 3 2 2" xfId="24595"/>
    <cellStyle name="SAPBEXaggItemX 3 2 2 2" xfId="28786"/>
    <cellStyle name="SAPBEXaggItemX 3 2 2 2 2" xfId="28787"/>
    <cellStyle name="SAPBEXaggItemX 3 2 2 2 2 2" xfId="28788"/>
    <cellStyle name="SAPBEXaggItemX 3 2 2 2 3" xfId="28789"/>
    <cellStyle name="SAPBEXaggItemX 3 2 2 3" xfId="28790"/>
    <cellStyle name="SAPBEXaggItemX 3 2 2 3 2" xfId="28791"/>
    <cellStyle name="SAPBEXaggItemX 3 2 2 3 2 2" xfId="28792"/>
    <cellStyle name="SAPBEXaggItemX 3 2 2 4" xfId="28793"/>
    <cellStyle name="SAPBEXaggItemX 3 2 2 4 2" xfId="28794"/>
    <cellStyle name="SAPBEXaggItemX 3 2 3" xfId="28795"/>
    <cellStyle name="SAPBEXaggItemX 3 2 3 2" xfId="28796"/>
    <cellStyle name="SAPBEXaggItemX 3 2 3 2 2" xfId="28797"/>
    <cellStyle name="SAPBEXaggItemX 3 2 3 3" xfId="28798"/>
    <cellStyle name="SAPBEXaggItemX 3 2 4" xfId="28799"/>
    <cellStyle name="SAPBEXaggItemX 3 2 4 2" xfId="28800"/>
    <cellStyle name="SAPBEXaggItemX 3 2 4 2 2" xfId="28801"/>
    <cellStyle name="SAPBEXaggItemX 3 2 5" xfId="28802"/>
    <cellStyle name="SAPBEXaggItemX 3 2 5 2" xfId="28803"/>
    <cellStyle name="SAPBEXaggItemX 3 20" xfId="17747"/>
    <cellStyle name="SAPBEXaggItemX 3 21" xfId="18628"/>
    <cellStyle name="SAPBEXaggItemX 3 22" xfId="19486"/>
    <cellStyle name="SAPBEXaggItemX 3 23" xfId="20352"/>
    <cellStyle name="SAPBEXaggItemX 3 24" xfId="21210"/>
    <cellStyle name="SAPBEXaggItemX 3 25" xfId="22051"/>
    <cellStyle name="SAPBEXaggItemX 3 26" xfId="22880"/>
    <cellStyle name="SAPBEXaggItemX 3 27" xfId="23682"/>
    <cellStyle name="SAPBEXaggItemX 3 3" xfId="2750"/>
    <cellStyle name="SAPBEXaggItemX 3 4" xfId="3652"/>
    <cellStyle name="SAPBEXaggItemX 3 5" xfId="4540"/>
    <cellStyle name="SAPBEXaggItemX 3 6" xfId="5429"/>
    <cellStyle name="SAPBEXaggItemX 3 7" xfId="6323"/>
    <cellStyle name="SAPBEXaggItemX 3 8" xfId="7259"/>
    <cellStyle name="SAPBEXaggItemX 3 9" xfId="8025"/>
    <cellStyle name="SAPBEXaggItemX 30" xfId="20031"/>
    <cellStyle name="SAPBEXaggItemX 31" xfId="20897"/>
    <cellStyle name="SAPBEXaggItemX 32" xfId="21755"/>
    <cellStyle name="SAPBEXaggItemX 33" xfId="22596"/>
    <cellStyle name="SAPBEXaggItemX 34" xfId="23425"/>
    <cellStyle name="SAPBEXaggItemX 4" xfId="553"/>
    <cellStyle name="SAPBEXaggItemX 4 10" xfId="8915"/>
    <cellStyle name="SAPBEXaggItemX 4 11" xfId="9804"/>
    <cellStyle name="SAPBEXaggItemX 4 12" xfId="10673"/>
    <cellStyle name="SAPBEXaggItemX 4 13" xfId="11564"/>
    <cellStyle name="SAPBEXaggItemX 4 14" xfId="12455"/>
    <cellStyle name="SAPBEXaggItemX 4 15" xfId="13321"/>
    <cellStyle name="SAPBEXaggItemX 4 16" xfId="14212"/>
    <cellStyle name="SAPBEXaggItemX 4 17" xfId="15098"/>
    <cellStyle name="SAPBEXaggItemX 4 18" xfId="15982"/>
    <cellStyle name="SAPBEXaggItemX 4 19" xfId="16868"/>
    <cellStyle name="SAPBEXaggItemX 4 2" xfId="2033"/>
    <cellStyle name="SAPBEXaggItemX 4 2 2" xfId="24596"/>
    <cellStyle name="SAPBEXaggItemX 4 2 2 2" xfId="28804"/>
    <cellStyle name="SAPBEXaggItemX 4 2 2 2 2" xfId="28805"/>
    <cellStyle name="SAPBEXaggItemX 4 2 2 2 2 2" xfId="28806"/>
    <cellStyle name="SAPBEXaggItemX 4 2 2 2 3" xfId="28807"/>
    <cellStyle name="SAPBEXaggItemX 4 2 2 3" xfId="28808"/>
    <cellStyle name="SAPBEXaggItemX 4 2 2 3 2" xfId="28809"/>
    <cellStyle name="SAPBEXaggItemX 4 2 2 3 2 2" xfId="28810"/>
    <cellStyle name="SAPBEXaggItemX 4 2 2 4" xfId="28811"/>
    <cellStyle name="SAPBEXaggItemX 4 2 2 4 2" xfId="28812"/>
    <cellStyle name="SAPBEXaggItemX 4 2 3" xfId="28813"/>
    <cellStyle name="SAPBEXaggItemX 4 2 3 2" xfId="28814"/>
    <cellStyle name="SAPBEXaggItemX 4 2 3 2 2" xfId="28815"/>
    <cellStyle name="SAPBEXaggItemX 4 2 3 3" xfId="28816"/>
    <cellStyle name="SAPBEXaggItemX 4 2 4" xfId="28817"/>
    <cellStyle name="SAPBEXaggItemX 4 2 4 2" xfId="28818"/>
    <cellStyle name="SAPBEXaggItemX 4 2 4 2 2" xfId="28819"/>
    <cellStyle name="SAPBEXaggItemX 4 2 5" xfId="28820"/>
    <cellStyle name="SAPBEXaggItemX 4 2 5 2" xfId="28821"/>
    <cellStyle name="SAPBEXaggItemX 4 20" xfId="17748"/>
    <cellStyle name="SAPBEXaggItemX 4 21" xfId="18629"/>
    <cellStyle name="SAPBEXaggItemX 4 22" xfId="19487"/>
    <cellStyle name="SAPBEXaggItemX 4 23" xfId="20353"/>
    <cellStyle name="SAPBEXaggItemX 4 24" xfId="21211"/>
    <cellStyle name="SAPBEXaggItemX 4 25" xfId="22052"/>
    <cellStyle name="SAPBEXaggItemX 4 26" xfId="22881"/>
    <cellStyle name="SAPBEXaggItemX 4 27" xfId="23683"/>
    <cellStyle name="SAPBEXaggItemX 4 3" xfId="2751"/>
    <cellStyle name="SAPBEXaggItemX 4 4" xfId="3653"/>
    <cellStyle name="SAPBEXaggItemX 4 5" xfId="4541"/>
    <cellStyle name="SAPBEXaggItemX 4 6" xfId="5430"/>
    <cellStyle name="SAPBEXaggItemX 4 7" xfId="6324"/>
    <cellStyle name="SAPBEXaggItemX 4 8" xfId="7258"/>
    <cellStyle name="SAPBEXaggItemX 4 9" xfId="8026"/>
    <cellStyle name="SAPBEXaggItemX 5" xfId="554"/>
    <cellStyle name="SAPBEXaggItemX 5 10" xfId="8916"/>
    <cellStyle name="SAPBEXaggItemX 5 11" xfId="9805"/>
    <cellStyle name="SAPBEXaggItemX 5 12" xfId="10674"/>
    <cellStyle name="SAPBEXaggItemX 5 13" xfId="11565"/>
    <cellStyle name="SAPBEXaggItemX 5 14" xfId="12456"/>
    <cellStyle name="SAPBEXaggItemX 5 15" xfId="13322"/>
    <cellStyle name="SAPBEXaggItemX 5 16" xfId="14213"/>
    <cellStyle name="SAPBEXaggItemX 5 17" xfId="15099"/>
    <cellStyle name="SAPBEXaggItemX 5 18" xfId="15983"/>
    <cellStyle name="SAPBEXaggItemX 5 19" xfId="16869"/>
    <cellStyle name="SAPBEXaggItemX 5 2" xfId="2034"/>
    <cellStyle name="SAPBEXaggItemX 5 2 2" xfId="24597"/>
    <cellStyle name="SAPBEXaggItemX 5 2 2 2" xfId="28822"/>
    <cellStyle name="SAPBEXaggItemX 5 2 2 2 2" xfId="28823"/>
    <cellStyle name="SAPBEXaggItemX 5 2 2 2 2 2" xfId="28824"/>
    <cellStyle name="SAPBEXaggItemX 5 2 2 2 3" xfId="28825"/>
    <cellStyle name="SAPBEXaggItemX 5 2 2 3" xfId="28826"/>
    <cellStyle name="SAPBEXaggItemX 5 2 2 3 2" xfId="28827"/>
    <cellStyle name="SAPBEXaggItemX 5 2 2 3 2 2" xfId="28828"/>
    <cellStyle name="SAPBEXaggItemX 5 2 2 4" xfId="28829"/>
    <cellStyle name="SAPBEXaggItemX 5 2 2 4 2" xfId="28830"/>
    <cellStyle name="SAPBEXaggItemX 5 2 3" xfId="28831"/>
    <cellStyle name="SAPBEXaggItemX 5 2 3 2" xfId="28832"/>
    <cellStyle name="SAPBEXaggItemX 5 2 3 2 2" xfId="28833"/>
    <cellStyle name="SAPBEXaggItemX 5 2 3 3" xfId="28834"/>
    <cellStyle name="SAPBEXaggItemX 5 2 4" xfId="28835"/>
    <cellStyle name="SAPBEXaggItemX 5 2 4 2" xfId="28836"/>
    <cellStyle name="SAPBEXaggItemX 5 2 4 2 2" xfId="28837"/>
    <cellStyle name="SAPBEXaggItemX 5 2 5" xfId="28838"/>
    <cellStyle name="SAPBEXaggItemX 5 2 5 2" xfId="28839"/>
    <cellStyle name="SAPBEXaggItemX 5 20" xfId="17749"/>
    <cellStyle name="SAPBEXaggItemX 5 21" xfId="18630"/>
    <cellStyle name="SAPBEXaggItemX 5 22" xfId="19488"/>
    <cellStyle name="SAPBEXaggItemX 5 23" xfId="20354"/>
    <cellStyle name="SAPBEXaggItemX 5 24" xfId="21212"/>
    <cellStyle name="SAPBEXaggItemX 5 25" xfId="22053"/>
    <cellStyle name="SAPBEXaggItemX 5 26" xfId="22882"/>
    <cellStyle name="SAPBEXaggItemX 5 27" xfId="23684"/>
    <cellStyle name="SAPBEXaggItemX 5 3" xfId="2752"/>
    <cellStyle name="SAPBEXaggItemX 5 4" xfId="3654"/>
    <cellStyle name="SAPBEXaggItemX 5 5" xfId="4542"/>
    <cellStyle name="SAPBEXaggItemX 5 6" xfId="5431"/>
    <cellStyle name="SAPBEXaggItemX 5 7" xfId="6325"/>
    <cellStyle name="SAPBEXaggItemX 5 8" xfId="7257"/>
    <cellStyle name="SAPBEXaggItemX 5 9" xfId="8027"/>
    <cellStyle name="SAPBEXaggItemX 6" xfId="555"/>
    <cellStyle name="SAPBEXaggItemX 6 10" xfId="8917"/>
    <cellStyle name="SAPBEXaggItemX 6 11" xfId="9806"/>
    <cellStyle name="SAPBEXaggItemX 6 12" xfId="10675"/>
    <cellStyle name="SAPBEXaggItemX 6 13" xfId="11566"/>
    <cellStyle name="SAPBEXaggItemX 6 14" xfId="12457"/>
    <cellStyle name="SAPBEXaggItemX 6 15" xfId="13323"/>
    <cellStyle name="SAPBEXaggItemX 6 16" xfId="14214"/>
    <cellStyle name="SAPBEXaggItemX 6 17" xfId="15100"/>
    <cellStyle name="SAPBEXaggItemX 6 18" xfId="15984"/>
    <cellStyle name="SAPBEXaggItemX 6 19" xfId="16870"/>
    <cellStyle name="SAPBEXaggItemX 6 2" xfId="2035"/>
    <cellStyle name="SAPBEXaggItemX 6 2 2" xfId="24598"/>
    <cellStyle name="SAPBEXaggItemX 6 2 2 2" xfId="28840"/>
    <cellStyle name="SAPBEXaggItemX 6 2 2 2 2" xfId="28841"/>
    <cellStyle name="SAPBEXaggItemX 6 2 2 2 2 2" xfId="28842"/>
    <cellStyle name="SAPBEXaggItemX 6 2 2 2 3" xfId="28843"/>
    <cellStyle name="SAPBEXaggItemX 6 2 2 3" xfId="28844"/>
    <cellStyle name="SAPBEXaggItemX 6 2 2 3 2" xfId="28845"/>
    <cellStyle name="SAPBEXaggItemX 6 2 2 3 2 2" xfId="28846"/>
    <cellStyle name="SAPBEXaggItemX 6 2 2 4" xfId="28847"/>
    <cellStyle name="SAPBEXaggItemX 6 2 2 4 2" xfId="28848"/>
    <cellStyle name="SAPBEXaggItemX 6 2 3" xfId="28849"/>
    <cellStyle name="SAPBEXaggItemX 6 2 3 2" xfId="28850"/>
    <cellStyle name="SAPBEXaggItemX 6 2 3 2 2" xfId="28851"/>
    <cellStyle name="SAPBEXaggItemX 6 2 3 3" xfId="28852"/>
    <cellStyle name="SAPBEXaggItemX 6 2 4" xfId="28853"/>
    <cellStyle name="SAPBEXaggItemX 6 2 4 2" xfId="28854"/>
    <cellStyle name="SAPBEXaggItemX 6 2 4 2 2" xfId="28855"/>
    <cellStyle name="SAPBEXaggItemX 6 2 5" xfId="28856"/>
    <cellStyle name="SAPBEXaggItemX 6 2 5 2" xfId="28857"/>
    <cellStyle name="SAPBEXaggItemX 6 20" xfId="17750"/>
    <cellStyle name="SAPBEXaggItemX 6 21" xfId="18631"/>
    <cellStyle name="SAPBEXaggItemX 6 22" xfId="19489"/>
    <cellStyle name="SAPBEXaggItemX 6 23" xfId="20355"/>
    <cellStyle name="SAPBEXaggItemX 6 24" xfId="21213"/>
    <cellStyle name="SAPBEXaggItemX 6 25" xfId="22054"/>
    <cellStyle name="SAPBEXaggItemX 6 26" xfId="22883"/>
    <cellStyle name="SAPBEXaggItemX 6 27" xfId="23685"/>
    <cellStyle name="SAPBEXaggItemX 6 3" xfId="2753"/>
    <cellStyle name="SAPBEXaggItemX 6 4" xfId="3655"/>
    <cellStyle name="SAPBEXaggItemX 6 5" xfId="4543"/>
    <cellStyle name="SAPBEXaggItemX 6 6" xfId="5432"/>
    <cellStyle name="SAPBEXaggItemX 6 7" xfId="6326"/>
    <cellStyle name="SAPBEXaggItemX 6 8" xfId="7256"/>
    <cellStyle name="SAPBEXaggItemX 6 9" xfId="8028"/>
    <cellStyle name="SAPBEXaggItemX 7" xfId="556"/>
    <cellStyle name="SAPBEXaggItemX 7 10" xfId="8918"/>
    <cellStyle name="SAPBEXaggItemX 7 11" xfId="9807"/>
    <cellStyle name="SAPBEXaggItemX 7 12" xfId="10676"/>
    <cellStyle name="SAPBEXaggItemX 7 13" xfId="11567"/>
    <cellStyle name="SAPBEXaggItemX 7 14" xfId="12458"/>
    <cellStyle name="SAPBEXaggItemX 7 15" xfId="13324"/>
    <cellStyle name="SAPBEXaggItemX 7 16" xfId="14215"/>
    <cellStyle name="SAPBEXaggItemX 7 17" xfId="15101"/>
    <cellStyle name="SAPBEXaggItemX 7 18" xfId="15985"/>
    <cellStyle name="SAPBEXaggItemX 7 19" xfId="16871"/>
    <cellStyle name="SAPBEXaggItemX 7 2" xfId="2036"/>
    <cellStyle name="SAPBEXaggItemX 7 2 2" xfId="24599"/>
    <cellStyle name="SAPBEXaggItemX 7 2 2 2" xfId="28858"/>
    <cellStyle name="SAPBEXaggItemX 7 2 2 2 2" xfId="28859"/>
    <cellStyle name="SAPBEXaggItemX 7 2 2 2 2 2" xfId="28860"/>
    <cellStyle name="SAPBEXaggItemX 7 2 2 2 3" xfId="28861"/>
    <cellStyle name="SAPBEXaggItemX 7 2 2 3" xfId="28862"/>
    <cellStyle name="SAPBEXaggItemX 7 2 2 3 2" xfId="28863"/>
    <cellStyle name="SAPBEXaggItemX 7 2 2 3 2 2" xfId="28864"/>
    <cellStyle name="SAPBEXaggItemX 7 2 2 4" xfId="28865"/>
    <cellStyle name="SAPBEXaggItemX 7 2 2 4 2" xfId="28866"/>
    <cellStyle name="SAPBEXaggItemX 7 2 3" xfId="28867"/>
    <cellStyle name="SAPBEXaggItemX 7 2 3 2" xfId="28868"/>
    <cellStyle name="SAPBEXaggItemX 7 2 3 2 2" xfId="28869"/>
    <cellStyle name="SAPBEXaggItemX 7 2 3 3" xfId="28870"/>
    <cellStyle name="SAPBEXaggItemX 7 2 4" xfId="28871"/>
    <cellStyle name="SAPBEXaggItemX 7 2 4 2" xfId="28872"/>
    <cellStyle name="SAPBEXaggItemX 7 2 4 2 2" xfId="28873"/>
    <cellStyle name="SAPBEXaggItemX 7 2 5" xfId="28874"/>
    <cellStyle name="SAPBEXaggItemX 7 2 5 2" xfId="28875"/>
    <cellStyle name="SAPBEXaggItemX 7 20" xfId="17751"/>
    <cellStyle name="SAPBEXaggItemX 7 21" xfId="18632"/>
    <cellStyle name="SAPBEXaggItemX 7 22" xfId="19490"/>
    <cellStyle name="SAPBEXaggItemX 7 23" xfId="20356"/>
    <cellStyle name="SAPBEXaggItemX 7 24" xfId="21214"/>
    <cellStyle name="SAPBEXaggItemX 7 25" xfId="22055"/>
    <cellStyle name="SAPBEXaggItemX 7 26" xfId="22884"/>
    <cellStyle name="SAPBEXaggItemX 7 27" xfId="23686"/>
    <cellStyle name="SAPBEXaggItemX 7 3" xfId="2754"/>
    <cellStyle name="SAPBEXaggItemX 7 4" xfId="3656"/>
    <cellStyle name="SAPBEXaggItemX 7 5" xfId="4544"/>
    <cellStyle name="SAPBEXaggItemX 7 6" xfId="5433"/>
    <cellStyle name="SAPBEXaggItemX 7 7" xfId="6327"/>
    <cellStyle name="SAPBEXaggItemX 7 8" xfId="7255"/>
    <cellStyle name="SAPBEXaggItemX 7 9" xfId="8029"/>
    <cellStyle name="SAPBEXaggItemX 8" xfId="557"/>
    <cellStyle name="SAPBEXaggItemX 8 10" xfId="8908"/>
    <cellStyle name="SAPBEXaggItemX 8 11" xfId="9797"/>
    <cellStyle name="SAPBEXaggItemX 8 12" xfId="10666"/>
    <cellStyle name="SAPBEXaggItemX 8 13" xfId="11557"/>
    <cellStyle name="SAPBEXaggItemX 8 14" xfId="12448"/>
    <cellStyle name="SAPBEXaggItemX 8 15" xfId="13314"/>
    <cellStyle name="SAPBEXaggItemX 8 16" xfId="14205"/>
    <cellStyle name="SAPBEXaggItemX 8 17" xfId="15091"/>
    <cellStyle name="SAPBEXaggItemX 8 18" xfId="15975"/>
    <cellStyle name="SAPBEXaggItemX 8 19" xfId="16861"/>
    <cellStyle name="SAPBEXaggItemX 8 2" xfId="2026"/>
    <cellStyle name="SAPBEXaggItemX 8 2 2" xfId="24600"/>
    <cellStyle name="SAPBEXaggItemX 8 2 2 2" xfId="28876"/>
    <cellStyle name="SAPBEXaggItemX 8 2 2 2 2" xfId="28877"/>
    <cellStyle name="SAPBEXaggItemX 8 2 2 2 2 2" xfId="28878"/>
    <cellStyle name="SAPBEXaggItemX 8 2 2 2 3" xfId="28879"/>
    <cellStyle name="SAPBEXaggItemX 8 2 2 3" xfId="28880"/>
    <cellStyle name="SAPBEXaggItemX 8 2 2 3 2" xfId="28881"/>
    <cellStyle name="SAPBEXaggItemX 8 2 2 3 2 2" xfId="28882"/>
    <cellStyle name="SAPBEXaggItemX 8 2 2 4" xfId="28883"/>
    <cellStyle name="SAPBEXaggItemX 8 2 2 4 2" xfId="28884"/>
    <cellStyle name="SAPBEXaggItemX 8 2 3" xfId="28885"/>
    <cellStyle name="SAPBEXaggItemX 8 2 3 2" xfId="28886"/>
    <cellStyle name="SAPBEXaggItemX 8 2 3 2 2" xfId="28887"/>
    <cellStyle name="SAPBEXaggItemX 8 2 3 3" xfId="28888"/>
    <cellStyle name="SAPBEXaggItemX 8 2 4" xfId="28889"/>
    <cellStyle name="SAPBEXaggItemX 8 2 4 2" xfId="28890"/>
    <cellStyle name="SAPBEXaggItemX 8 2 4 2 2" xfId="28891"/>
    <cellStyle name="SAPBEXaggItemX 8 2 5" xfId="28892"/>
    <cellStyle name="SAPBEXaggItemX 8 2 5 2" xfId="28893"/>
    <cellStyle name="SAPBEXaggItemX 8 20" xfId="17741"/>
    <cellStyle name="SAPBEXaggItemX 8 21" xfId="18622"/>
    <cellStyle name="SAPBEXaggItemX 8 22" xfId="19480"/>
    <cellStyle name="SAPBEXaggItemX 8 23" xfId="20346"/>
    <cellStyle name="SAPBEXaggItemX 8 24" xfId="21204"/>
    <cellStyle name="SAPBEXaggItemX 8 25" xfId="22045"/>
    <cellStyle name="SAPBEXaggItemX 8 26" xfId="22874"/>
    <cellStyle name="SAPBEXaggItemX 8 27" xfId="23676"/>
    <cellStyle name="SAPBEXaggItemX 8 3" xfId="2744"/>
    <cellStyle name="SAPBEXaggItemX 8 4" xfId="3646"/>
    <cellStyle name="SAPBEXaggItemX 8 5" xfId="4534"/>
    <cellStyle name="SAPBEXaggItemX 8 6" xfId="5423"/>
    <cellStyle name="SAPBEXaggItemX 8 7" xfId="6317"/>
    <cellStyle name="SAPBEXaggItemX 8 8" xfId="2449"/>
    <cellStyle name="SAPBEXaggItemX 8 9" xfId="8019"/>
    <cellStyle name="SAPBEXaggItemX 9" xfId="1439"/>
    <cellStyle name="SAPBEXaggItemX 9 2" xfId="24602"/>
    <cellStyle name="SAPBEXaggItemX 9 2 2" xfId="28894"/>
    <cellStyle name="SAPBEXaggItemX 9 2 2 2" xfId="28895"/>
    <cellStyle name="SAPBEXaggItemX 9 2 2 2 2" xfId="28896"/>
    <cellStyle name="SAPBEXaggItemX 9 2 2 3" xfId="28897"/>
    <cellStyle name="SAPBEXaggItemX 9 2 3" xfId="28898"/>
    <cellStyle name="SAPBEXaggItemX 9 2 3 2" xfId="28899"/>
    <cellStyle name="SAPBEXaggItemX 9 2 3 2 2" xfId="28900"/>
    <cellStyle name="SAPBEXaggItemX 9 2 4" xfId="28901"/>
    <cellStyle name="SAPBEXaggItemX 9 2 4 2" xfId="28902"/>
    <cellStyle name="SAPBEXaggItemX 9 3" xfId="24601"/>
    <cellStyle name="SAPBEXaggItemX 9 3 2" xfId="28903"/>
    <cellStyle name="SAPBEXaggItemX 9 3 2 2" xfId="28904"/>
    <cellStyle name="SAPBEXaggItemX 9 3 2 2 2" xfId="28905"/>
    <cellStyle name="SAPBEXaggItemX 9 3 2 3" xfId="28906"/>
    <cellStyle name="SAPBEXaggItemX 9 3 3" xfId="28907"/>
    <cellStyle name="SAPBEXaggItemX 9 3 3 2" xfId="28908"/>
    <cellStyle name="SAPBEXaggItemX 9 3 3 2 2" xfId="28909"/>
    <cellStyle name="SAPBEXaggItemX 9 3 4" xfId="28910"/>
    <cellStyle name="SAPBEXaggItemX 9 3 4 2" xfId="28911"/>
    <cellStyle name="SAPBEXaggItemX 9 4" xfId="28912"/>
    <cellStyle name="SAPBEXaggItemX 9 4 2" xfId="28913"/>
    <cellStyle name="SAPBEXaggItemX 9 4 2 2" xfId="28914"/>
    <cellStyle name="SAPBEXaggItemX 9 4 2 2 2" xfId="28915"/>
    <cellStyle name="SAPBEXaggItemX 9 4 3" xfId="28916"/>
    <cellStyle name="SAPBEXaggItemX 9 4 3 2" xfId="28917"/>
    <cellStyle name="SAPBEXaggItemX 9 5" xfId="28918"/>
    <cellStyle name="SAPBEXaggItemX 9 5 2" xfId="28919"/>
    <cellStyle name="SAPBEXaggItemX 9 5 2 2" xfId="28920"/>
    <cellStyle name="SAPBEXaggItemX 9 5 3" xfId="28921"/>
    <cellStyle name="SAPBEXaggItemX 9 6" xfId="28922"/>
    <cellStyle name="SAPBEXaggItemX 9 6 2" xfId="28923"/>
    <cellStyle name="SAPBEXaggItemX 9 6 2 2" xfId="28924"/>
    <cellStyle name="SAPBEXaggItemX 9 7" xfId="28925"/>
    <cellStyle name="SAPBEXaggItemX 9 7 2" xfId="28926"/>
    <cellStyle name="SAPBEXchaText" xfId="558"/>
    <cellStyle name="SAPBEXchaText 10" xfId="1440"/>
    <cellStyle name="SAPBEXchaText 10 2" xfId="28927"/>
    <cellStyle name="SAPBEXchaText 10 2 2" xfId="28928"/>
    <cellStyle name="SAPBEXchaText 10 2 2 2" xfId="28929"/>
    <cellStyle name="SAPBEXchaText 10 2 3" xfId="28930"/>
    <cellStyle name="SAPBEXchaText 10 3" xfId="28931"/>
    <cellStyle name="SAPBEXchaText 10 3 2" xfId="28932"/>
    <cellStyle name="SAPBEXchaText 10 3 2 2" xfId="28933"/>
    <cellStyle name="SAPBEXchaText 10 4" xfId="28934"/>
    <cellStyle name="SAPBEXchaText 10 4 2" xfId="28935"/>
    <cellStyle name="SAPBEXchaText 11" xfId="2604"/>
    <cellStyle name="SAPBEXchaText 12" xfId="3294"/>
    <cellStyle name="SAPBEXchaText 13" xfId="2483"/>
    <cellStyle name="SAPBEXchaText 14" xfId="3398"/>
    <cellStyle name="SAPBEXchaText 15" xfId="2548"/>
    <cellStyle name="SAPBEXchaText 16" xfId="7049"/>
    <cellStyle name="SAPBEXchaText 17" xfId="6182"/>
    <cellStyle name="SAPBEXchaText 18" xfId="8569"/>
    <cellStyle name="SAPBEXchaText 19" xfId="9458"/>
    <cellStyle name="SAPBEXchaText 2" xfId="559"/>
    <cellStyle name="SAPBEXchaText 2 10" xfId="2374"/>
    <cellStyle name="SAPBEXchaText 2 11" xfId="1713"/>
    <cellStyle name="SAPBEXchaText 2 12" xfId="3352"/>
    <cellStyle name="SAPBEXchaText 2 13" xfId="7471"/>
    <cellStyle name="SAPBEXchaText 2 14" xfId="7590"/>
    <cellStyle name="SAPBEXchaText 2 15" xfId="7059"/>
    <cellStyle name="SAPBEXchaText 2 16" xfId="3302"/>
    <cellStyle name="SAPBEXchaText 2 17" xfId="8630"/>
    <cellStyle name="SAPBEXchaText 2 18" xfId="7704"/>
    <cellStyle name="SAPBEXchaText 2 19" xfId="8819"/>
    <cellStyle name="SAPBEXchaText 2 2" xfId="560"/>
    <cellStyle name="SAPBEXchaText 2 2 10" xfId="4315"/>
    <cellStyle name="SAPBEXchaText 2 2 11" xfId="5205"/>
    <cellStyle name="SAPBEXchaText 2 2 12" xfId="6100"/>
    <cellStyle name="SAPBEXchaText 2 2 13" xfId="7013"/>
    <cellStyle name="SAPBEXchaText 2 2 14" xfId="7806"/>
    <cellStyle name="SAPBEXchaText 2 2 15" xfId="8696"/>
    <cellStyle name="SAPBEXchaText 2 2 16" xfId="9585"/>
    <cellStyle name="SAPBEXchaText 2 2 17" xfId="10453"/>
    <cellStyle name="SAPBEXchaText 2 2 18" xfId="11344"/>
    <cellStyle name="SAPBEXchaText 2 2 19" xfId="12234"/>
    <cellStyle name="SAPBEXchaText 2 2 2" xfId="561"/>
    <cellStyle name="SAPBEXchaText 2 2 2 10" xfId="8920"/>
    <cellStyle name="SAPBEXchaText 2 2 2 11" xfId="9809"/>
    <cellStyle name="SAPBEXchaText 2 2 2 12" xfId="10678"/>
    <cellStyle name="SAPBEXchaText 2 2 2 13" xfId="11569"/>
    <cellStyle name="SAPBEXchaText 2 2 2 14" xfId="12460"/>
    <cellStyle name="SAPBEXchaText 2 2 2 15" xfId="13326"/>
    <cellStyle name="SAPBEXchaText 2 2 2 16" xfId="14217"/>
    <cellStyle name="SAPBEXchaText 2 2 2 17" xfId="15103"/>
    <cellStyle name="SAPBEXchaText 2 2 2 18" xfId="15987"/>
    <cellStyle name="SAPBEXchaText 2 2 2 19" xfId="16873"/>
    <cellStyle name="SAPBEXchaText 2 2 2 2" xfId="2038"/>
    <cellStyle name="SAPBEXchaText 2 2 2 2 2" xfId="24603"/>
    <cellStyle name="SAPBEXchaText 2 2 2 2 2 2" xfId="28936"/>
    <cellStyle name="SAPBEXchaText 2 2 2 2 2 2 2" xfId="28937"/>
    <cellStyle name="SAPBEXchaText 2 2 2 2 2 2 2 2" xfId="28938"/>
    <cellStyle name="SAPBEXchaText 2 2 2 2 2 2 3" xfId="28939"/>
    <cellStyle name="SAPBEXchaText 2 2 2 2 2 3" xfId="28940"/>
    <cellStyle name="SAPBEXchaText 2 2 2 2 2 3 2" xfId="28941"/>
    <cellStyle name="SAPBEXchaText 2 2 2 2 2 3 2 2" xfId="28942"/>
    <cellStyle name="SAPBEXchaText 2 2 2 2 2 4" xfId="28943"/>
    <cellStyle name="SAPBEXchaText 2 2 2 2 2 4 2" xfId="28944"/>
    <cellStyle name="SAPBEXchaText 2 2 2 2 3" xfId="28945"/>
    <cellStyle name="SAPBEXchaText 2 2 2 2 3 2" xfId="28946"/>
    <cellStyle name="SAPBEXchaText 2 2 2 2 3 2 2" xfId="28947"/>
    <cellStyle name="SAPBEXchaText 2 2 2 2 3 3" xfId="28948"/>
    <cellStyle name="SAPBEXchaText 2 2 2 2 4" xfId="28949"/>
    <cellStyle name="SAPBEXchaText 2 2 2 2 4 2" xfId="28950"/>
    <cellStyle name="SAPBEXchaText 2 2 2 2 4 2 2" xfId="28951"/>
    <cellStyle name="SAPBEXchaText 2 2 2 2 5" xfId="28952"/>
    <cellStyle name="SAPBEXchaText 2 2 2 2 5 2" xfId="28953"/>
    <cellStyle name="SAPBEXchaText 2 2 2 20" xfId="17753"/>
    <cellStyle name="SAPBEXchaText 2 2 2 21" xfId="18634"/>
    <cellStyle name="SAPBEXchaText 2 2 2 22" xfId="19492"/>
    <cellStyle name="SAPBEXchaText 2 2 2 23" xfId="20358"/>
    <cellStyle name="SAPBEXchaText 2 2 2 24" xfId="21216"/>
    <cellStyle name="SAPBEXchaText 2 2 2 25" xfId="22057"/>
    <cellStyle name="SAPBEXchaText 2 2 2 26" xfId="22886"/>
    <cellStyle name="SAPBEXchaText 2 2 2 27" xfId="23688"/>
    <cellStyle name="SAPBEXchaText 2 2 2 3" xfId="2756"/>
    <cellStyle name="SAPBEXchaText 2 2 2 4" xfId="3658"/>
    <cellStyle name="SAPBEXchaText 2 2 2 5" xfId="4546"/>
    <cellStyle name="SAPBEXchaText 2 2 2 6" xfId="5435"/>
    <cellStyle name="SAPBEXchaText 2 2 2 7" xfId="6329"/>
    <cellStyle name="SAPBEXchaText 2 2 2 8" xfId="7254"/>
    <cellStyle name="SAPBEXchaText 2 2 2 9" xfId="8031"/>
    <cellStyle name="SAPBEXchaText 2 2 20" xfId="13104"/>
    <cellStyle name="SAPBEXchaText 2 2 21" xfId="13994"/>
    <cellStyle name="SAPBEXchaText 2 2 22" xfId="14881"/>
    <cellStyle name="SAPBEXchaText 2 2 23" xfId="15767"/>
    <cellStyle name="SAPBEXchaText 2 2 24" xfId="16650"/>
    <cellStyle name="SAPBEXchaText 2 2 25" xfId="17535"/>
    <cellStyle name="SAPBEXchaText 2 2 26" xfId="18411"/>
    <cellStyle name="SAPBEXchaText 2 2 27" xfId="19272"/>
    <cellStyle name="SAPBEXchaText 2 2 28" xfId="20140"/>
    <cellStyle name="SAPBEXchaText 2 2 29" xfId="21002"/>
    <cellStyle name="SAPBEXchaText 2 2 3" xfId="562"/>
    <cellStyle name="SAPBEXchaText 2 2 3 10" xfId="8921"/>
    <cellStyle name="SAPBEXchaText 2 2 3 11" xfId="9810"/>
    <cellStyle name="SAPBEXchaText 2 2 3 12" xfId="10679"/>
    <cellStyle name="SAPBEXchaText 2 2 3 13" xfId="11570"/>
    <cellStyle name="SAPBEXchaText 2 2 3 14" xfId="12461"/>
    <cellStyle name="SAPBEXchaText 2 2 3 15" xfId="13327"/>
    <cellStyle name="SAPBEXchaText 2 2 3 16" xfId="14218"/>
    <cellStyle name="SAPBEXchaText 2 2 3 17" xfId="15104"/>
    <cellStyle name="SAPBEXchaText 2 2 3 18" xfId="15988"/>
    <cellStyle name="SAPBEXchaText 2 2 3 19" xfId="16874"/>
    <cellStyle name="SAPBEXchaText 2 2 3 2" xfId="2039"/>
    <cellStyle name="SAPBEXchaText 2 2 3 2 2" xfId="24604"/>
    <cellStyle name="SAPBEXchaText 2 2 3 2 2 2" xfId="28954"/>
    <cellStyle name="SAPBEXchaText 2 2 3 2 2 2 2" xfId="28955"/>
    <cellStyle name="SAPBEXchaText 2 2 3 2 2 2 2 2" xfId="28956"/>
    <cellStyle name="SAPBEXchaText 2 2 3 2 2 2 3" xfId="28957"/>
    <cellStyle name="SAPBEXchaText 2 2 3 2 2 3" xfId="28958"/>
    <cellStyle name="SAPBEXchaText 2 2 3 2 2 3 2" xfId="28959"/>
    <cellStyle name="SAPBEXchaText 2 2 3 2 2 3 2 2" xfId="28960"/>
    <cellStyle name="SAPBEXchaText 2 2 3 2 2 4" xfId="28961"/>
    <cellStyle name="SAPBEXchaText 2 2 3 2 2 4 2" xfId="28962"/>
    <cellStyle name="SAPBEXchaText 2 2 3 2 3" xfId="28963"/>
    <cellStyle name="SAPBEXchaText 2 2 3 2 3 2" xfId="28964"/>
    <cellStyle name="SAPBEXchaText 2 2 3 2 3 2 2" xfId="28965"/>
    <cellStyle name="SAPBEXchaText 2 2 3 2 3 3" xfId="28966"/>
    <cellStyle name="SAPBEXchaText 2 2 3 2 4" xfId="28967"/>
    <cellStyle name="SAPBEXchaText 2 2 3 2 4 2" xfId="28968"/>
    <cellStyle name="SAPBEXchaText 2 2 3 2 4 2 2" xfId="28969"/>
    <cellStyle name="SAPBEXchaText 2 2 3 2 5" xfId="28970"/>
    <cellStyle name="SAPBEXchaText 2 2 3 2 5 2" xfId="28971"/>
    <cellStyle name="SAPBEXchaText 2 2 3 20" xfId="17754"/>
    <cellStyle name="SAPBEXchaText 2 2 3 21" xfId="18635"/>
    <cellStyle name="SAPBEXchaText 2 2 3 22" xfId="19493"/>
    <cellStyle name="SAPBEXchaText 2 2 3 23" xfId="20359"/>
    <cellStyle name="SAPBEXchaText 2 2 3 24" xfId="21217"/>
    <cellStyle name="SAPBEXchaText 2 2 3 25" xfId="22058"/>
    <cellStyle name="SAPBEXchaText 2 2 3 26" xfId="22887"/>
    <cellStyle name="SAPBEXchaText 2 2 3 27" xfId="23689"/>
    <cellStyle name="SAPBEXchaText 2 2 3 3" xfId="2757"/>
    <cellStyle name="SAPBEXchaText 2 2 3 4" xfId="3659"/>
    <cellStyle name="SAPBEXchaText 2 2 3 5" xfId="4547"/>
    <cellStyle name="SAPBEXchaText 2 2 3 6" xfId="5436"/>
    <cellStyle name="SAPBEXchaText 2 2 3 7" xfId="6330"/>
    <cellStyle name="SAPBEXchaText 2 2 3 8" xfId="7253"/>
    <cellStyle name="SAPBEXchaText 2 2 3 9" xfId="8032"/>
    <cellStyle name="SAPBEXchaText 2 2 30" xfId="21853"/>
    <cellStyle name="SAPBEXchaText 2 2 31" xfId="22685"/>
    <cellStyle name="SAPBEXchaText 2 2 32" xfId="23494"/>
    <cellStyle name="SAPBEXchaText 2 2 4" xfId="563"/>
    <cellStyle name="SAPBEXchaText 2 2 4 10" xfId="8922"/>
    <cellStyle name="SAPBEXchaText 2 2 4 11" xfId="9811"/>
    <cellStyle name="SAPBEXchaText 2 2 4 12" xfId="10680"/>
    <cellStyle name="SAPBEXchaText 2 2 4 13" xfId="11571"/>
    <cellStyle name="SAPBEXchaText 2 2 4 14" xfId="12462"/>
    <cellStyle name="SAPBEXchaText 2 2 4 15" xfId="13328"/>
    <cellStyle name="SAPBEXchaText 2 2 4 16" xfId="14219"/>
    <cellStyle name="SAPBEXchaText 2 2 4 17" xfId="15105"/>
    <cellStyle name="SAPBEXchaText 2 2 4 18" xfId="15989"/>
    <cellStyle name="SAPBEXchaText 2 2 4 19" xfId="16875"/>
    <cellStyle name="SAPBEXchaText 2 2 4 2" xfId="2040"/>
    <cellStyle name="SAPBEXchaText 2 2 4 2 2" xfId="24605"/>
    <cellStyle name="SAPBEXchaText 2 2 4 2 2 2" xfId="28972"/>
    <cellStyle name="SAPBEXchaText 2 2 4 2 2 2 2" xfId="28973"/>
    <cellStyle name="SAPBEXchaText 2 2 4 2 2 2 2 2" xfId="28974"/>
    <cellStyle name="SAPBEXchaText 2 2 4 2 2 2 3" xfId="28975"/>
    <cellStyle name="SAPBEXchaText 2 2 4 2 2 3" xfId="28976"/>
    <cellStyle name="SAPBEXchaText 2 2 4 2 2 3 2" xfId="28977"/>
    <cellStyle name="SAPBEXchaText 2 2 4 2 2 3 2 2" xfId="28978"/>
    <cellStyle name="SAPBEXchaText 2 2 4 2 2 4" xfId="28979"/>
    <cellStyle name="SAPBEXchaText 2 2 4 2 2 4 2" xfId="28980"/>
    <cellStyle name="SAPBEXchaText 2 2 4 2 3" xfId="28981"/>
    <cellStyle name="SAPBEXchaText 2 2 4 2 3 2" xfId="28982"/>
    <cellStyle name="SAPBEXchaText 2 2 4 2 3 2 2" xfId="28983"/>
    <cellStyle name="SAPBEXchaText 2 2 4 2 3 3" xfId="28984"/>
    <cellStyle name="SAPBEXchaText 2 2 4 2 4" xfId="28985"/>
    <cellStyle name="SAPBEXchaText 2 2 4 2 4 2" xfId="28986"/>
    <cellStyle name="SAPBEXchaText 2 2 4 2 4 2 2" xfId="28987"/>
    <cellStyle name="SAPBEXchaText 2 2 4 2 5" xfId="28988"/>
    <cellStyle name="SAPBEXchaText 2 2 4 2 5 2" xfId="28989"/>
    <cellStyle name="SAPBEXchaText 2 2 4 20" xfId="17755"/>
    <cellStyle name="SAPBEXchaText 2 2 4 21" xfId="18636"/>
    <cellStyle name="SAPBEXchaText 2 2 4 22" xfId="19494"/>
    <cellStyle name="SAPBEXchaText 2 2 4 23" xfId="20360"/>
    <cellStyle name="SAPBEXchaText 2 2 4 24" xfId="21218"/>
    <cellStyle name="SAPBEXchaText 2 2 4 25" xfId="22059"/>
    <cellStyle name="SAPBEXchaText 2 2 4 26" xfId="22888"/>
    <cellStyle name="SAPBEXchaText 2 2 4 27" xfId="23690"/>
    <cellStyle name="SAPBEXchaText 2 2 4 3" xfId="2758"/>
    <cellStyle name="SAPBEXchaText 2 2 4 4" xfId="3660"/>
    <cellStyle name="SAPBEXchaText 2 2 4 5" xfId="4548"/>
    <cellStyle name="SAPBEXchaText 2 2 4 6" xfId="5437"/>
    <cellStyle name="SAPBEXchaText 2 2 4 7" xfId="6331"/>
    <cellStyle name="SAPBEXchaText 2 2 4 8" xfId="7252"/>
    <cellStyle name="SAPBEXchaText 2 2 4 9" xfId="8033"/>
    <cellStyle name="SAPBEXchaText 2 2 5" xfId="564"/>
    <cellStyle name="SAPBEXchaText 2 2 5 10" xfId="8923"/>
    <cellStyle name="SAPBEXchaText 2 2 5 11" xfId="9812"/>
    <cellStyle name="SAPBEXchaText 2 2 5 12" xfId="10681"/>
    <cellStyle name="SAPBEXchaText 2 2 5 13" xfId="11572"/>
    <cellStyle name="SAPBEXchaText 2 2 5 14" xfId="12463"/>
    <cellStyle name="SAPBEXchaText 2 2 5 15" xfId="13329"/>
    <cellStyle name="SAPBEXchaText 2 2 5 16" xfId="14220"/>
    <cellStyle name="SAPBEXchaText 2 2 5 17" xfId="15106"/>
    <cellStyle name="SAPBEXchaText 2 2 5 18" xfId="15990"/>
    <cellStyle name="SAPBEXchaText 2 2 5 19" xfId="16876"/>
    <cellStyle name="SAPBEXchaText 2 2 5 2" xfId="2041"/>
    <cellStyle name="SAPBEXchaText 2 2 5 2 2" xfId="24606"/>
    <cellStyle name="SAPBEXchaText 2 2 5 2 2 2" xfId="28990"/>
    <cellStyle name="SAPBEXchaText 2 2 5 2 2 2 2" xfId="28991"/>
    <cellStyle name="SAPBEXchaText 2 2 5 2 2 2 2 2" xfId="28992"/>
    <cellStyle name="SAPBEXchaText 2 2 5 2 2 2 3" xfId="28993"/>
    <cellStyle name="SAPBEXchaText 2 2 5 2 2 3" xfId="28994"/>
    <cellStyle name="SAPBEXchaText 2 2 5 2 2 3 2" xfId="28995"/>
    <cellStyle name="SAPBEXchaText 2 2 5 2 2 3 2 2" xfId="28996"/>
    <cellStyle name="SAPBEXchaText 2 2 5 2 2 4" xfId="28997"/>
    <cellStyle name="SAPBEXchaText 2 2 5 2 2 4 2" xfId="28998"/>
    <cellStyle name="SAPBEXchaText 2 2 5 2 3" xfId="28999"/>
    <cellStyle name="SAPBEXchaText 2 2 5 2 3 2" xfId="29000"/>
    <cellStyle name="SAPBEXchaText 2 2 5 2 3 2 2" xfId="29001"/>
    <cellStyle name="SAPBEXchaText 2 2 5 2 3 3" xfId="29002"/>
    <cellStyle name="SAPBEXchaText 2 2 5 2 4" xfId="29003"/>
    <cellStyle name="SAPBEXchaText 2 2 5 2 4 2" xfId="29004"/>
    <cellStyle name="SAPBEXchaText 2 2 5 2 4 2 2" xfId="29005"/>
    <cellStyle name="SAPBEXchaText 2 2 5 2 5" xfId="29006"/>
    <cellStyle name="SAPBEXchaText 2 2 5 2 5 2" xfId="29007"/>
    <cellStyle name="SAPBEXchaText 2 2 5 20" xfId="17756"/>
    <cellStyle name="SAPBEXchaText 2 2 5 21" xfId="18637"/>
    <cellStyle name="SAPBEXchaText 2 2 5 22" xfId="19495"/>
    <cellStyle name="SAPBEXchaText 2 2 5 23" xfId="20361"/>
    <cellStyle name="SAPBEXchaText 2 2 5 24" xfId="21219"/>
    <cellStyle name="SAPBEXchaText 2 2 5 25" xfId="22060"/>
    <cellStyle name="SAPBEXchaText 2 2 5 26" xfId="22889"/>
    <cellStyle name="SAPBEXchaText 2 2 5 27" xfId="23691"/>
    <cellStyle name="SAPBEXchaText 2 2 5 3" xfId="2759"/>
    <cellStyle name="SAPBEXchaText 2 2 5 4" xfId="3661"/>
    <cellStyle name="SAPBEXchaText 2 2 5 5" xfId="4549"/>
    <cellStyle name="SAPBEXchaText 2 2 5 6" xfId="5438"/>
    <cellStyle name="SAPBEXchaText 2 2 5 7" xfId="6332"/>
    <cellStyle name="SAPBEXchaText 2 2 5 8" xfId="7251"/>
    <cellStyle name="SAPBEXchaText 2 2 5 9" xfId="8034"/>
    <cellStyle name="SAPBEXchaText 2 2 6" xfId="565"/>
    <cellStyle name="SAPBEXchaText 2 2 6 10" xfId="8924"/>
    <cellStyle name="SAPBEXchaText 2 2 6 11" xfId="9813"/>
    <cellStyle name="SAPBEXchaText 2 2 6 12" xfId="10682"/>
    <cellStyle name="SAPBEXchaText 2 2 6 13" xfId="11573"/>
    <cellStyle name="SAPBEXchaText 2 2 6 14" xfId="12464"/>
    <cellStyle name="SAPBEXchaText 2 2 6 15" xfId="13330"/>
    <cellStyle name="SAPBEXchaText 2 2 6 16" xfId="14221"/>
    <cellStyle name="SAPBEXchaText 2 2 6 17" xfId="15107"/>
    <cellStyle name="SAPBEXchaText 2 2 6 18" xfId="15991"/>
    <cellStyle name="SAPBEXchaText 2 2 6 19" xfId="16877"/>
    <cellStyle name="SAPBEXchaText 2 2 6 2" xfId="2042"/>
    <cellStyle name="SAPBEXchaText 2 2 6 2 2" xfId="24607"/>
    <cellStyle name="SAPBEXchaText 2 2 6 2 2 2" xfId="29008"/>
    <cellStyle name="SAPBEXchaText 2 2 6 2 2 2 2" xfId="29009"/>
    <cellStyle name="SAPBEXchaText 2 2 6 2 2 2 2 2" xfId="29010"/>
    <cellStyle name="SAPBEXchaText 2 2 6 2 2 2 3" xfId="29011"/>
    <cellStyle name="SAPBEXchaText 2 2 6 2 2 3" xfId="29012"/>
    <cellStyle name="SAPBEXchaText 2 2 6 2 2 3 2" xfId="29013"/>
    <cellStyle name="SAPBEXchaText 2 2 6 2 2 3 2 2" xfId="29014"/>
    <cellStyle name="SAPBEXchaText 2 2 6 2 2 4" xfId="29015"/>
    <cellStyle name="SAPBEXchaText 2 2 6 2 2 4 2" xfId="29016"/>
    <cellStyle name="SAPBEXchaText 2 2 6 2 3" xfId="29017"/>
    <cellStyle name="SAPBEXchaText 2 2 6 2 3 2" xfId="29018"/>
    <cellStyle name="SAPBEXchaText 2 2 6 2 3 2 2" xfId="29019"/>
    <cellStyle name="SAPBEXchaText 2 2 6 2 3 3" xfId="29020"/>
    <cellStyle name="SAPBEXchaText 2 2 6 2 4" xfId="29021"/>
    <cellStyle name="SAPBEXchaText 2 2 6 2 4 2" xfId="29022"/>
    <cellStyle name="SAPBEXchaText 2 2 6 2 4 2 2" xfId="29023"/>
    <cellStyle name="SAPBEXchaText 2 2 6 2 5" xfId="29024"/>
    <cellStyle name="SAPBEXchaText 2 2 6 2 5 2" xfId="29025"/>
    <cellStyle name="SAPBEXchaText 2 2 6 20" xfId="17757"/>
    <cellStyle name="SAPBEXchaText 2 2 6 21" xfId="18638"/>
    <cellStyle name="SAPBEXchaText 2 2 6 22" xfId="19496"/>
    <cellStyle name="SAPBEXchaText 2 2 6 23" xfId="20362"/>
    <cellStyle name="SAPBEXchaText 2 2 6 24" xfId="21220"/>
    <cellStyle name="SAPBEXchaText 2 2 6 25" xfId="22061"/>
    <cellStyle name="SAPBEXchaText 2 2 6 26" xfId="22890"/>
    <cellStyle name="SAPBEXchaText 2 2 6 27" xfId="23692"/>
    <cellStyle name="SAPBEXchaText 2 2 6 3" xfId="2760"/>
    <cellStyle name="SAPBEXchaText 2 2 6 4" xfId="3662"/>
    <cellStyle name="SAPBEXchaText 2 2 6 5" xfId="4550"/>
    <cellStyle name="SAPBEXchaText 2 2 6 6" xfId="5439"/>
    <cellStyle name="SAPBEXchaText 2 2 6 7" xfId="6333"/>
    <cellStyle name="SAPBEXchaText 2 2 6 8" xfId="7250"/>
    <cellStyle name="SAPBEXchaText 2 2 6 9" xfId="8035"/>
    <cellStyle name="SAPBEXchaText 2 2 7" xfId="1811"/>
    <cellStyle name="SAPBEXchaText 2 2 7 2" xfId="24608"/>
    <cellStyle name="SAPBEXchaText 2 2 7 2 2" xfId="29026"/>
    <cellStyle name="SAPBEXchaText 2 2 7 2 2 2" xfId="29027"/>
    <cellStyle name="SAPBEXchaText 2 2 7 2 2 2 2" xfId="29028"/>
    <cellStyle name="SAPBEXchaText 2 2 7 2 2 3" xfId="29029"/>
    <cellStyle name="SAPBEXchaText 2 2 7 2 3" xfId="29030"/>
    <cellStyle name="SAPBEXchaText 2 2 7 2 3 2" xfId="29031"/>
    <cellStyle name="SAPBEXchaText 2 2 7 2 3 2 2" xfId="29032"/>
    <cellStyle name="SAPBEXchaText 2 2 7 2 4" xfId="29033"/>
    <cellStyle name="SAPBEXchaText 2 2 7 2 4 2" xfId="29034"/>
    <cellStyle name="SAPBEXchaText 2 2 7 3" xfId="29035"/>
    <cellStyle name="SAPBEXchaText 2 2 7 3 2" xfId="29036"/>
    <cellStyle name="SAPBEXchaText 2 2 7 3 2 2" xfId="29037"/>
    <cellStyle name="SAPBEXchaText 2 2 7 3 3" xfId="29038"/>
    <cellStyle name="SAPBEXchaText 2 2 7 4" xfId="29039"/>
    <cellStyle name="SAPBEXchaText 2 2 7 4 2" xfId="29040"/>
    <cellStyle name="SAPBEXchaText 2 2 7 4 2 2" xfId="29041"/>
    <cellStyle name="SAPBEXchaText 2 2 7 5" xfId="29042"/>
    <cellStyle name="SAPBEXchaText 2 2 7 5 2" xfId="29043"/>
    <cellStyle name="SAPBEXchaText 2 2 8" xfId="1407"/>
    <cellStyle name="SAPBEXchaText 2 2 9" xfId="3428"/>
    <cellStyle name="SAPBEXchaText 2 20" xfId="11279"/>
    <cellStyle name="SAPBEXchaText 2 21" xfId="10419"/>
    <cellStyle name="SAPBEXchaText 2 22" xfId="11468"/>
    <cellStyle name="SAPBEXchaText 2 23" xfId="13170"/>
    <cellStyle name="SAPBEXchaText 2 24" xfId="14060"/>
    <cellStyle name="SAPBEXchaText 2 25" xfId="14947"/>
    <cellStyle name="SAPBEXchaText 2 26" xfId="15831"/>
    <cellStyle name="SAPBEXchaText 2 27" xfId="17472"/>
    <cellStyle name="SAPBEXchaText 2 28" xfId="15692"/>
    <cellStyle name="SAPBEXchaText 2 29" xfId="17652"/>
    <cellStyle name="SAPBEXchaText 2 3" xfId="566"/>
    <cellStyle name="SAPBEXchaText 2 3 10" xfId="8925"/>
    <cellStyle name="SAPBEXchaText 2 3 11" xfId="9814"/>
    <cellStyle name="SAPBEXchaText 2 3 12" xfId="10683"/>
    <cellStyle name="SAPBEXchaText 2 3 13" xfId="11574"/>
    <cellStyle name="SAPBEXchaText 2 3 14" xfId="12465"/>
    <cellStyle name="SAPBEXchaText 2 3 15" xfId="13331"/>
    <cellStyle name="SAPBEXchaText 2 3 16" xfId="14222"/>
    <cellStyle name="SAPBEXchaText 2 3 17" xfId="15108"/>
    <cellStyle name="SAPBEXchaText 2 3 18" xfId="15992"/>
    <cellStyle name="SAPBEXchaText 2 3 19" xfId="16878"/>
    <cellStyle name="SAPBEXchaText 2 3 2" xfId="2043"/>
    <cellStyle name="SAPBEXchaText 2 3 2 2" xfId="24609"/>
    <cellStyle name="SAPBEXchaText 2 3 2 2 2" xfId="29044"/>
    <cellStyle name="SAPBEXchaText 2 3 2 2 2 2" xfId="29045"/>
    <cellStyle name="SAPBEXchaText 2 3 2 2 2 2 2" xfId="29046"/>
    <cellStyle name="SAPBEXchaText 2 3 2 2 2 3" xfId="29047"/>
    <cellStyle name="SAPBEXchaText 2 3 2 2 3" xfId="29048"/>
    <cellStyle name="SAPBEXchaText 2 3 2 2 3 2" xfId="29049"/>
    <cellStyle name="SAPBEXchaText 2 3 2 2 3 2 2" xfId="29050"/>
    <cellStyle name="SAPBEXchaText 2 3 2 2 4" xfId="29051"/>
    <cellStyle name="SAPBEXchaText 2 3 2 2 4 2" xfId="29052"/>
    <cellStyle name="SAPBEXchaText 2 3 2 3" xfId="29053"/>
    <cellStyle name="SAPBEXchaText 2 3 2 3 2" xfId="29054"/>
    <cellStyle name="SAPBEXchaText 2 3 2 3 2 2" xfId="29055"/>
    <cellStyle name="SAPBEXchaText 2 3 2 3 3" xfId="29056"/>
    <cellStyle name="SAPBEXchaText 2 3 2 4" xfId="29057"/>
    <cellStyle name="SAPBEXchaText 2 3 2 4 2" xfId="29058"/>
    <cellStyle name="SAPBEXchaText 2 3 2 4 2 2" xfId="29059"/>
    <cellStyle name="SAPBEXchaText 2 3 2 5" xfId="29060"/>
    <cellStyle name="SAPBEXchaText 2 3 2 5 2" xfId="29061"/>
    <cellStyle name="SAPBEXchaText 2 3 20" xfId="17758"/>
    <cellStyle name="SAPBEXchaText 2 3 21" xfId="18639"/>
    <cellStyle name="SAPBEXchaText 2 3 22" xfId="19497"/>
    <cellStyle name="SAPBEXchaText 2 3 23" xfId="20363"/>
    <cellStyle name="SAPBEXchaText 2 3 24" xfId="21221"/>
    <cellStyle name="SAPBEXchaText 2 3 25" xfId="22062"/>
    <cellStyle name="SAPBEXchaText 2 3 26" xfId="22891"/>
    <cellStyle name="SAPBEXchaText 2 3 27" xfId="23693"/>
    <cellStyle name="SAPBEXchaText 2 3 3" xfId="2761"/>
    <cellStyle name="SAPBEXchaText 2 3 4" xfId="3663"/>
    <cellStyle name="SAPBEXchaText 2 3 5" xfId="4551"/>
    <cellStyle name="SAPBEXchaText 2 3 6" xfId="5440"/>
    <cellStyle name="SAPBEXchaText 2 3 7" xfId="6334"/>
    <cellStyle name="SAPBEXchaText 2 3 8" xfId="7249"/>
    <cellStyle name="SAPBEXchaText 2 3 9" xfId="8036"/>
    <cellStyle name="SAPBEXchaText 2 30" xfId="19337"/>
    <cellStyle name="SAPBEXchaText 2 31" xfId="20205"/>
    <cellStyle name="SAPBEXchaText 2 32" xfId="21066"/>
    <cellStyle name="SAPBEXchaText 2 4" xfId="567"/>
    <cellStyle name="SAPBEXchaText 2 4 10" xfId="8926"/>
    <cellStyle name="SAPBEXchaText 2 4 11" xfId="9815"/>
    <cellStyle name="SAPBEXchaText 2 4 12" xfId="10684"/>
    <cellStyle name="SAPBEXchaText 2 4 13" xfId="11575"/>
    <cellStyle name="SAPBEXchaText 2 4 14" xfId="12466"/>
    <cellStyle name="SAPBEXchaText 2 4 15" xfId="13332"/>
    <cellStyle name="SAPBEXchaText 2 4 16" xfId="14223"/>
    <cellStyle name="SAPBEXchaText 2 4 17" xfId="15109"/>
    <cellStyle name="SAPBEXchaText 2 4 18" xfId="15993"/>
    <cellStyle name="SAPBEXchaText 2 4 19" xfId="16879"/>
    <cellStyle name="SAPBEXchaText 2 4 2" xfId="2044"/>
    <cellStyle name="SAPBEXchaText 2 4 2 2" xfId="24610"/>
    <cellStyle name="SAPBEXchaText 2 4 2 2 2" xfId="29062"/>
    <cellStyle name="SAPBEXchaText 2 4 2 2 2 2" xfId="29063"/>
    <cellStyle name="SAPBEXchaText 2 4 2 2 2 2 2" xfId="29064"/>
    <cellStyle name="SAPBEXchaText 2 4 2 2 2 3" xfId="29065"/>
    <cellStyle name="SAPBEXchaText 2 4 2 2 3" xfId="29066"/>
    <cellStyle name="SAPBEXchaText 2 4 2 2 3 2" xfId="29067"/>
    <cellStyle name="SAPBEXchaText 2 4 2 2 3 2 2" xfId="29068"/>
    <cellStyle name="SAPBEXchaText 2 4 2 2 4" xfId="29069"/>
    <cellStyle name="SAPBEXchaText 2 4 2 2 4 2" xfId="29070"/>
    <cellStyle name="SAPBEXchaText 2 4 2 3" xfId="29071"/>
    <cellStyle name="SAPBEXchaText 2 4 2 3 2" xfId="29072"/>
    <cellStyle name="SAPBEXchaText 2 4 2 3 2 2" xfId="29073"/>
    <cellStyle name="SAPBEXchaText 2 4 2 3 3" xfId="29074"/>
    <cellStyle name="SAPBEXchaText 2 4 2 4" xfId="29075"/>
    <cellStyle name="SAPBEXchaText 2 4 2 4 2" xfId="29076"/>
    <cellStyle name="SAPBEXchaText 2 4 2 4 2 2" xfId="29077"/>
    <cellStyle name="SAPBEXchaText 2 4 2 5" xfId="29078"/>
    <cellStyle name="SAPBEXchaText 2 4 2 5 2" xfId="29079"/>
    <cellStyle name="SAPBEXchaText 2 4 20" xfId="17759"/>
    <cellStyle name="SAPBEXchaText 2 4 21" xfId="18640"/>
    <cellStyle name="SAPBEXchaText 2 4 22" xfId="19498"/>
    <cellStyle name="SAPBEXchaText 2 4 23" xfId="20364"/>
    <cellStyle name="SAPBEXchaText 2 4 24" xfId="21222"/>
    <cellStyle name="SAPBEXchaText 2 4 25" xfId="22063"/>
    <cellStyle name="SAPBEXchaText 2 4 26" xfId="22892"/>
    <cellStyle name="SAPBEXchaText 2 4 27" xfId="23694"/>
    <cellStyle name="SAPBEXchaText 2 4 3" xfId="2762"/>
    <cellStyle name="SAPBEXchaText 2 4 4" xfId="3664"/>
    <cellStyle name="SAPBEXchaText 2 4 5" xfId="4552"/>
    <cellStyle name="SAPBEXchaText 2 4 6" xfId="5441"/>
    <cellStyle name="SAPBEXchaText 2 4 7" xfId="6335"/>
    <cellStyle name="SAPBEXchaText 2 4 8" xfId="7248"/>
    <cellStyle name="SAPBEXchaText 2 4 9" xfId="8037"/>
    <cellStyle name="SAPBEXchaText 2 5" xfId="568"/>
    <cellStyle name="SAPBEXchaText 2 5 10" xfId="8927"/>
    <cellStyle name="SAPBEXchaText 2 5 11" xfId="9816"/>
    <cellStyle name="SAPBEXchaText 2 5 12" xfId="10685"/>
    <cellStyle name="SAPBEXchaText 2 5 13" xfId="11576"/>
    <cellStyle name="SAPBEXchaText 2 5 14" xfId="12467"/>
    <cellStyle name="SAPBEXchaText 2 5 15" xfId="13333"/>
    <cellStyle name="SAPBEXchaText 2 5 16" xfId="14224"/>
    <cellStyle name="SAPBEXchaText 2 5 17" xfId="15110"/>
    <cellStyle name="SAPBEXchaText 2 5 18" xfId="15994"/>
    <cellStyle name="SAPBEXchaText 2 5 19" xfId="16880"/>
    <cellStyle name="SAPBEXchaText 2 5 2" xfId="2045"/>
    <cellStyle name="SAPBEXchaText 2 5 2 2" xfId="24611"/>
    <cellStyle name="SAPBEXchaText 2 5 2 2 2" xfId="29080"/>
    <cellStyle name="SAPBEXchaText 2 5 2 2 2 2" xfId="29081"/>
    <cellStyle name="SAPBEXchaText 2 5 2 2 2 2 2" xfId="29082"/>
    <cellStyle name="SAPBEXchaText 2 5 2 2 2 3" xfId="29083"/>
    <cellStyle name="SAPBEXchaText 2 5 2 2 3" xfId="29084"/>
    <cellStyle name="SAPBEXchaText 2 5 2 2 3 2" xfId="29085"/>
    <cellStyle name="SAPBEXchaText 2 5 2 2 3 2 2" xfId="29086"/>
    <cellStyle name="SAPBEXchaText 2 5 2 2 4" xfId="29087"/>
    <cellStyle name="SAPBEXchaText 2 5 2 2 4 2" xfId="29088"/>
    <cellStyle name="SAPBEXchaText 2 5 2 3" xfId="29089"/>
    <cellStyle name="SAPBEXchaText 2 5 2 3 2" xfId="29090"/>
    <cellStyle name="SAPBEXchaText 2 5 2 3 2 2" xfId="29091"/>
    <cellStyle name="SAPBEXchaText 2 5 2 3 3" xfId="29092"/>
    <cellStyle name="SAPBEXchaText 2 5 2 4" xfId="29093"/>
    <cellStyle name="SAPBEXchaText 2 5 2 4 2" xfId="29094"/>
    <cellStyle name="SAPBEXchaText 2 5 2 4 2 2" xfId="29095"/>
    <cellStyle name="SAPBEXchaText 2 5 2 5" xfId="29096"/>
    <cellStyle name="SAPBEXchaText 2 5 2 5 2" xfId="29097"/>
    <cellStyle name="SAPBEXchaText 2 5 20" xfId="17760"/>
    <cellStyle name="SAPBEXchaText 2 5 21" xfId="18641"/>
    <cellStyle name="SAPBEXchaText 2 5 22" xfId="19499"/>
    <cellStyle name="SAPBEXchaText 2 5 23" xfId="20365"/>
    <cellStyle name="SAPBEXchaText 2 5 24" xfId="21223"/>
    <cellStyle name="SAPBEXchaText 2 5 25" xfId="22064"/>
    <cellStyle name="SAPBEXchaText 2 5 26" xfId="22893"/>
    <cellStyle name="SAPBEXchaText 2 5 27" xfId="23695"/>
    <cellStyle name="SAPBEXchaText 2 5 3" xfId="2763"/>
    <cellStyle name="SAPBEXchaText 2 5 4" xfId="3665"/>
    <cellStyle name="SAPBEXchaText 2 5 5" xfId="4553"/>
    <cellStyle name="SAPBEXchaText 2 5 6" xfId="5442"/>
    <cellStyle name="SAPBEXchaText 2 5 7" xfId="6336"/>
    <cellStyle name="SAPBEXchaText 2 5 8" xfId="7247"/>
    <cellStyle name="SAPBEXchaText 2 5 9" xfId="8038"/>
    <cellStyle name="SAPBEXchaText 2 6" xfId="569"/>
    <cellStyle name="SAPBEXchaText 2 6 10" xfId="8928"/>
    <cellStyle name="SAPBEXchaText 2 6 11" xfId="9817"/>
    <cellStyle name="SAPBEXchaText 2 6 12" xfId="10686"/>
    <cellStyle name="SAPBEXchaText 2 6 13" xfId="11577"/>
    <cellStyle name="SAPBEXchaText 2 6 14" xfId="12468"/>
    <cellStyle name="SAPBEXchaText 2 6 15" xfId="13334"/>
    <cellStyle name="SAPBEXchaText 2 6 16" xfId="14225"/>
    <cellStyle name="SAPBEXchaText 2 6 17" xfId="15111"/>
    <cellStyle name="SAPBEXchaText 2 6 18" xfId="15995"/>
    <cellStyle name="SAPBEXchaText 2 6 19" xfId="16881"/>
    <cellStyle name="SAPBEXchaText 2 6 2" xfId="2046"/>
    <cellStyle name="SAPBEXchaText 2 6 2 2" xfId="24612"/>
    <cellStyle name="SAPBEXchaText 2 6 2 2 2" xfId="29098"/>
    <cellStyle name="SAPBEXchaText 2 6 2 2 2 2" xfId="29099"/>
    <cellStyle name="SAPBEXchaText 2 6 2 2 2 2 2" xfId="29100"/>
    <cellStyle name="SAPBEXchaText 2 6 2 2 2 3" xfId="29101"/>
    <cellStyle name="SAPBEXchaText 2 6 2 2 3" xfId="29102"/>
    <cellStyle name="SAPBEXchaText 2 6 2 2 3 2" xfId="29103"/>
    <cellStyle name="SAPBEXchaText 2 6 2 2 3 2 2" xfId="29104"/>
    <cellStyle name="SAPBEXchaText 2 6 2 2 4" xfId="29105"/>
    <cellStyle name="SAPBEXchaText 2 6 2 2 4 2" xfId="29106"/>
    <cellStyle name="SAPBEXchaText 2 6 2 3" xfId="29107"/>
    <cellStyle name="SAPBEXchaText 2 6 2 3 2" xfId="29108"/>
    <cellStyle name="SAPBEXchaText 2 6 2 3 2 2" xfId="29109"/>
    <cellStyle name="SAPBEXchaText 2 6 2 3 3" xfId="29110"/>
    <cellStyle name="SAPBEXchaText 2 6 2 4" xfId="29111"/>
    <cellStyle name="SAPBEXchaText 2 6 2 4 2" xfId="29112"/>
    <cellStyle name="SAPBEXchaText 2 6 2 4 2 2" xfId="29113"/>
    <cellStyle name="SAPBEXchaText 2 6 2 5" xfId="29114"/>
    <cellStyle name="SAPBEXchaText 2 6 2 5 2" xfId="29115"/>
    <cellStyle name="SAPBEXchaText 2 6 20" xfId="17761"/>
    <cellStyle name="SAPBEXchaText 2 6 21" xfId="18642"/>
    <cellStyle name="SAPBEXchaText 2 6 22" xfId="19500"/>
    <cellStyle name="SAPBEXchaText 2 6 23" xfId="20366"/>
    <cellStyle name="SAPBEXchaText 2 6 24" xfId="21224"/>
    <cellStyle name="SAPBEXchaText 2 6 25" xfId="22065"/>
    <cellStyle name="SAPBEXchaText 2 6 26" xfId="22894"/>
    <cellStyle name="SAPBEXchaText 2 6 27" xfId="23696"/>
    <cellStyle name="SAPBEXchaText 2 6 3" xfId="2764"/>
    <cellStyle name="SAPBEXchaText 2 6 4" xfId="3666"/>
    <cellStyle name="SAPBEXchaText 2 6 5" xfId="4554"/>
    <cellStyle name="SAPBEXchaText 2 6 6" xfId="5443"/>
    <cellStyle name="SAPBEXchaText 2 6 7" xfId="6337"/>
    <cellStyle name="SAPBEXchaText 2 6 8" xfId="7246"/>
    <cellStyle name="SAPBEXchaText 2 6 9" xfId="8039"/>
    <cellStyle name="SAPBEXchaText 2 7" xfId="1734"/>
    <cellStyle name="SAPBEXchaText 2 7 2" xfId="24614"/>
    <cellStyle name="SAPBEXchaText 2 7 2 2" xfId="29116"/>
    <cellStyle name="SAPBEXchaText 2 7 2 2 2" xfId="29117"/>
    <cellStyle name="SAPBEXchaText 2 7 2 2 2 2" xfId="29118"/>
    <cellStyle name="SAPBEXchaText 2 7 2 2 3" xfId="29119"/>
    <cellStyle name="SAPBEXchaText 2 7 2 3" xfId="29120"/>
    <cellStyle name="SAPBEXchaText 2 7 2 3 2" xfId="29121"/>
    <cellStyle name="SAPBEXchaText 2 7 2 3 2 2" xfId="29122"/>
    <cellStyle name="SAPBEXchaText 2 7 2 4" xfId="29123"/>
    <cellStyle name="SAPBEXchaText 2 7 2 4 2" xfId="29124"/>
    <cellStyle name="SAPBEXchaText 2 7 3" xfId="24613"/>
    <cellStyle name="SAPBEXchaText 2 7 3 2" xfId="29125"/>
    <cellStyle name="SAPBEXchaText 2 7 3 2 2" xfId="29126"/>
    <cellStyle name="SAPBEXchaText 2 7 3 2 2 2" xfId="29127"/>
    <cellStyle name="SAPBEXchaText 2 7 3 2 3" xfId="29128"/>
    <cellStyle name="SAPBEXchaText 2 7 3 3" xfId="29129"/>
    <cellStyle name="SAPBEXchaText 2 7 3 3 2" xfId="29130"/>
    <cellStyle name="SAPBEXchaText 2 7 3 3 2 2" xfId="29131"/>
    <cellStyle name="SAPBEXchaText 2 7 3 4" xfId="29132"/>
    <cellStyle name="SAPBEXchaText 2 7 3 4 2" xfId="29133"/>
    <cellStyle name="SAPBEXchaText 2 7 4" xfId="29134"/>
    <cellStyle name="SAPBEXchaText 2 7 4 2" xfId="29135"/>
    <cellStyle name="SAPBEXchaText 2 7 4 2 2" xfId="29136"/>
    <cellStyle name="SAPBEXchaText 2 7 4 2 2 2" xfId="29137"/>
    <cellStyle name="SAPBEXchaText 2 7 4 3" xfId="29138"/>
    <cellStyle name="SAPBEXchaText 2 7 4 3 2" xfId="29139"/>
    <cellStyle name="SAPBEXchaText 2 7 5" xfId="29140"/>
    <cellStyle name="SAPBEXchaText 2 7 5 2" xfId="29141"/>
    <cellStyle name="SAPBEXchaText 2 7 5 2 2" xfId="29142"/>
    <cellStyle name="SAPBEXchaText 2 7 5 3" xfId="29143"/>
    <cellStyle name="SAPBEXchaText 2 7 6" xfId="29144"/>
    <cellStyle name="SAPBEXchaText 2 7 6 2" xfId="29145"/>
    <cellStyle name="SAPBEXchaText 2 7 6 2 2" xfId="29146"/>
    <cellStyle name="SAPBEXchaText 2 7 7" xfId="29147"/>
    <cellStyle name="SAPBEXchaText 2 7 7 2" xfId="29148"/>
    <cellStyle name="SAPBEXchaText 2 8" xfId="1684"/>
    <cellStyle name="SAPBEXchaText 2 9" xfId="2402"/>
    <cellStyle name="SAPBEXchaText 20" xfId="7786"/>
    <cellStyle name="SAPBEXchaText 21" xfId="11216"/>
    <cellStyle name="SAPBEXchaText 22" xfId="12107"/>
    <cellStyle name="SAPBEXchaText 23" xfId="10433"/>
    <cellStyle name="SAPBEXchaText 24" xfId="13864"/>
    <cellStyle name="SAPBEXchaText 25" xfId="14755"/>
    <cellStyle name="SAPBEXchaText 26" xfId="15641"/>
    <cellStyle name="SAPBEXchaText 27" xfId="16525"/>
    <cellStyle name="SAPBEXchaText 28" xfId="17411"/>
    <cellStyle name="SAPBEXchaText 29" xfId="18291"/>
    <cellStyle name="SAPBEXchaText 3" xfId="570"/>
    <cellStyle name="SAPBEXchaText 3 10" xfId="4316"/>
    <cellStyle name="SAPBEXchaText 3 11" xfId="5206"/>
    <cellStyle name="SAPBEXchaText 3 12" xfId="6101"/>
    <cellStyle name="SAPBEXchaText 3 13" xfId="4277"/>
    <cellStyle name="SAPBEXchaText 3 14" xfId="7807"/>
    <cellStyle name="SAPBEXchaText 3 15" xfId="8697"/>
    <cellStyle name="SAPBEXchaText 3 16" xfId="9586"/>
    <cellStyle name="SAPBEXchaText 3 17" xfId="10454"/>
    <cellStyle name="SAPBEXchaText 3 18" xfId="11345"/>
    <cellStyle name="SAPBEXchaText 3 19" xfId="12235"/>
    <cellStyle name="SAPBEXchaText 3 2" xfId="571"/>
    <cellStyle name="SAPBEXchaText 3 2 10" xfId="8929"/>
    <cellStyle name="SAPBEXchaText 3 2 11" xfId="9818"/>
    <cellStyle name="SAPBEXchaText 3 2 12" xfId="10687"/>
    <cellStyle name="SAPBEXchaText 3 2 13" xfId="11578"/>
    <cellStyle name="SAPBEXchaText 3 2 14" xfId="12469"/>
    <cellStyle name="SAPBEXchaText 3 2 15" xfId="13335"/>
    <cellStyle name="SAPBEXchaText 3 2 16" xfId="14226"/>
    <cellStyle name="SAPBEXchaText 3 2 17" xfId="15112"/>
    <cellStyle name="SAPBEXchaText 3 2 18" xfId="15996"/>
    <cellStyle name="SAPBEXchaText 3 2 19" xfId="16882"/>
    <cellStyle name="SAPBEXchaText 3 2 2" xfId="2047"/>
    <cellStyle name="SAPBEXchaText 3 2 2 2" xfId="24615"/>
    <cellStyle name="SAPBEXchaText 3 2 2 2 2" xfId="29149"/>
    <cellStyle name="SAPBEXchaText 3 2 2 2 2 2" xfId="29150"/>
    <cellStyle name="SAPBEXchaText 3 2 2 2 2 2 2" xfId="29151"/>
    <cellStyle name="SAPBEXchaText 3 2 2 2 2 3" xfId="29152"/>
    <cellStyle name="SAPBEXchaText 3 2 2 2 3" xfId="29153"/>
    <cellStyle name="SAPBEXchaText 3 2 2 2 3 2" xfId="29154"/>
    <cellStyle name="SAPBEXchaText 3 2 2 2 3 2 2" xfId="29155"/>
    <cellStyle name="SAPBEXchaText 3 2 2 2 4" xfId="29156"/>
    <cellStyle name="SAPBEXchaText 3 2 2 2 4 2" xfId="29157"/>
    <cellStyle name="SAPBEXchaText 3 2 2 3" xfId="29158"/>
    <cellStyle name="SAPBEXchaText 3 2 2 3 2" xfId="29159"/>
    <cellStyle name="SAPBEXchaText 3 2 2 3 2 2" xfId="29160"/>
    <cellStyle name="SAPBEXchaText 3 2 2 3 3" xfId="29161"/>
    <cellStyle name="SAPBEXchaText 3 2 2 4" xfId="29162"/>
    <cellStyle name="SAPBEXchaText 3 2 2 4 2" xfId="29163"/>
    <cellStyle name="SAPBEXchaText 3 2 2 4 2 2" xfId="29164"/>
    <cellStyle name="SAPBEXchaText 3 2 2 5" xfId="29165"/>
    <cellStyle name="SAPBEXchaText 3 2 2 5 2" xfId="29166"/>
    <cellStyle name="SAPBEXchaText 3 2 20" xfId="17762"/>
    <cellStyle name="SAPBEXchaText 3 2 21" xfId="18643"/>
    <cellStyle name="SAPBEXchaText 3 2 22" xfId="19501"/>
    <cellStyle name="SAPBEXchaText 3 2 23" xfId="20367"/>
    <cellStyle name="SAPBEXchaText 3 2 24" xfId="21225"/>
    <cellStyle name="SAPBEXchaText 3 2 25" xfId="22066"/>
    <cellStyle name="SAPBEXchaText 3 2 26" xfId="22895"/>
    <cellStyle name="SAPBEXchaText 3 2 27" xfId="23697"/>
    <cellStyle name="SAPBEXchaText 3 2 3" xfId="2765"/>
    <cellStyle name="SAPBEXchaText 3 2 4" xfId="3667"/>
    <cellStyle name="SAPBEXchaText 3 2 5" xfId="4555"/>
    <cellStyle name="SAPBEXchaText 3 2 6" xfId="5444"/>
    <cellStyle name="SAPBEXchaText 3 2 7" xfId="6338"/>
    <cellStyle name="SAPBEXchaText 3 2 8" xfId="6996"/>
    <cellStyle name="SAPBEXchaText 3 2 9" xfId="8040"/>
    <cellStyle name="SAPBEXchaText 3 20" xfId="13105"/>
    <cellStyle name="SAPBEXchaText 3 21" xfId="13995"/>
    <cellStyle name="SAPBEXchaText 3 22" xfId="14882"/>
    <cellStyle name="SAPBEXchaText 3 23" xfId="15768"/>
    <cellStyle name="SAPBEXchaText 3 24" xfId="16651"/>
    <cellStyle name="SAPBEXchaText 3 25" xfId="17536"/>
    <cellStyle name="SAPBEXchaText 3 26" xfId="18412"/>
    <cellStyle name="SAPBEXchaText 3 27" xfId="19273"/>
    <cellStyle name="SAPBEXchaText 3 28" xfId="20141"/>
    <cellStyle name="SAPBEXchaText 3 29" xfId="21003"/>
    <cellStyle name="SAPBEXchaText 3 3" xfId="572"/>
    <cellStyle name="SAPBEXchaText 3 3 10" xfId="8930"/>
    <cellStyle name="SAPBEXchaText 3 3 11" xfId="9819"/>
    <cellStyle name="SAPBEXchaText 3 3 12" xfId="10688"/>
    <cellStyle name="SAPBEXchaText 3 3 13" xfId="11579"/>
    <cellStyle name="SAPBEXchaText 3 3 14" xfId="12470"/>
    <cellStyle name="SAPBEXchaText 3 3 15" xfId="13336"/>
    <cellStyle name="SAPBEXchaText 3 3 16" xfId="14227"/>
    <cellStyle name="SAPBEXchaText 3 3 17" xfId="15113"/>
    <cellStyle name="SAPBEXchaText 3 3 18" xfId="15997"/>
    <cellStyle name="SAPBEXchaText 3 3 19" xfId="16883"/>
    <cellStyle name="SAPBEXchaText 3 3 2" xfId="2048"/>
    <cellStyle name="SAPBEXchaText 3 3 2 2" xfId="24616"/>
    <cellStyle name="SAPBEXchaText 3 3 2 2 2" xfId="29167"/>
    <cellStyle name="SAPBEXchaText 3 3 2 2 2 2" xfId="29168"/>
    <cellStyle name="SAPBEXchaText 3 3 2 2 2 2 2" xfId="29169"/>
    <cellStyle name="SAPBEXchaText 3 3 2 2 2 3" xfId="29170"/>
    <cellStyle name="SAPBEXchaText 3 3 2 2 3" xfId="29171"/>
    <cellStyle name="SAPBEXchaText 3 3 2 2 3 2" xfId="29172"/>
    <cellStyle name="SAPBEXchaText 3 3 2 2 3 2 2" xfId="29173"/>
    <cellStyle name="SAPBEXchaText 3 3 2 2 4" xfId="29174"/>
    <cellStyle name="SAPBEXchaText 3 3 2 2 4 2" xfId="29175"/>
    <cellStyle name="SAPBEXchaText 3 3 2 3" xfId="29176"/>
    <cellStyle name="SAPBEXchaText 3 3 2 3 2" xfId="29177"/>
    <cellStyle name="SAPBEXchaText 3 3 2 3 2 2" xfId="29178"/>
    <cellStyle name="SAPBEXchaText 3 3 2 3 3" xfId="29179"/>
    <cellStyle name="SAPBEXchaText 3 3 2 4" xfId="29180"/>
    <cellStyle name="SAPBEXchaText 3 3 2 4 2" xfId="29181"/>
    <cellStyle name="SAPBEXchaText 3 3 2 4 2 2" xfId="29182"/>
    <cellStyle name="SAPBEXchaText 3 3 2 5" xfId="29183"/>
    <cellStyle name="SAPBEXchaText 3 3 2 5 2" xfId="29184"/>
    <cellStyle name="SAPBEXchaText 3 3 20" xfId="17763"/>
    <cellStyle name="SAPBEXchaText 3 3 21" xfId="18644"/>
    <cellStyle name="SAPBEXchaText 3 3 22" xfId="19502"/>
    <cellStyle name="SAPBEXchaText 3 3 23" xfId="20368"/>
    <cellStyle name="SAPBEXchaText 3 3 24" xfId="21226"/>
    <cellStyle name="SAPBEXchaText 3 3 25" xfId="22067"/>
    <cellStyle name="SAPBEXchaText 3 3 26" xfId="22896"/>
    <cellStyle name="SAPBEXchaText 3 3 27" xfId="23698"/>
    <cellStyle name="SAPBEXchaText 3 3 3" xfId="2766"/>
    <cellStyle name="SAPBEXchaText 3 3 4" xfId="3668"/>
    <cellStyle name="SAPBEXchaText 3 3 5" xfId="4556"/>
    <cellStyle name="SAPBEXchaText 3 3 6" xfId="5445"/>
    <cellStyle name="SAPBEXchaText 3 3 7" xfId="6339"/>
    <cellStyle name="SAPBEXchaText 3 3 8" xfId="2347"/>
    <cellStyle name="SAPBEXchaText 3 3 9" xfId="8041"/>
    <cellStyle name="SAPBEXchaText 3 30" xfId="21854"/>
    <cellStyle name="SAPBEXchaText 3 31" xfId="22686"/>
    <cellStyle name="SAPBEXchaText 3 32" xfId="23495"/>
    <cellStyle name="SAPBEXchaText 3 4" xfId="573"/>
    <cellStyle name="SAPBEXchaText 3 4 10" xfId="8931"/>
    <cellStyle name="SAPBEXchaText 3 4 11" xfId="9820"/>
    <cellStyle name="SAPBEXchaText 3 4 12" xfId="10689"/>
    <cellStyle name="SAPBEXchaText 3 4 13" xfId="11580"/>
    <cellStyle name="SAPBEXchaText 3 4 14" xfId="12471"/>
    <cellStyle name="SAPBEXchaText 3 4 15" xfId="13337"/>
    <cellStyle name="SAPBEXchaText 3 4 16" xfId="14228"/>
    <cellStyle name="SAPBEXchaText 3 4 17" xfId="15114"/>
    <cellStyle name="SAPBEXchaText 3 4 18" xfId="15998"/>
    <cellStyle name="SAPBEXchaText 3 4 19" xfId="16884"/>
    <cellStyle name="SAPBEXchaText 3 4 2" xfId="2049"/>
    <cellStyle name="SAPBEXchaText 3 4 2 2" xfId="24617"/>
    <cellStyle name="SAPBEXchaText 3 4 2 2 2" xfId="29185"/>
    <cellStyle name="SAPBEXchaText 3 4 2 2 2 2" xfId="29186"/>
    <cellStyle name="SAPBEXchaText 3 4 2 2 2 2 2" xfId="29187"/>
    <cellStyle name="SAPBEXchaText 3 4 2 2 2 3" xfId="29188"/>
    <cellStyle name="SAPBEXchaText 3 4 2 2 3" xfId="29189"/>
    <cellStyle name="SAPBEXchaText 3 4 2 2 3 2" xfId="29190"/>
    <cellStyle name="SAPBEXchaText 3 4 2 2 3 2 2" xfId="29191"/>
    <cellStyle name="SAPBEXchaText 3 4 2 2 4" xfId="29192"/>
    <cellStyle name="SAPBEXchaText 3 4 2 2 4 2" xfId="29193"/>
    <cellStyle name="SAPBEXchaText 3 4 2 3" xfId="29194"/>
    <cellStyle name="SAPBEXchaText 3 4 2 3 2" xfId="29195"/>
    <cellStyle name="SAPBEXchaText 3 4 2 3 2 2" xfId="29196"/>
    <cellStyle name="SAPBEXchaText 3 4 2 3 3" xfId="29197"/>
    <cellStyle name="SAPBEXchaText 3 4 2 4" xfId="29198"/>
    <cellStyle name="SAPBEXchaText 3 4 2 4 2" xfId="29199"/>
    <cellStyle name="SAPBEXchaText 3 4 2 4 2 2" xfId="29200"/>
    <cellStyle name="SAPBEXchaText 3 4 2 5" xfId="29201"/>
    <cellStyle name="SAPBEXchaText 3 4 2 5 2" xfId="29202"/>
    <cellStyle name="SAPBEXchaText 3 4 20" xfId="17764"/>
    <cellStyle name="SAPBEXchaText 3 4 21" xfId="18645"/>
    <cellStyle name="SAPBEXchaText 3 4 22" xfId="19503"/>
    <cellStyle name="SAPBEXchaText 3 4 23" xfId="20369"/>
    <cellStyle name="SAPBEXchaText 3 4 24" xfId="21227"/>
    <cellStyle name="SAPBEXchaText 3 4 25" xfId="22068"/>
    <cellStyle name="SAPBEXchaText 3 4 26" xfId="22897"/>
    <cellStyle name="SAPBEXchaText 3 4 27" xfId="23699"/>
    <cellStyle name="SAPBEXchaText 3 4 3" xfId="2767"/>
    <cellStyle name="SAPBEXchaText 3 4 4" xfId="3669"/>
    <cellStyle name="SAPBEXchaText 3 4 5" xfId="4557"/>
    <cellStyle name="SAPBEXchaText 3 4 6" xfId="5446"/>
    <cellStyle name="SAPBEXchaText 3 4 7" xfId="6340"/>
    <cellStyle name="SAPBEXchaText 3 4 8" xfId="6875"/>
    <cellStyle name="SAPBEXchaText 3 4 9" xfId="8042"/>
    <cellStyle name="SAPBEXchaText 3 5" xfId="574"/>
    <cellStyle name="SAPBEXchaText 3 5 10" xfId="8932"/>
    <cellStyle name="SAPBEXchaText 3 5 11" xfId="9821"/>
    <cellStyle name="SAPBEXchaText 3 5 12" xfId="10690"/>
    <cellStyle name="SAPBEXchaText 3 5 13" xfId="11581"/>
    <cellStyle name="SAPBEXchaText 3 5 14" xfId="12472"/>
    <cellStyle name="SAPBEXchaText 3 5 15" xfId="13338"/>
    <cellStyle name="SAPBEXchaText 3 5 16" xfId="14229"/>
    <cellStyle name="SAPBEXchaText 3 5 17" xfId="15115"/>
    <cellStyle name="SAPBEXchaText 3 5 18" xfId="15999"/>
    <cellStyle name="SAPBEXchaText 3 5 19" xfId="16885"/>
    <cellStyle name="SAPBEXchaText 3 5 2" xfId="2050"/>
    <cellStyle name="SAPBEXchaText 3 5 2 2" xfId="24618"/>
    <cellStyle name="SAPBEXchaText 3 5 2 2 2" xfId="29203"/>
    <cellStyle name="SAPBEXchaText 3 5 2 2 2 2" xfId="29204"/>
    <cellStyle name="SAPBEXchaText 3 5 2 2 2 2 2" xfId="29205"/>
    <cellStyle name="SAPBEXchaText 3 5 2 2 2 3" xfId="29206"/>
    <cellStyle name="SAPBEXchaText 3 5 2 2 3" xfId="29207"/>
    <cellStyle name="SAPBEXchaText 3 5 2 2 3 2" xfId="29208"/>
    <cellStyle name="SAPBEXchaText 3 5 2 2 3 2 2" xfId="29209"/>
    <cellStyle name="SAPBEXchaText 3 5 2 2 4" xfId="29210"/>
    <cellStyle name="SAPBEXchaText 3 5 2 2 4 2" xfId="29211"/>
    <cellStyle name="SAPBEXchaText 3 5 2 3" xfId="29212"/>
    <cellStyle name="SAPBEXchaText 3 5 2 3 2" xfId="29213"/>
    <cellStyle name="SAPBEXchaText 3 5 2 3 2 2" xfId="29214"/>
    <cellStyle name="SAPBEXchaText 3 5 2 3 3" xfId="29215"/>
    <cellStyle name="SAPBEXchaText 3 5 2 4" xfId="29216"/>
    <cellStyle name="SAPBEXchaText 3 5 2 4 2" xfId="29217"/>
    <cellStyle name="SAPBEXchaText 3 5 2 4 2 2" xfId="29218"/>
    <cellStyle name="SAPBEXchaText 3 5 2 5" xfId="29219"/>
    <cellStyle name="SAPBEXchaText 3 5 2 5 2" xfId="29220"/>
    <cellStyle name="SAPBEXchaText 3 5 20" xfId="17765"/>
    <cellStyle name="SAPBEXchaText 3 5 21" xfId="18646"/>
    <cellStyle name="SAPBEXchaText 3 5 22" xfId="19504"/>
    <cellStyle name="SAPBEXchaText 3 5 23" xfId="20370"/>
    <cellStyle name="SAPBEXchaText 3 5 24" xfId="21228"/>
    <cellStyle name="SAPBEXchaText 3 5 25" xfId="22069"/>
    <cellStyle name="SAPBEXchaText 3 5 26" xfId="22898"/>
    <cellStyle name="SAPBEXchaText 3 5 27" xfId="23700"/>
    <cellStyle name="SAPBEXchaText 3 5 3" xfId="2768"/>
    <cellStyle name="SAPBEXchaText 3 5 4" xfId="3670"/>
    <cellStyle name="SAPBEXchaText 3 5 5" xfId="4558"/>
    <cellStyle name="SAPBEXchaText 3 5 6" xfId="5447"/>
    <cellStyle name="SAPBEXchaText 3 5 7" xfId="6341"/>
    <cellStyle name="SAPBEXchaText 3 5 8" xfId="1425"/>
    <cellStyle name="SAPBEXchaText 3 5 9" xfId="8043"/>
    <cellStyle name="SAPBEXchaText 3 6" xfId="575"/>
    <cellStyle name="SAPBEXchaText 3 6 10" xfId="8933"/>
    <cellStyle name="SAPBEXchaText 3 6 11" xfId="9822"/>
    <cellStyle name="SAPBEXchaText 3 6 12" xfId="10691"/>
    <cellStyle name="SAPBEXchaText 3 6 13" xfId="11582"/>
    <cellStyle name="SAPBEXchaText 3 6 14" xfId="12473"/>
    <cellStyle name="SAPBEXchaText 3 6 15" xfId="13339"/>
    <cellStyle name="SAPBEXchaText 3 6 16" xfId="14230"/>
    <cellStyle name="SAPBEXchaText 3 6 17" xfId="15116"/>
    <cellStyle name="SAPBEXchaText 3 6 18" xfId="16000"/>
    <cellStyle name="SAPBEXchaText 3 6 19" xfId="16886"/>
    <cellStyle name="SAPBEXchaText 3 6 2" xfId="2051"/>
    <cellStyle name="SAPBEXchaText 3 6 2 2" xfId="24619"/>
    <cellStyle name="SAPBEXchaText 3 6 2 2 2" xfId="29221"/>
    <cellStyle name="SAPBEXchaText 3 6 2 2 2 2" xfId="29222"/>
    <cellStyle name="SAPBEXchaText 3 6 2 2 2 2 2" xfId="29223"/>
    <cellStyle name="SAPBEXchaText 3 6 2 2 2 3" xfId="29224"/>
    <cellStyle name="SAPBEXchaText 3 6 2 2 3" xfId="29225"/>
    <cellStyle name="SAPBEXchaText 3 6 2 2 3 2" xfId="29226"/>
    <cellStyle name="SAPBEXchaText 3 6 2 2 3 2 2" xfId="29227"/>
    <cellStyle name="SAPBEXchaText 3 6 2 2 4" xfId="29228"/>
    <cellStyle name="SAPBEXchaText 3 6 2 2 4 2" xfId="29229"/>
    <cellStyle name="SAPBEXchaText 3 6 2 3" xfId="29230"/>
    <cellStyle name="SAPBEXchaText 3 6 2 3 2" xfId="29231"/>
    <cellStyle name="SAPBEXchaText 3 6 2 3 2 2" xfId="29232"/>
    <cellStyle name="SAPBEXchaText 3 6 2 3 3" xfId="29233"/>
    <cellStyle name="SAPBEXchaText 3 6 2 4" xfId="29234"/>
    <cellStyle name="SAPBEXchaText 3 6 2 4 2" xfId="29235"/>
    <cellStyle name="SAPBEXchaText 3 6 2 4 2 2" xfId="29236"/>
    <cellStyle name="SAPBEXchaText 3 6 2 5" xfId="29237"/>
    <cellStyle name="SAPBEXchaText 3 6 2 5 2" xfId="29238"/>
    <cellStyle name="SAPBEXchaText 3 6 20" xfId="17766"/>
    <cellStyle name="SAPBEXchaText 3 6 21" xfId="18647"/>
    <cellStyle name="SAPBEXchaText 3 6 22" xfId="19505"/>
    <cellStyle name="SAPBEXchaText 3 6 23" xfId="20371"/>
    <cellStyle name="SAPBEXchaText 3 6 24" xfId="21229"/>
    <cellStyle name="SAPBEXchaText 3 6 25" xfId="22070"/>
    <cellStyle name="SAPBEXchaText 3 6 26" xfId="22899"/>
    <cellStyle name="SAPBEXchaText 3 6 27" xfId="23701"/>
    <cellStyle name="SAPBEXchaText 3 6 3" xfId="2769"/>
    <cellStyle name="SAPBEXchaText 3 6 4" xfId="3671"/>
    <cellStyle name="SAPBEXchaText 3 6 5" xfId="4559"/>
    <cellStyle name="SAPBEXchaText 3 6 6" xfId="5448"/>
    <cellStyle name="SAPBEXchaText 3 6 7" xfId="6342"/>
    <cellStyle name="SAPBEXchaText 3 6 8" xfId="4278"/>
    <cellStyle name="SAPBEXchaText 3 6 9" xfId="8044"/>
    <cellStyle name="SAPBEXchaText 3 7" xfId="1812"/>
    <cellStyle name="SAPBEXchaText 3 7 2" xfId="24620"/>
    <cellStyle name="SAPBEXchaText 3 7 2 2" xfId="29239"/>
    <cellStyle name="SAPBEXchaText 3 7 2 2 2" xfId="29240"/>
    <cellStyle name="SAPBEXchaText 3 7 2 2 2 2" xfId="29241"/>
    <cellStyle name="SAPBEXchaText 3 7 2 2 3" xfId="29242"/>
    <cellStyle name="SAPBEXchaText 3 7 2 3" xfId="29243"/>
    <cellStyle name="SAPBEXchaText 3 7 2 3 2" xfId="29244"/>
    <cellStyle name="SAPBEXchaText 3 7 2 3 2 2" xfId="29245"/>
    <cellStyle name="SAPBEXchaText 3 7 2 4" xfId="29246"/>
    <cellStyle name="SAPBEXchaText 3 7 2 4 2" xfId="29247"/>
    <cellStyle name="SAPBEXchaText 3 7 3" xfId="29248"/>
    <cellStyle name="SAPBEXchaText 3 7 3 2" xfId="29249"/>
    <cellStyle name="SAPBEXchaText 3 7 3 2 2" xfId="29250"/>
    <cellStyle name="SAPBEXchaText 3 7 3 3" xfId="29251"/>
    <cellStyle name="SAPBEXchaText 3 7 4" xfId="29252"/>
    <cellStyle name="SAPBEXchaText 3 7 4 2" xfId="29253"/>
    <cellStyle name="SAPBEXchaText 3 7 4 2 2" xfId="29254"/>
    <cellStyle name="SAPBEXchaText 3 7 5" xfId="29255"/>
    <cellStyle name="SAPBEXchaText 3 7 5 2" xfId="29256"/>
    <cellStyle name="SAPBEXchaText 3 8" xfId="1642"/>
    <cellStyle name="SAPBEXchaText 3 9" xfId="3429"/>
    <cellStyle name="SAPBEXchaText 30" xfId="16630"/>
    <cellStyle name="SAPBEXchaText 31" xfId="20030"/>
    <cellStyle name="SAPBEXchaText 32" xfId="20896"/>
    <cellStyle name="SAPBEXchaText 33" xfId="21754"/>
    <cellStyle name="SAPBEXchaText 34" xfId="22595"/>
    <cellStyle name="SAPBEXchaText 35" xfId="23424"/>
    <cellStyle name="SAPBEXchaText 4" xfId="576"/>
    <cellStyle name="SAPBEXchaText 4 10" xfId="8934"/>
    <cellStyle name="SAPBEXchaText 4 11" xfId="9823"/>
    <cellStyle name="SAPBEXchaText 4 12" xfId="10692"/>
    <cellStyle name="SAPBEXchaText 4 13" xfId="11583"/>
    <cellStyle name="SAPBEXchaText 4 14" xfId="12474"/>
    <cellStyle name="SAPBEXchaText 4 15" xfId="13340"/>
    <cellStyle name="SAPBEXchaText 4 16" xfId="14231"/>
    <cellStyle name="SAPBEXchaText 4 17" xfId="15117"/>
    <cellStyle name="SAPBEXchaText 4 18" xfId="16001"/>
    <cellStyle name="SAPBEXchaText 4 19" xfId="16887"/>
    <cellStyle name="SAPBEXchaText 4 2" xfId="2052"/>
    <cellStyle name="SAPBEXchaText 4 2 2" xfId="24621"/>
    <cellStyle name="SAPBEXchaText 4 2 2 2" xfId="29257"/>
    <cellStyle name="SAPBEXchaText 4 2 2 2 2" xfId="29258"/>
    <cellStyle name="SAPBEXchaText 4 2 2 2 2 2" xfId="29259"/>
    <cellStyle name="SAPBEXchaText 4 2 2 2 3" xfId="29260"/>
    <cellStyle name="SAPBEXchaText 4 2 2 3" xfId="29261"/>
    <cellStyle name="SAPBEXchaText 4 2 2 3 2" xfId="29262"/>
    <cellStyle name="SAPBEXchaText 4 2 2 3 2 2" xfId="29263"/>
    <cellStyle name="SAPBEXchaText 4 2 2 4" xfId="29264"/>
    <cellStyle name="SAPBEXchaText 4 2 2 4 2" xfId="29265"/>
    <cellStyle name="SAPBEXchaText 4 2 3" xfId="29266"/>
    <cellStyle name="SAPBEXchaText 4 2 3 2" xfId="29267"/>
    <cellStyle name="SAPBEXchaText 4 2 3 2 2" xfId="29268"/>
    <cellStyle name="SAPBEXchaText 4 2 3 3" xfId="29269"/>
    <cellStyle name="SAPBEXchaText 4 2 4" xfId="29270"/>
    <cellStyle name="SAPBEXchaText 4 2 4 2" xfId="29271"/>
    <cellStyle name="SAPBEXchaText 4 2 4 2 2" xfId="29272"/>
    <cellStyle name="SAPBEXchaText 4 2 5" xfId="29273"/>
    <cellStyle name="SAPBEXchaText 4 2 5 2" xfId="29274"/>
    <cellStyle name="SAPBEXchaText 4 20" xfId="17767"/>
    <cellStyle name="SAPBEXchaText 4 21" xfId="18648"/>
    <cellStyle name="SAPBEXchaText 4 22" xfId="19506"/>
    <cellStyle name="SAPBEXchaText 4 23" xfId="20372"/>
    <cellStyle name="SAPBEXchaText 4 24" xfId="21230"/>
    <cellStyle name="SAPBEXchaText 4 25" xfId="22071"/>
    <cellStyle name="SAPBEXchaText 4 26" xfId="22900"/>
    <cellStyle name="SAPBEXchaText 4 27" xfId="23702"/>
    <cellStyle name="SAPBEXchaText 4 3" xfId="2770"/>
    <cellStyle name="SAPBEXchaText 4 4" xfId="3672"/>
    <cellStyle name="SAPBEXchaText 4 5" xfId="4560"/>
    <cellStyle name="SAPBEXchaText 4 6" xfId="5449"/>
    <cellStyle name="SAPBEXchaText 4 7" xfId="6343"/>
    <cellStyle name="SAPBEXchaText 4 8" xfId="7226"/>
    <cellStyle name="SAPBEXchaText 4 9" xfId="8045"/>
    <cellStyle name="SAPBEXchaText 5" xfId="577"/>
    <cellStyle name="SAPBEXchaText 5 10" xfId="8935"/>
    <cellStyle name="SAPBEXchaText 5 11" xfId="9824"/>
    <cellStyle name="SAPBEXchaText 5 12" xfId="10693"/>
    <cellStyle name="SAPBEXchaText 5 13" xfId="11584"/>
    <cellStyle name="SAPBEXchaText 5 14" xfId="12475"/>
    <cellStyle name="SAPBEXchaText 5 15" xfId="13341"/>
    <cellStyle name="SAPBEXchaText 5 16" xfId="14232"/>
    <cellStyle name="SAPBEXchaText 5 17" xfId="15118"/>
    <cellStyle name="SAPBEXchaText 5 18" xfId="16002"/>
    <cellStyle name="SAPBEXchaText 5 19" xfId="16888"/>
    <cellStyle name="SAPBEXchaText 5 2" xfId="2053"/>
    <cellStyle name="SAPBEXchaText 5 2 2" xfId="24622"/>
    <cellStyle name="SAPBEXchaText 5 2 2 2" xfId="29275"/>
    <cellStyle name="SAPBEXchaText 5 2 2 2 2" xfId="29276"/>
    <cellStyle name="SAPBEXchaText 5 2 2 2 2 2" xfId="29277"/>
    <cellStyle name="SAPBEXchaText 5 2 2 2 3" xfId="29278"/>
    <cellStyle name="SAPBEXchaText 5 2 2 3" xfId="29279"/>
    <cellStyle name="SAPBEXchaText 5 2 2 3 2" xfId="29280"/>
    <cellStyle name="SAPBEXchaText 5 2 2 3 2 2" xfId="29281"/>
    <cellStyle name="SAPBEXchaText 5 2 2 4" xfId="29282"/>
    <cellStyle name="SAPBEXchaText 5 2 2 4 2" xfId="29283"/>
    <cellStyle name="SAPBEXchaText 5 2 3" xfId="29284"/>
    <cellStyle name="SAPBEXchaText 5 2 3 2" xfId="29285"/>
    <cellStyle name="SAPBEXchaText 5 2 3 2 2" xfId="29286"/>
    <cellStyle name="SAPBEXchaText 5 2 3 3" xfId="29287"/>
    <cellStyle name="SAPBEXchaText 5 2 4" xfId="29288"/>
    <cellStyle name="SAPBEXchaText 5 2 4 2" xfId="29289"/>
    <cellStyle name="SAPBEXchaText 5 2 4 2 2" xfId="29290"/>
    <cellStyle name="SAPBEXchaText 5 2 5" xfId="29291"/>
    <cellStyle name="SAPBEXchaText 5 2 5 2" xfId="29292"/>
    <cellStyle name="SAPBEXchaText 5 20" xfId="17768"/>
    <cellStyle name="SAPBEXchaText 5 21" xfId="18649"/>
    <cellStyle name="SAPBEXchaText 5 22" xfId="19507"/>
    <cellStyle name="SAPBEXchaText 5 23" xfId="20373"/>
    <cellStyle name="SAPBEXchaText 5 24" xfId="21231"/>
    <cellStyle name="SAPBEXchaText 5 25" xfId="22072"/>
    <cellStyle name="SAPBEXchaText 5 26" xfId="22901"/>
    <cellStyle name="SAPBEXchaText 5 27" xfId="23703"/>
    <cellStyle name="SAPBEXchaText 5 3" xfId="2771"/>
    <cellStyle name="SAPBEXchaText 5 4" xfId="3673"/>
    <cellStyle name="SAPBEXchaText 5 5" xfId="4561"/>
    <cellStyle name="SAPBEXchaText 5 6" xfId="5450"/>
    <cellStyle name="SAPBEXchaText 5 7" xfId="6344"/>
    <cellStyle name="SAPBEXchaText 5 8" xfId="7244"/>
    <cellStyle name="SAPBEXchaText 5 9" xfId="8046"/>
    <cellStyle name="SAPBEXchaText 6" xfId="578"/>
    <cellStyle name="SAPBEXchaText 6 10" xfId="8936"/>
    <cellStyle name="SAPBEXchaText 6 11" xfId="9825"/>
    <cellStyle name="SAPBEXchaText 6 12" xfId="10694"/>
    <cellStyle name="SAPBEXchaText 6 13" xfId="11585"/>
    <cellStyle name="SAPBEXchaText 6 14" xfId="12476"/>
    <cellStyle name="SAPBEXchaText 6 15" xfId="13342"/>
    <cellStyle name="SAPBEXchaText 6 16" xfId="14233"/>
    <cellStyle name="SAPBEXchaText 6 17" xfId="15119"/>
    <cellStyle name="SAPBEXchaText 6 18" xfId="16003"/>
    <cellStyle name="SAPBEXchaText 6 19" xfId="16889"/>
    <cellStyle name="SAPBEXchaText 6 2" xfId="2054"/>
    <cellStyle name="SAPBEXchaText 6 2 2" xfId="24623"/>
    <cellStyle name="SAPBEXchaText 6 2 2 2" xfId="29293"/>
    <cellStyle name="SAPBEXchaText 6 2 2 2 2" xfId="29294"/>
    <cellStyle name="SAPBEXchaText 6 2 2 2 2 2" xfId="29295"/>
    <cellStyle name="SAPBEXchaText 6 2 2 2 3" xfId="29296"/>
    <cellStyle name="SAPBEXchaText 6 2 2 3" xfId="29297"/>
    <cellStyle name="SAPBEXchaText 6 2 2 3 2" xfId="29298"/>
    <cellStyle name="SAPBEXchaText 6 2 2 3 2 2" xfId="29299"/>
    <cellStyle name="SAPBEXchaText 6 2 2 4" xfId="29300"/>
    <cellStyle name="SAPBEXchaText 6 2 2 4 2" xfId="29301"/>
    <cellStyle name="SAPBEXchaText 6 2 3" xfId="29302"/>
    <cellStyle name="SAPBEXchaText 6 2 3 2" xfId="29303"/>
    <cellStyle name="SAPBEXchaText 6 2 3 2 2" xfId="29304"/>
    <cellStyle name="SAPBEXchaText 6 2 3 3" xfId="29305"/>
    <cellStyle name="SAPBEXchaText 6 2 4" xfId="29306"/>
    <cellStyle name="SAPBEXchaText 6 2 4 2" xfId="29307"/>
    <cellStyle name="SAPBEXchaText 6 2 4 2 2" xfId="29308"/>
    <cellStyle name="SAPBEXchaText 6 2 5" xfId="29309"/>
    <cellStyle name="SAPBEXchaText 6 2 5 2" xfId="29310"/>
    <cellStyle name="SAPBEXchaText 6 20" xfId="17769"/>
    <cellStyle name="SAPBEXchaText 6 21" xfId="18650"/>
    <cellStyle name="SAPBEXchaText 6 22" xfId="19508"/>
    <cellStyle name="SAPBEXchaText 6 23" xfId="20374"/>
    <cellStyle name="SAPBEXchaText 6 24" xfId="21232"/>
    <cellStyle name="SAPBEXchaText 6 25" xfId="22073"/>
    <cellStyle name="SAPBEXchaText 6 26" xfId="22902"/>
    <cellStyle name="SAPBEXchaText 6 27" xfId="23704"/>
    <cellStyle name="SAPBEXchaText 6 3" xfId="2772"/>
    <cellStyle name="SAPBEXchaText 6 4" xfId="3674"/>
    <cellStyle name="SAPBEXchaText 6 5" xfId="4562"/>
    <cellStyle name="SAPBEXchaText 6 6" xfId="5451"/>
    <cellStyle name="SAPBEXchaText 6 7" xfId="6345"/>
    <cellStyle name="SAPBEXchaText 6 8" xfId="7243"/>
    <cellStyle name="SAPBEXchaText 6 9" xfId="8047"/>
    <cellStyle name="SAPBEXchaText 7" xfId="579"/>
    <cellStyle name="SAPBEXchaText 7 10" xfId="8937"/>
    <cellStyle name="SAPBEXchaText 7 11" xfId="9826"/>
    <cellStyle name="SAPBEXchaText 7 12" xfId="10695"/>
    <cellStyle name="SAPBEXchaText 7 13" xfId="11586"/>
    <cellStyle name="SAPBEXchaText 7 14" xfId="12477"/>
    <cellStyle name="SAPBEXchaText 7 15" xfId="13343"/>
    <cellStyle name="SAPBEXchaText 7 16" xfId="14234"/>
    <cellStyle name="SAPBEXchaText 7 17" xfId="15120"/>
    <cellStyle name="SAPBEXchaText 7 18" xfId="16004"/>
    <cellStyle name="SAPBEXchaText 7 19" xfId="16890"/>
    <cellStyle name="SAPBEXchaText 7 2" xfId="2055"/>
    <cellStyle name="SAPBEXchaText 7 2 2" xfId="24624"/>
    <cellStyle name="SAPBEXchaText 7 2 2 2" xfId="29311"/>
    <cellStyle name="SAPBEXchaText 7 2 2 2 2" xfId="29312"/>
    <cellStyle name="SAPBEXchaText 7 2 2 2 2 2" xfId="29313"/>
    <cellStyle name="SAPBEXchaText 7 2 2 2 3" xfId="29314"/>
    <cellStyle name="SAPBEXchaText 7 2 2 3" xfId="29315"/>
    <cellStyle name="SAPBEXchaText 7 2 2 3 2" xfId="29316"/>
    <cellStyle name="SAPBEXchaText 7 2 2 3 2 2" xfId="29317"/>
    <cellStyle name="SAPBEXchaText 7 2 2 4" xfId="29318"/>
    <cellStyle name="SAPBEXchaText 7 2 2 4 2" xfId="29319"/>
    <cellStyle name="SAPBEXchaText 7 2 3" xfId="29320"/>
    <cellStyle name="SAPBEXchaText 7 2 3 2" xfId="29321"/>
    <cellStyle name="SAPBEXchaText 7 2 3 2 2" xfId="29322"/>
    <cellStyle name="SAPBEXchaText 7 2 3 3" xfId="29323"/>
    <cellStyle name="SAPBEXchaText 7 2 4" xfId="29324"/>
    <cellStyle name="SAPBEXchaText 7 2 4 2" xfId="29325"/>
    <cellStyle name="SAPBEXchaText 7 2 4 2 2" xfId="29326"/>
    <cellStyle name="SAPBEXchaText 7 2 5" xfId="29327"/>
    <cellStyle name="SAPBEXchaText 7 2 5 2" xfId="29328"/>
    <cellStyle name="SAPBEXchaText 7 20" xfId="17770"/>
    <cellStyle name="SAPBEXchaText 7 21" xfId="18651"/>
    <cellStyle name="SAPBEXchaText 7 22" xfId="19509"/>
    <cellStyle name="SAPBEXchaText 7 23" xfId="20375"/>
    <cellStyle name="SAPBEXchaText 7 24" xfId="21233"/>
    <cellStyle name="SAPBEXchaText 7 25" xfId="22074"/>
    <cellStyle name="SAPBEXchaText 7 26" xfId="22903"/>
    <cellStyle name="SAPBEXchaText 7 27" xfId="23705"/>
    <cellStyle name="SAPBEXchaText 7 3" xfId="2773"/>
    <cellStyle name="SAPBEXchaText 7 4" xfId="3675"/>
    <cellStyle name="SAPBEXchaText 7 5" xfId="4563"/>
    <cellStyle name="SAPBEXchaText 7 6" xfId="5452"/>
    <cellStyle name="SAPBEXchaText 7 7" xfId="6346"/>
    <cellStyle name="SAPBEXchaText 7 8" xfId="7242"/>
    <cellStyle name="SAPBEXchaText 7 9" xfId="8048"/>
    <cellStyle name="SAPBEXchaText 8" xfId="580"/>
    <cellStyle name="SAPBEXchaText 8 10" xfId="8919"/>
    <cellStyle name="SAPBEXchaText 8 11" xfId="9808"/>
    <cellStyle name="SAPBEXchaText 8 12" xfId="10677"/>
    <cellStyle name="SAPBEXchaText 8 13" xfId="11568"/>
    <cellStyle name="SAPBEXchaText 8 14" xfId="12459"/>
    <cellStyle name="SAPBEXchaText 8 15" xfId="13325"/>
    <cellStyle name="SAPBEXchaText 8 16" xfId="14216"/>
    <cellStyle name="SAPBEXchaText 8 17" xfId="15102"/>
    <cellStyle name="SAPBEXchaText 8 18" xfId="15986"/>
    <cellStyle name="SAPBEXchaText 8 19" xfId="16872"/>
    <cellStyle name="SAPBEXchaText 8 2" xfId="2037"/>
    <cellStyle name="SAPBEXchaText 8 2 2" xfId="24625"/>
    <cellStyle name="SAPBEXchaText 8 2 2 2" xfId="29329"/>
    <cellStyle name="SAPBEXchaText 8 2 2 2 2" xfId="29330"/>
    <cellStyle name="SAPBEXchaText 8 2 2 2 2 2" xfId="29331"/>
    <cellStyle name="SAPBEXchaText 8 2 2 2 3" xfId="29332"/>
    <cellStyle name="SAPBEXchaText 8 2 2 3" xfId="29333"/>
    <cellStyle name="SAPBEXchaText 8 2 2 3 2" xfId="29334"/>
    <cellStyle name="SAPBEXchaText 8 2 2 3 2 2" xfId="29335"/>
    <cellStyle name="SAPBEXchaText 8 2 2 4" xfId="29336"/>
    <cellStyle name="SAPBEXchaText 8 2 2 4 2" xfId="29337"/>
    <cellStyle name="SAPBEXchaText 8 2 3" xfId="29338"/>
    <cellStyle name="SAPBEXchaText 8 2 3 2" xfId="29339"/>
    <cellStyle name="SAPBEXchaText 8 2 3 2 2" xfId="29340"/>
    <cellStyle name="SAPBEXchaText 8 2 3 3" xfId="29341"/>
    <cellStyle name="SAPBEXchaText 8 2 4" xfId="29342"/>
    <cellStyle name="SAPBEXchaText 8 2 4 2" xfId="29343"/>
    <cellStyle name="SAPBEXchaText 8 2 4 2 2" xfId="29344"/>
    <cellStyle name="SAPBEXchaText 8 2 5" xfId="29345"/>
    <cellStyle name="SAPBEXchaText 8 2 5 2" xfId="29346"/>
    <cellStyle name="SAPBEXchaText 8 20" xfId="17752"/>
    <cellStyle name="SAPBEXchaText 8 21" xfId="18633"/>
    <cellStyle name="SAPBEXchaText 8 22" xfId="19491"/>
    <cellStyle name="SAPBEXchaText 8 23" xfId="20357"/>
    <cellStyle name="SAPBEXchaText 8 24" xfId="21215"/>
    <cellStyle name="SAPBEXchaText 8 25" xfId="22056"/>
    <cellStyle name="SAPBEXchaText 8 26" xfId="22885"/>
    <cellStyle name="SAPBEXchaText 8 27" xfId="23687"/>
    <cellStyle name="SAPBEXchaText 8 3" xfId="2755"/>
    <cellStyle name="SAPBEXchaText 8 4" xfId="3657"/>
    <cellStyle name="SAPBEXchaText 8 5" xfId="4545"/>
    <cellStyle name="SAPBEXchaText 8 6" xfId="5434"/>
    <cellStyle name="SAPBEXchaText 8 7" xfId="6328"/>
    <cellStyle name="SAPBEXchaText 8 8" xfId="6997"/>
    <cellStyle name="SAPBEXchaText 8 9" xfId="8030"/>
    <cellStyle name="SAPBEXchaText 9" xfId="581"/>
    <cellStyle name="SAPBEXchaText 9 10" xfId="6186"/>
    <cellStyle name="SAPBEXchaText 9 11" xfId="8623"/>
    <cellStyle name="SAPBEXchaText 9 12" xfId="8577"/>
    <cellStyle name="SAPBEXchaText 9 13" xfId="7647"/>
    <cellStyle name="SAPBEXchaText 9 14" xfId="11271"/>
    <cellStyle name="SAPBEXchaText 9 15" xfId="11224"/>
    <cellStyle name="SAPBEXchaText 9 16" xfId="7372"/>
    <cellStyle name="SAPBEXchaText 9 17" xfId="13919"/>
    <cellStyle name="SAPBEXchaText 9 18" xfId="14810"/>
    <cellStyle name="SAPBEXchaText 9 19" xfId="15695"/>
    <cellStyle name="SAPBEXchaText 9 2" xfId="1543"/>
    <cellStyle name="SAPBEXchaText 9 2 2" xfId="29347"/>
    <cellStyle name="SAPBEXchaText 9 2 2 2" xfId="29348"/>
    <cellStyle name="SAPBEXchaText 9 2 2 2 2" xfId="29349"/>
    <cellStyle name="SAPBEXchaText 9 2 2 3" xfId="29350"/>
    <cellStyle name="SAPBEXchaText 9 2 3" xfId="29351"/>
    <cellStyle name="SAPBEXchaText 9 2 3 2" xfId="29352"/>
    <cellStyle name="SAPBEXchaText 9 2 3 2 2" xfId="29353"/>
    <cellStyle name="SAPBEXchaText 9 2 4" xfId="29354"/>
    <cellStyle name="SAPBEXchaText 9 2 4 2" xfId="29355"/>
    <cellStyle name="SAPBEXchaText 9 20" xfId="16579"/>
    <cellStyle name="SAPBEXchaText 9 21" xfId="17465"/>
    <cellStyle name="SAPBEXchaText 9 22" xfId="17419"/>
    <cellStyle name="SAPBEXchaText 9 23" xfId="11300"/>
    <cellStyle name="SAPBEXchaText 9 24" xfId="20082"/>
    <cellStyle name="SAPBEXchaText 9 25" xfId="20947"/>
    <cellStyle name="SAPBEXchaText 9 26" xfId="21804"/>
    <cellStyle name="SAPBEXchaText 9 27" xfId="22643"/>
    <cellStyle name="SAPBEXchaText 9 3" xfId="2444"/>
    <cellStyle name="SAPBEXchaText 9 4" xfId="2377"/>
    <cellStyle name="SAPBEXchaText 9 5" xfId="1888"/>
    <cellStyle name="SAPBEXchaText 9 6" xfId="2256"/>
    <cellStyle name="SAPBEXchaText 9 7" xfId="1719"/>
    <cellStyle name="SAPBEXchaText 9 8" xfId="7612"/>
    <cellStyle name="SAPBEXchaText 9 9" xfId="7585"/>
    <cellStyle name="SAPBEXchaText_20120921_SF-grote-ronde-Liesbethdump2" xfId="582"/>
    <cellStyle name="SAPBEXexcBad7" xfId="583"/>
    <cellStyle name="SAPBEXexcBad7 10" xfId="1441"/>
    <cellStyle name="SAPBEXexcBad7 10 2" xfId="29356"/>
    <cellStyle name="SAPBEXexcBad7 10 2 2" xfId="29357"/>
    <cellStyle name="SAPBEXexcBad7 10 2 2 2" xfId="29358"/>
    <cellStyle name="SAPBEXexcBad7 10 2 3" xfId="29359"/>
    <cellStyle name="SAPBEXexcBad7 10 3" xfId="29360"/>
    <cellStyle name="SAPBEXexcBad7 10 3 2" xfId="29361"/>
    <cellStyle name="SAPBEXexcBad7 10 3 2 2" xfId="29362"/>
    <cellStyle name="SAPBEXexcBad7 10 4" xfId="29363"/>
    <cellStyle name="SAPBEXexcBad7 10 4 2" xfId="29364"/>
    <cellStyle name="SAPBEXexcBad7 11" xfId="1885"/>
    <cellStyle name="SAPBEXexcBad7 12" xfId="3293"/>
    <cellStyle name="SAPBEXexcBad7 13" xfId="1705"/>
    <cellStyle name="SAPBEXexcBad7 14" xfId="4268"/>
    <cellStyle name="SAPBEXexcBad7 15" xfId="5158"/>
    <cellStyle name="SAPBEXexcBad7 16" xfId="7048"/>
    <cellStyle name="SAPBEXexcBad7 17" xfId="5281"/>
    <cellStyle name="SAPBEXexcBad7 18" xfId="8568"/>
    <cellStyle name="SAPBEXexcBad7 19" xfId="9457"/>
    <cellStyle name="SAPBEXexcBad7 2" xfId="584"/>
    <cellStyle name="SAPBEXexcBad7 2 10" xfId="2373"/>
    <cellStyle name="SAPBEXexcBad7 2 11" xfId="1714"/>
    <cellStyle name="SAPBEXexcBad7 2 12" xfId="1433"/>
    <cellStyle name="SAPBEXexcBad7 2 13" xfId="7470"/>
    <cellStyle name="SAPBEXexcBad7 2 14" xfId="7591"/>
    <cellStyle name="SAPBEXexcBad7 2 15" xfId="7058"/>
    <cellStyle name="SAPBEXexcBad7 2 16" xfId="5314"/>
    <cellStyle name="SAPBEXexcBad7 2 17" xfId="8651"/>
    <cellStyle name="SAPBEXexcBad7 2 18" xfId="7642"/>
    <cellStyle name="SAPBEXexcBad7 2 19" xfId="9657"/>
    <cellStyle name="SAPBEXexcBad7 2 2" xfId="585"/>
    <cellStyle name="SAPBEXexcBad7 2 2 10" xfId="4317"/>
    <cellStyle name="SAPBEXexcBad7 2 2 11" xfId="5207"/>
    <cellStyle name="SAPBEXexcBad7 2 2 12" xfId="6102"/>
    <cellStyle name="SAPBEXexcBad7 2 2 13" xfId="5273"/>
    <cellStyle name="SAPBEXexcBad7 2 2 14" xfId="7808"/>
    <cellStyle name="SAPBEXexcBad7 2 2 15" xfId="8698"/>
    <cellStyle name="SAPBEXexcBad7 2 2 16" xfId="9587"/>
    <cellStyle name="SAPBEXexcBad7 2 2 17" xfId="10455"/>
    <cellStyle name="SAPBEXexcBad7 2 2 18" xfId="11346"/>
    <cellStyle name="SAPBEXexcBad7 2 2 19" xfId="12236"/>
    <cellStyle name="SAPBEXexcBad7 2 2 2" xfId="586"/>
    <cellStyle name="SAPBEXexcBad7 2 2 2 10" xfId="8939"/>
    <cellStyle name="SAPBEXexcBad7 2 2 2 11" xfId="9828"/>
    <cellStyle name="SAPBEXexcBad7 2 2 2 12" xfId="10697"/>
    <cellStyle name="SAPBEXexcBad7 2 2 2 13" xfId="11588"/>
    <cellStyle name="SAPBEXexcBad7 2 2 2 14" xfId="12479"/>
    <cellStyle name="SAPBEXexcBad7 2 2 2 15" xfId="13345"/>
    <cellStyle name="SAPBEXexcBad7 2 2 2 16" xfId="14236"/>
    <cellStyle name="SAPBEXexcBad7 2 2 2 17" xfId="15122"/>
    <cellStyle name="SAPBEXexcBad7 2 2 2 18" xfId="16006"/>
    <cellStyle name="SAPBEXexcBad7 2 2 2 19" xfId="16892"/>
    <cellStyle name="SAPBEXexcBad7 2 2 2 2" xfId="2057"/>
    <cellStyle name="SAPBEXexcBad7 2 2 2 2 2" xfId="24626"/>
    <cellStyle name="SAPBEXexcBad7 2 2 2 2 2 2" xfId="29365"/>
    <cellStyle name="SAPBEXexcBad7 2 2 2 2 2 2 2" xfId="29366"/>
    <cellStyle name="SAPBEXexcBad7 2 2 2 2 2 2 2 2" xfId="29367"/>
    <cellStyle name="SAPBEXexcBad7 2 2 2 2 2 2 3" xfId="29368"/>
    <cellStyle name="SAPBEXexcBad7 2 2 2 2 2 3" xfId="29369"/>
    <cellStyle name="SAPBEXexcBad7 2 2 2 2 2 3 2" xfId="29370"/>
    <cellStyle name="SAPBEXexcBad7 2 2 2 2 2 3 2 2" xfId="29371"/>
    <cellStyle name="SAPBEXexcBad7 2 2 2 2 2 4" xfId="29372"/>
    <cellStyle name="SAPBEXexcBad7 2 2 2 2 2 4 2" xfId="29373"/>
    <cellStyle name="SAPBEXexcBad7 2 2 2 2 3" xfId="29374"/>
    <cellStyle name="SAPBEXexcBad7 2 2 2 2 3 2" xfId="29375"/>
    <cellStyle name="SAPBEXexcBad7 2 2 2 2 3 2 2" xfId="29376"/>
    <cellStyle name="SAPBEXexcBad7 2 2 2 2 3 3" xfId="29377"/>
    <cellStyle name="SAPBEXexcBad7 2 2 2 2 4" xfId="29378"/>
    <cellStyle name="SAPBEXexcBad7 2 2 2 2 4 2" xfId="29379"/>
    <cellStyle name="SAPBEXexcBad7 2 2 2 2 4 2 2" xfId="29380"/>
    <cellStyle name="SAPBEXexcBad7 2 2 2 2 5" xfId="29381"/>
    <cellStyle name="SAPBEXexcBad7 2 2 2 2 5 2" xfId="29382"/>
    <cellStyle name="SAPBEXexcBad7 2 2 2 20" xfId="17772"/>
    <cellStyle name="SAPBEXexcBad7 2 2 2 21" xfId="18653"/>
    <cellStyle name="SAPBEXexcBad7 2 2 2 22" xfId="19511"/>
    <cellStyle name="SAPBEXexcBad7 2 2 2 23" xfId="20377"/>
    <cellStyle name="SAPBEXexcBad7 2 2 2 24" xfId="21235"/>
    <cellStyle name="SAPBEXexcBad7 2 2 2 25" xfId="22076"/>
    <cellStyle name="SAPBEXexcBad7 2 2 2 26" xfId="22905"/>
    <cellStyle name="SAPBEXexcBad7 2 2 2 27" xfId="23707"/>
    <cellStyle name="SAPBEXexcBad7 2 2 2 3" xfId="2775"/>
    <cellStyle name="SAPBEXexcBad7 2 2 2 4" xfId="3677"/>
    <cellStyle name="SAPBEXexcBad7 2 2 2 5" xfId="4565"/>
    <cellStyle name="SAPBEXexcBad7 2 2 2 6" xfId="5454"/>
    <cellStyle name="SAPBEXexcBad7 2 2 2 7" xfId="6348"/>
    <cellStyle name="SAPBEXexcBad7 2 2 2 8" xfId="7240"/>
    <cellStyle name="SAPBEXexcBad7 2 2 2 9" xfId="8050"/>
    <cellStyle name="SAPBEXexcBad7 2 2 20" xfId="13106"/>
    <cellStyle name="SAPBEXexcBad7 2 2 21" xfId="13996"/>
    <cellStyle name="SAPBEXexcBad7 2 2 22" xfId="14883"/>
    <cellStyle name="SAPBEXexcBad7 2 2 23" xfId="15769"/>
    <cellStyle name="SAPBEXexcBad7 2 2 24" xfId="16652"/>
    <cellStyle name="SAPBEXexcBad7 2 2 25" xfId="17537"/>
    <cellStyle name="SAPBEXexcBad7 2 2 26" xfId="18413"/>
    <cellStyle name="SAPBEXexcBad7 2 2 27" xfId="19274"/>
    <cellStyle name="SAPBEXexcBad7 2 2 28" xfId="20142"/>
    <cellStyle name="SAPBEXexcBad7 2 2 29" xfId="21004"/>
    <cellStyle name="SAPBEXexcBad7 2 2 3" xfId="587"/>
    <cellStyle name="SAPBEXexcBad7 2 2 3 10" xfId="8940"/>
    <cellStyle name="SAPBEXexcBad7 2 2 3 11" xfId="9829"/>
    <cellStyle name="SAPBEXexcBad7 2 2 3 12" xfId="10698"/>
    <cellStyle name="SAPBEXexcBad7 2 2 3 13" xfId="11589"/>
    <cellStyle name="SAPBEXexcBad7 2 2 3 14" xfId="12480"/>
    <cellStyle name="SAPBEXexcBad7 2 2 3 15" xfId="13346"/>
    <cellStyle name="SAPBEXexcBad7 2 2 3 16" xfId="14237"/>
    <cellStyle name="SAPBEXexcBad7 2 2 3 17" xfId="15123"/>
    <cellStyle name="SAPBEXexcBad7 2 2 3 18" xfId="16007"/>
    <cellStyle name="SAPBEXexcBad7 2 2 3 19" xfId="16893"/>
    <cellStyle name="SAPBEXexcBad7 2 2 3 2" xfId="2058"/>
    <cellStyle name="SAPBEXexcBad7 2 2 3 2 2" xfId="24627"/>
    <cellStyle name="SAPBEXexcBad7 2 2 3 2 2 2" xfId="29383"/>
    <cellStyle name="SAPBEXexcBad7 2 2 3 2 2 2 2" xfId="29384"/>
    <cellStyle name="SAPBEXexcBad7 2 2 3 2 2 2 2 2" xfId="29385"/>
    <cellStyle name="SAPBEXexcBad7 2 2 3 2 2 2 3" xfId="29386"/>
    <cellStyle name="SAPBEXexcBad7 2 2 3 2 2 3" xfId="29387"/>
    <cellStyle name="SAPBEXexcBad7 2 2 3 2 2 3 2" xfId="29388"/>
    <cellStyle name="SAPBEXexcBad7 2 2 3 2 2 3 2 2" xfId="29389"/>
    <cellStyle name="SAPBEXexcBad7 2 2 3 2 2 4" xfId="29390"/>
    <cellStyle name="SAPBEXexcBad7 2 2 3 2 2 4 2" xfId="29391"/>
    <cellStyle name="SAPBEXexcBad7 2 2 3 2 3" xfId="29392"/>
    <cellStyle name="SAPBEXexcBad7 2 2 3 2 3 2" xfId="29393"/>
    <cellStyle name="SAPBEXexcBad7 2 2 3 2 3 2 2" xfId="29394"/>
    <cellStyle name="SAPBEXexcBad7 2 2 3 2 3 3" xfId="29395"/>
    <cellStyle name="SAPBEXexcBad7 2 2 3 2 4" xfId="29396"/>
    <cellStyle name="SAPBEXexcBad7 2 2 3 2 4 2" xfId="29397"/>
    <cellStyle name="SAPBEXexcBad7 2 2 3 2 4 2 2" xfId="29398"/>
    <cellStyle name="SAPBEXexcBad7 2 2 3 2 5" xfId="29399"/>
    <cellStyle name="SAPBEXexcBad7 2 2 3 2 5 2" xfId="29400"/>
    <cellStyle name="SAPBEXexcBad7 2 2 3 20" xfId="17773"/>
    <cellStyle name="SAPBEXexcBad7 2 2 3 21" xfId="18654"/>
    <cellStyle name="SAPBEXexcBad7 2 2 3 22" xfId="19512"/>
    <cellStyle name="SAPBEXexcBad7 2 2 3 23" xfId="20378"/>
    <cellStyle name="SAPBEXexcBad7 2 2 3 24" xfId="21236"/>
    <cellStyle name="SAPBEXexcBad7 2 2 3 25" xfId="22077"/>
    <cellStyle name="SAPBEXexcBad7 2 2 3 26" xfId="22906"/>
    <cellStyle name="SAPBEXexcBad7 2 2 3 27" xfId="23708"/>
    <cellStyle name="SAPBEXexcBad7 2 2 3 3" xfId="2776"/>
    <cellStyle name="SAPBEXexcBad7 2 2 3 4" xfId="3678"/>
    <cellStyle name="SAPBEXexcBad7 2 2 3 5" xfId="4566"/>
    <cellStyle name="SAPBEXexcBad7 2 2 3 6" xfId="5455"/>
    <cellStyle name="SAPBEXexcBad7 2 2 3 7" xfId="6349"/>
    <cellStyle name="SAPBEXexcBad7 2 2 3 8" xfId="7239"/>
    <cellStyle name="SAPBEXexcBad7 2 2 3 9" xfId="8051"/>
    <cellStyle name="SAPBEXexcBad7 2 2 30" xfId="21855"/>
    <cellStyle name="SAPBEXexcBad7 2 2 31" xfId="22687"/>
    <cellStyle name="SAPBEXexcBad7 2 2 32" xfId="23496"/>
    <cellStyle name="SAPBEXexcBad7 2 2 4" xfId="588"/>
    <cellStyle name="SAPBEXexcBad7 2 2 4 10" xfId="8941"/>
    <cellStyle name="SAPBEXexcBad7 2 2 4 11" xfId="9830"/>
    <cellStyle name="SAPBEXexcBad7 2 2 4 12" xfId="10699"/>
    <cellStyle name="SAPBEXexcBad7 2 2 4 13" xfId="11590"/>
    <cellStyle name="SAPBEXexcBad7 2 2 4 14" xfId="12481"/>
    <cellStyle name="SAPBEXexcBad7 2 2 4 15" xfId="13347"/>
    <cellStyle name="SAPBEXexcBad7 2 2 4 16" xfId="14238"/>
    <cellStyle name="SAPBEXexcBad7 2 2 4 17" xfId="15124"/>
    <cellStyle name="SAPBEXexcBad7 2 2 4 18" xfId="16008"/>
    <cellStyle name="SAPBEXexcBad7 2 2 4 19" xfId="16894"/>
    <cellStyle name="SAPBEXexcBad7 2 2 4 2" xfId="2059"/>
    <cellStyle name="SAPBEXexcBad7 2 2 4 2 2" xfId="24628"/>
    <cellStyle name="SAPBEXexcBad7 2 2 4 2 2 2" xfId="29401"/>
    <cellStyle name="SAPBEXexcBad7 2 2 4 2 2 2 2" xfId="29402"/>
    <cellStyle name="SAPBEXexcBad7 2 2 4 2 2 2 2 2" xfId="29403"/>
    <cellStyle name="SAPBEXexcBad7 2 2 4 2 2 2 3" xfId="29404"/>
    <cellStyle name="SAPBEXexcBad7 2 2 4 2 2 3" xfId="29405"/>
    <cellStyle name="SAPBEXexcBad7 2 2 4 2 2 3 2" xfId="29406"/>
    <cellStyle name="SAPBEXexcBad7 2 2 4 2 2 3 2 2" xfId="29407"/>
    <cellStyle name="SAPBEXexcBad7 2 2 4 2 2 4" xfId="29408"/>
    <cellStyle name="SAPBEXexcBad7 2 2 4 2 2 4 2" xfId="29409"/>
    <cellStyle name="SAPBEXexcBad7 2 2 4 2 3" xfId="29410"/>
    <cellStyle name="SAPBEXexcBad7 2 2 4 2 3 2" xfId="29411"/>
    <cellStyle name="SAPBEXexcBad7 2 2 4 2 3 2 2" xfId="29412"/>
    <cellStyle name="SAPBEXexcBad7 2 2 4 2 3 3" xfId="29413"/>
    <cellStyle name="SAPBEXexcBad7 2 2 4 2 4" xfId="29414"/>
    <cellStyle name="SAPBEXexcBad7 2 2 4 2 4 2" xfId="29415"/>
    <cellStyle name="SAPBEXexcBad7 2 2 4 2 4 2 2" xfId="29416"/>
    <cellStyle name="SAPBEXexcBad7 2 2 4 2 5" xfId="29417"/>
    <cellStyle name="SAPBEXexcBad7 2 2 4 2 5 2" xfId="29418"/>
    <cellStyle name="SAPBEXexcBad7 2 2 4 20" xfId="17774"/>
    <cellStyle name="SAPBEXexcBad7 2 2 4 21" xfId="18655"/>
    <cellStyle name="SAPBEXexcBad7 2 2 4 22" xfId="19513"/>
    <cellStyle name="SAPBEXexcBad7 2 2 4 23" xfId="20379"/>
    <cellStyle name="SAPBEXexcBad7 2 2 4 24" xfId="21237"/>
    <cellStyle name="SAPBEXexcBad7 2 2 4 25" xfId="22078"/>
    <cellStyle name="SAPBEXexcBad7 2 2 4 26" xfId="22907"/>
    <cellStyle name="SAPBEXexcBad7 2 2 4 27" xfId="23709"/>
    <cellStyle name="SAPBEXexcBad7 2 2 4 3" xfId="2777"/>
    <cellStyle name="SAPBEXexcBad7 2 2 4 4" xfId="3679"/>
    <cellStyle name="SAPBEXexcBad7 2 2 4 5" xfId="4567"/>
    <cellStyle name="SAPBEXexcBad7 2 2 4 6" xfId="5456"/>
    <cellStyle name="SAPBEXexcBad7 2 2 4 7" xfId="6350"/>
    <cellStyle name="SAPBEXexcBad7 2 2 4 8" xfId="7238"/>
    <cellStyle name="SAPBEXexcBad7 2 2 4 9" xfId="8052"/>
    <cellStyle name="SAPBEXexcBad7 2 2 5" xfId="589"/>
    <cellStyle name="SAPBEXexcBad7 2 2 5 10" xfId="8942"/>
    <cellStyle name="SAPBEXexcBad7 2 2 5 11" xfId="9831"/>
    <cellStyle name="SAPBEXexcBad7 2 2 5 12" xfId="10700"/>
    <cellStyle name="SAPBEXexcBad7 2 2 5 13" xfId="11591"/>
    <cellStyle name="SAPBEXexcBad7 2 2 5 14" xfId="12482"/>
    <cellStyle name="SAPBEXexcBad7 2 2 5 15" xfId="13348"/>
    <cellStyle name="SAPBEXexcBad7 2 2 5 16" xfId="14239"/>
    <cellStyle name="SAPBEXexcBad7 2 2 5 17" xfId="15125"/>
    <cellStyle name="SAPBEXexcBad7 2 2 5 18" xfId="16009"/>
    <cellStyle name="SAPBEXexcBad7 2 2 5 19" xfId="16895"/>
    <cellStyle name="SAPBEXexcBad7 2 2 5 2" xfId="2060"/>
    <cellStyle name="SAPBEXexcBad7 2 2 5 2 2" xfId="24629"/>
    <cellStyle name="SAPBEXexcBad7 2 2 5 2 2 2" xfId="29419"/>
    <cellStyle name="SAPBEXexcBad7 2 2 5 2 2 2 2" xfId="29420"/>
    <cellStyle name="SAPBEXexcBad7 2 2 5 2 2 2 2 2" xfId="29421"/>
    <cellStyle name="SAPBEXexcBad7 2 2 5 2 2 2 3" xfId="29422"/>
    <cellStyle name="SAPBEXexcBad7 2 2 5 2 2 3" xfId="29423"/>
    <cellStyle name="SAPBEXexcBad7 2 2 5 2 2 3 2" xfId="29424"/>
    <cellStyle name="SAPBEXexcBad7 2 2 5 2 2 3 2 2" xfId="29425"/>
    <cellStyle name="SAPBEXexcBad7 2 2 5 2 2 4" xfId="29426"/>
    <cellStyle name="SAPBEXexcBad7 2 2 5 2 2 4 2" xfId="29427"/>
    <cellStyle name="SAPBEXexcBad7 2 2 5 2 3" xfId="29428"/>
    <cellStyle name="SAPBEXexcBad7 2 2 5 2 3 2" xfId="29429"/>
    <cellStyle name="SAPBEXexcBad7 2 2 5 2 3 2 2" xfId="29430"/>
    <cellStyle name="SAPBEXexcBad7 2 2 5 2 3 3" xfId="29431"/>
    <cellStyle name="SAPBEXexcBad7 2 2 5 2 4" xfId="29432"/>
    <cellStyle name="SAPBEXexcBad7 2 2 5 2 4 2" xfId="29433"/>
    <cellStyle name="SAPBEXexcBad7 2 2 5 2 4 2 2" xfId="29434"/>
    <cellStyle name="SAPBEXexcBad7 2 2 5 2 5" xfId="29435"/>
    <cellStyle name="SAPBEXexcBad7 2 2 5 2 5 2" xfId="29436"/>
    <cellStyle name="SAPBEXexcBad7 2 2 5 20" xfId="17775"/>
    <cellStyle name="SAPBEXexcBad7 2 2 5 21" xfId="18656"/>
    <cellStyle name="SAPBEXexcBad7 2 2 5 22" xfId="19514"/>
    <cellStyle name="SAPBEXexcBad7 2 2 5 23" xfId="20380"/>
    <cellStyle name="SAPBEXexcBad7 2 2 5 24" xfId="21238"/>
    <cellStyle name="SAPBEXexcBad7 2 2 5 25" xfId="22079"/>
    <cellStyle name="SAPBEXexcBad7 2 2 5 26" xfId="22908"/>
    <cellStyle name="SAPBEXexcBad7 2 2 5 27" xfId="23710"/>
    <cellStyle name="SAPBEXexcBad7 2 2 5 3" xfId="2778"/>
    <cellStyle name="SAPBEXexcBad7 2 2 5 4" xfId="3680"/>
    <cellStyle name="SAPBEXexcBad7 2 2 5 5" xfId="4568"/>
    <cellStyle name="SAPBEXexcBad7 2 2 5 6" xfId="5457"/>
    <cellStyle name="SAPBEXexcBad7 2 2 5 7" xfId="6351"/>
    <cellStyle name="SAPBEXexcBad7 2 2 5 8" xfId="7237"/>
    <cellStyle name="SAPBEXexcBad7 2 2 5 9" xfId="8053"/>
    <cellStyle name="SAPBEXexcBad7 2 2 6" xfId="590"/>
    <cellStyle name="SAPBEXexcBad7 2 2 6 10" xfId="8943"/>
    <cellStyle name="SAPBEXexcBad7 2 2 6 11" xfId="9832"/>
    <cellStyle name="SAPBEXexcBad7 2 2 6 12" xfId="10701"/>
    <cellStyle name="SAPBEXexcBad7 2 2 6 13" xfId="11592"/>
    <cellStyle name="SAPBEXexcBad7 2 2 6 14" xfId="12483"/>
    <cellStyle name="SAPBEXexcBad7 2 2 6 15" xfId="13349"/>
    <cellStyle name="SAPBEXexcBad7 2 2 6 16" xfId="14240"/>
    <cellStyle name="SAPBEXexcBad7 2 2 6 17" xfId="15126"/>
    <cellStyle name="SAPBEXexcBad7 2 2 6 18" xfId="16010"/>
    <cellStyle name="SAPBEXexcBad7 2 2 6 19" xfId="16896"/>
    <cellStyle name="SAPBEXexcBad7 2 2 6 2" xfId="2061"/>
    <cellStyle name="SAPBEXexcBad7 2 2 6 2 2" xfId="24630"/>
    <cellStyle name="SAPBEXexcBad7 2 2 6 2 2 2" xfId="29437"/>
    <cellStyle name="SAPBEXexcBad7 2 2 6 2 2 2 2" xfId="29438"/>
    <cellStyle name="SAPBEXexcBad7 2 2 6 2 2 2 2 2" xfId="29439"/>
    <cellStyle name="SAPBEXexcBad7 2 2 6 2 2 2 3" xfId="29440"/>
    <cellStyle name="SAPBEXexcBad7 2 2 6 2 2 3" xfId="29441"/>
    <cellStyle name="SAPBEXexcBad7 2 2 6 2 2 3 2" xfId="29442"/>
    <cellStyle name="SAPBEXexcBad7 2 2 6 2 2 3 2 2" xfId="29443"/>
    <cellStyle name="SAPBEXexcBad7 2 2 6 2 2 4" xfId="29444"/>
    <cellStyle name="SAPBEXexcBad7 2 2 6 2 2 4 2" xfId="29445"/>
    <cellStyle name="SAPBEXexcBad7 2 2 6 2 3" xfId="29446"/>
    <cellStyle name="SAPBEXexcBad7 2 2 6 2 3 2" xfId="29447"/>
    <cellStyle name="SAPBEXexcBad7 2 2 6 2 3 2 2" xfId="29448"/>
    <cellStyle name="SAPBEXexcBad7 2 2 6 2 3 3" xfId="29449"/>
    <cellStyle name="SAPBEXexcBad7 2 2 6 2 4" xfId="29450"/>
    <cellStyle name="SAPBEXexcBad7 2 2 6 2 4 2" xfId="29451"/>
    <cellStyle name="SAPBEXexcBad7 2 2 6 2 4 2 2" xfId="29452"/>
    <cellStyle name="SAPBEXexcBad7 2 2 6 2 5" xfId="29453"/>
    <cellStyle name="SAPBEXexcBad7 2 2 6 2 5 2" xfId="29454"/>
    <cellStyle name="SAPBEXexcBad7 2 2 6 20" xfId="17776"/>
    <cellStyle name="SAPBEXexcBad7 2 2 6 21" xfId="18657"/>
    <cellStyle name="SAPBEXexcBad7 2 2 6 22" xfId="19515"/>
    <cellStyle name="SAPBEXexcBad7 2 2 6 23" xfId="20381"/>
    <cellStyle name="SAPBEXexcBad7 2 2 6 24" xfId="21239"/>
    <cellStyle name="SAPBEXexcBad7 2 2 6 25" xfId="22080"/>
    <cellStyle name="SAPBEXexcBad7 2 2 6 26" xfId="22909"/>
    <cellStyle name="SAPBEXexcBad7 2 2 6 27" xfId="23711"/>
    <cellStyle name="SAPBEXexcBad7 2 2 6 3" xfId="2779"/>
    <cellStyle name="SAPBEXexcBad7 2 2 6 4" xfId="3681"/>
    <cellStyle name="SAPBEXexcBad7 2 2 6 5" xfId="4569"/>
    <cellStyle name="SAPBEXexcBad7 2 2 6 6" xfId="5458"/>
    <cellStyle name="SAPBEXexcBad7 2 2 6 7" xfId="6352"/>
    <cellStyle name="SAPBEXexcBad7 2 2 6 8" xfId="7236"/>
    <cellStyle name="SAPBEXexcBad7 2 2 6 9" xfId="8054"/>
    <cellStyle name="SAPBEXexcBad7 2 2 7" xfId="1813"/>
    <cellStyle name="SAPBEXexcBad7 2 2 7 2" xfId="24631"/>
    <cellStyle name="SAPBEXexcBad7 2 2 7 2 2" xfId="29455"/>
    <cellStyle name="SAPBEXexcBad7 2 2 7 2 2 2" xfId="29456"/>
    <cellStyle name="SAPBEXexcBad7 2 2 7 2 2 2 2" xfId="29457"/>
    <cellStyle name="SAPBEXexcBad7 2 2 7 2 2 3" xfId="29458"/>
    <cellStyle name="SAPBEXexcBad7 2 2 7 2 3" xfId="29459"/>
    <cellStyle name="SAPBEXexcBad7 2 2 7 2 3 2" xfId="29460"/>
    <cellStyle name="SAPBEXexcBad7 2 2 7 2 3 2 2" xfId="29461"/>
    <cellStyle name="SAPBEXexcBad7 2 2 7 2 4" xfId="29462"/>
    <cellStyle name="SAPBEXexcBad7 2 2 7 2 4 2" xfId="29463"/>
    <cellStyle name="SAPBEXexcBad7 2 2 7 3" xfId="29464"/>
    <cellStyle name="SAPBEXexcBad7 2 2 7 3 2" xfId="29465"/>
    <cellStyle name="SAPBEXexcBad7 2 2 7 3 2 2" xfId="29466"/>
    <cellStyle name="SAPBEXexcBad7 2 2 7 3 3" xfId="29467"/>
    <cellStyle name="SAPBEXexcBad7 2 2 7 4" xfId="29468"/>
    <cellStyle name="SAPBEXexcBad7 2 2 7 4 2" xfId="29469"/>
    <cellStyle name="SAPBEXexcBad7 2 2 7 4 2 2" xfId="29470"/>
    <cellStyle name="SAPBEXexcBad7 2 2 7 5" xfId="29471"/>
    <cellStyle name="SAPBEXexcBad7 2 2 7 5 2" xfId="29472"/>
    <cellStyle name="SAPBEXexcBad7 2 2 8" xfId="1641"/>
    <cellStyle name="SAPBEXexcBad7 2 2 9" xfId="3430"/>
    <cellStyle name="SAPBEXexcBad7 2 20" xfId="11299"/>
    <cellStyle name="SAPBEXexcBad7 2 21" xfId="1715"/>
    <cellStyle name="SAPBEXexcBad7 2 22" xfId="12308"/>
    <cellStyle name="SAPBEXexcBad7 2 23" xfId="13169"/>
    <cellStyle name="SAPBEXexcBad7 2 24" xfId="14059"/>
    <cellStyle name="SAPBEXexcBad7 2 25" xfId="14946"/>
    <cellStyle name="SAPBEXexcBad7 2 26" xfId="15830"/>
    <cellStyle name="SAPBEXexcBad7 2 27" xfId="17492"/>
    <cellStyle name="SAPBEXexcBad7 2 28" xfId="14763"/>
    <cellStyle name="SAPBEXexcBad7 2 29" xfId="18484"/>
    <cellStyle name="SAPBEXexcBad7 2 3" xfId="591"/>
    <cellStyle name="SAPBEXexcBad7 2 3 10" xfId="8944"/>
    <cellStyle name="SAPBEXexcBad7 2 3 11" xfId="9833"/>
    <cellStyle name="SAPBEXexcBad7 2 3 12" xfId="10702"/>
    <cellStyle name="SAPBEXexcBad7 2 3 13" xfId="11593"/>
    <cellStyle name="SAPBEXexcBad7 2 3 14" xfId="12484"/>
    <cellStyle name="SAPBEXexcBad7 2 3 15" xfId="13350"/>
    <cellStyle name="SAPBEXexcBad7 2 3 16" xfId="14241"/>
    <cellStyle name="SAPBEXexcBad7 2 3 17" xfId="15127"/>
    <cellStyle name="SAPBEXexcBad7 2 3 18" xfId="16011"/>
    <cellStyle name="SAPBEXexcBad7 2 3 19" xfId="16897"/>
    <cellStyle name="SAPBEXexcBad7 2 3 2" xfId="2062"/>
    <cellStyle name="SAPBEXexcBad7 2 3 2 2" xfId="24632"/>
    <cellStyle name="SAPBEXexcBad7 2 3 2 2 2" xfId="29473"/>
    <cellStyle name="SAPBEXexcBad7 2 3 2 2 2 2" xfId="29474"/>
    <cellStyle name="SAPBEXexcBad7 2 3 2 2 2 2 2" xfId="29475"/>
    <cellStyle name="SAPBEXexcBad7 2 3 2 2 2 3" xfId="29476"/>
    <cellStyle name="SAPBEXexcBad7 2 3 2 2 3" xfId="29477"/>
    <cellStyle name="SAPBEXexcBad7 2 3 2 2 3 2" xfId="29478"/>
    <cellStyle name="SAPBEXexcBad7 2 3 2 2 3 2 2" xfId="29479"/>
    <cellStyle name="SAPBEXexcBad7 2 3 2 2 4" xfId="29480"/>
    <cellStyle name="SAPBEXexcBad7 2 3 2 2 4 2" xfId="29481"/>
    <cellStyle name="SAPBEXexcBad7 2 3 2 3" xfId="29482"/>
    <cellStyle name="SAPBEXexcBad7 2 3 2 3 2" xfId="29483"/>
    <cellStyle name="SAPBEXexcBad7 2 3 2 3 2 2" xfId="29484"/>
    <cellStyle name="SAPBEXexcBad7 2 3 2 3 3" xfId="29485"/>
    <cellStyle name="SAPBEXexcBad7 2 3 2 4" xfId="29486"/>
    <cellStyle name="SAPBEXexcBad7 2 3 2 4 2" xfId="29487"/>
    <cellStyle name="SAPBEXexcBad7 2 3 2 4 2 2" xfId="29488"/>
    <cellStyle name="SAPBEXexcBad7 2 3 2 5" xfId="29489"/>
    <cellStyle name="SAPBEXexcBad7 2 3 2 5 2" xfId="29490"/>
    <cellStyle name="SAPBEXexcBad7 2 3 20" xfId="17777"/>
    <cellStyle name="SAPBEXexcBad7 2 3 21" xfId="18658"/>
    <cellStyle name="SAPBEXexcBad7 2 3 22" xfId="19516"/>
    <cellStyle name="SAPBEXexcBad7 2 3 23" xfId="20382"/>
    <cellStyle name="SAPBEXexcBad7 2 3 24" xfId="21240"/>
    <cellStyle name="SAPBEXexcBad7 2 3 25" xfId="22081"/>
    <cellStyle name="SAPBEXexcBad7 2 3 26" xfId="22910"/>
    <cellStyle name="SAPBEXexcBad7 2 3 27" xfId="23712"/>
    <cellStyle name="SAPBEXexcBad7 2 3 3" xfId="2780"/>
    <cellStyle name="SAPBEXexcBad7 2 3 4" xfId="3682"/>
    <cellStyle name="SAPBEXexcBad7 2 3 5" xfId="4570"/>
    <cellStyle name="SAPBEXexcBad7 2 3 6" xfId="5459"/>
    <cellStyle name="SAPBEXexcBad7 2 3 7" xfId="6353"/>
    <cellStyle name="SAPBEXexcBad7 2 3 8" xfId="6995"/>
    <cellStyle name="SAPBEXexcBad7 2 3 9" xfId="8055"/>
    <cellStyle name="SAPBEXexcBad7 2 30" xfId="19336"/>
    <cellStyle name="SAPBEXexcBad7 2 31" xfId="20204"/>
    <cellStyle name="SAPBEXexcBad7 2 32" xfId="21065"/>
    <cellStyle name="SAPBEXexcBad7 2 4" xfId="592"/>
    <cellStyle name="SAPBEXexcBad7 2 4 10" xfId="8945"/>
    <cellStyle name="SAPBEXexcBad7 2 4 11" xfId="9834"/>
    <cellStyle name="SAPBEXexcBad7 2 4 12" xfId="10703"/>
    <cellStyle name="SAPBEXexcBad7 2 4 13" xfId="11594"/>
    <cellStyle name="SAPBEXexcBad7 2 4 14" xfId="12485"/>
    <cellStyle name="SAPBEXexcBad7 2 4 15" xfId="13351"/>
    <cellStyle name="SAPBEXexcBad7 2 4 16" xfId="14242"/>
    <cellStyle name="SAPBEXexcBad7 2 4 17" xfId="15128"/>
    <cellStyle name="SAPBEXexcBad7 2 4 18" xfId="16012"/>
    <cellStyle name="SAPBEXexcBad7 2 4 19" xfId="16898"/>
    <cellStyle name="SAPBEXexcBad7 2 4 2" xfId="2063"/>
    <cellStyle name="SAPBEXexcBad7 2 4 2 2" xfId="24633"/>
    <cellStyle name="SAPBEXexcBad7 2 4 2 2 2" xfId="29491"/>
    <cellStyle name="SAPBEXexcBad7 2 4 2 2 2 2" xfId="29492"/>
    <cellStyle name="SAPBEXexcBad7 2 4 2 2 2 2 2" xfId="29493"/>
    <cellStyle name="SAPBEXexcBad7 2 4 2 2 2 3" xfId="29494"/>
    <cellStyle name="SAPBEXexcBad7 2 4 2 2 3" xfId="29495"/>
    <cellStyle name="SAPBEXexcBad7 2 4 2 2 3 2" xfId="29496"/>
    <cellStyle name="SAPBEXexcBad7 2 4 2 2 3 2 2" xfId="29497"/>
    <cellStyle name="SAPBEXexcBad7 2 4 2 2 4" xfId="29498"/>
    <cellStyle name="SAPBEXexcBad7 2 4 2 2 4 2" xfId="29499"/>
    <cellStyle name="SAPBEXexcBad7 2 4 2 3" xfId="29500"/>
    <cellStyle name="SAPBEXexcBad7 2 4 2 3 2" xfId="29501"/>
    <cellStyle name="SAPBEXexcBad7 2 4 2 3 2 2" xfId="29502"/>
    <cellStyle name="SAPBEXexcBad7 2 4 2 3 3" xfId="29503"/>
    <cellStyle name="SAPBEXexcBad7 2 4 2 4" xfId="29504"/>
    <cellStyle name="SAPBEXexcBad7 2 4 2 4 2" xfId="29505"/>
    <cellStyle name="SAPBEXexcBad7 2 4 2 4 2 2" xfId="29506"/>
    <cellStyle name="SAPBEXexcBad7 2 4 2 5" xfId="29507"/>
    <cellStyle name="SAPBEXexcBad7 2 4 2 5 2" xfId="29508"/>
    <cellStyle name="SAPBEXexcBad7 2 4 20" xfId="17778"/>
    <cellStyle name="SAPBEXexcBad7 2 4 21" xfId="18659"/>
    <cellStyle name="SAPBEXexcBad7 2 4 22" xfId="19517"/>
    <cellStyle name="SAPBEXexcBad7 2 4 23" xfId="20383"/>
    <cellStyle name="SAPBEXexcBad7 2 4 24" xfId="21241"/>
    <cellStyle name="SAPBEXexcBad7 2 4 25" xfId="22082"/>
    <cellStyle name="SAPBEXexcBad7 2 4 26" xfId="22911"/>
    <cellStyle name="SAPBEXexcBad7 2 4 27" xfId="23713"/>
    <cellStyle name="SAPBEXexcBad7 2 4 3" xfId="2781"/>
    <cellStyle name="SAPBEXexcBad7 2 4 4" xfId="3683"/>
    <cellStyle name="SAPBEXexcBad7 2 4 5" xfId="4571"/>
    <cellStyle name="SAPBEXexcBad7 2 4 6" xfId="5460"/>
    <cellStyle name="SAPBEXexcBad7 2 4 7" xfId="6354"/>
    <cellStyle name="SAPBEXexcBad7 2 4 8" xfId="7235"/>
    <cellStyle name="SAPBEXexcBad7 2 4 9" xfId="8056"/>
    <cellStyle name="SAPBEXexcBad7 2 5" xfId="593"/>
    <cellStyle name="SAPBEXexcBad7 2 5 10" xfId="8946"/>
    <cellStyle name="SAPBEXexcBad7 2 5 11" xfId="9835"/>
    <cellStyle name="SAPBEXexcBad7 2 5 12" xfId="10704"/>
    <cellStyle name="SAPBEXexcBad7 2 5 13" xfId="11595"/>
    <cellStyle name="SAPBEXexcBad7 2 5 14" xfId="12486"/>
    <cellStyle name="SAPBEXexcBad7 2 5 15" xfId="13352"/>
    <cellStyle name="SAPBEXexcBad7 2 5 16" xfId="14243"/>
    <cellStyle name="SAPBEXexcBad7 2 5 17" xfId="15129"/>
    <cellStyle name="SAPBEXexcBad7 2 5 18" xfId="16013"/>
    <cellStyle name="SAPBEXexcBad7 2 5 19" xfId="16899"/>
    <cellStyle name="SAPBEXexcBad7 2 5 2" xfId="2064"/>
    <cellStyle name="SAPBEXexcBad7 2 5 2 2" xfId="24634"/>
    <cellStyle name="SAPBEXexcBad7 2 5 2 2 2" xfId="29509"/>
    <cellStyle name="SAPBEXexcBad7 2 5 2 2 2 2" xfId="29510"/>
    <cellStyle name="SAPBEXexcBad7 2 5 2 2 2 2 2" xfId="29511"/>
    <cellStyle name="SAPBEXexcBad7 2 5 2 2 2 3" xfId="29512"/>
    <cellStyle name="SAPBEXexcBad7 2 5 2 2 3" xfId="29513"/>
    <cellStyle name="SAPBEXexcBad7 2 5 2 2 3 2" xfId="29514"/>
    <cellStyle name="SAPBEXexcBad7 2 5 2 2 3 2 2" xfId="29515"/>
    <cellStyle name="SAPBEXexcBad7 2 5 2 2 4" xfId="29516"/>
    <cellStyle name="SAPBEXexcBad7 2 5 2 2 4 2" xfId="29517"/>
    <cellStyle name="SAPBEXexcBad7 2 5 2 3" xfId="29518"/>
    <cellStyle name="SAPBEXexcBad7 2 5 2 3 2" xfId="29519"/>
    <cellStyle name="SAPBEXexcBad7 2 5 2 3 2 2" xfId="29520"/>
    <cellStyle name="SAPBEXexcBad7 2 5 2 3 3" xfId="29521"/>
    <cellStyle name="SAPBEXexcBad7 2 5 2 4" xfId="29522"/>
    <cellStyle name="SAPBEXexcBad7 2 5 2 4 2" xfId="29523"/>
    <cellStyle name="SAPBEXexcBad7 2 5 2 4 2 2" xfId="29524"/>
    <cellStyle name="SAPBEXexcBad7 2 5 2 5" xfId="29525"/>
    <cellStyle name="SAPBEXexcBad7 2 5 2 5 2" xfId="29526"/>
    <cellStyle name="SAPBEXexcBad7 2 5 20" xfId="17779"/>
    <cellStyle name="SAPBEXexcBad7 2 5 21" xfId="18660"/>
    <cellStyle name="SAPBEXexcBad7 2 5 22" xfId="19518"/>
    <cellStyle name="SAPBEXexcBad7 2 5 23" xfId="20384"/>
    <cellStyle name="SAPBEXexcBad7 2 5 24" xfId="21242"/>
    <cellStyle name="SAPBEXexcBad7 2 5 25" xfId="22083"/>
    <cellStyle name="SAPBEXexcBad7 2 5 26" xfId="22912"/>
    <cellStyle name="SAPBEXexcBad7 2 5 27" xfId="23714"/>
    <cellStyle name="SAPBEXexcBad7 2 5 3" xfId="2782"/>
    <cellStyle name="SAPBEXexcBad7 2 5 4" xfId="3684"/>
    <cellStyle name="SAPBEXexcBad7 2 5 5" xfId="4572"/>
    <cellStyle name="SAPBEXexcBad7 2 5 6" xfId="5461"/>
    <cellStyle name="SAPBEXexcBad7 2 5 7" xfId="6355"/>
    <cellStyle name="SAPBEXexcBad7 2 5 8" xfId="7234"/>
    <cellStyle name="SAPBEXexcBad7 2 5 9" xfId="8057"/>
    <cellStyle name="SAPBEXexcBad7 2 6" xfId="594"/>
    <cellStyle name="SAPBEXexcBad7 2 6 10" xfId="8947"/>
    <cellStyle name="SAPBEXexcBad7 2 6 11" xfId="9836"/>
    <cellStyle name="SAPBEXexcBad7 2 6 12" xfId="10705"/>
    <cellStyle name="SAPBEXexcBad7 2 6 13" xfId="11596"/>
    <cellStyle name="SAPBEXexcBad7 2 6 14" xfId="12487"/>
    <cellStyle name="SAPBEXexcBad7 2 6 15" xfId="13353"/>
    <cellStyle name="SAPBEXexcBad7 2 6 16" xfId="14244"/>
    <cellStyle name="SAPBEXexcBad7 2 6 17" xfId="15130"/>
    <cellStyle name="SAPBEXexcBad7 2 6 18" xfId="16014"/>
    <cellStyle name="SAPBEXexcBad7 2 6 19" xfId="16900"/>
    <cellStyle name="SAPBEXexcBad7 2 6 2" xfId="2065"/>
    <cellStyle name="SAPBEXexcBad7 2 6 2 2" xfId="24635"/>
    <cellStyle name="SAPBEXexcBad7 2 6 2 2 2" xfId="29527"/>
    <cellStyle name="SAPBEXexcBad7 2 6 2 2 2 2" xfId="29528"/>
    <cellStyle name="SAPBEXexcBad7 2 6 2 2 2 2 2" xfId="29529"/>
    <cellStyle name="SAPBEXexcBad7 2 6 2 2 2 3" xfId="29530"/>
    <cellStyle name="SAPBEXexcBad7 2 6 2 2 3" xfId="29531"/>
    <cellStyle name="SAPBEXexcBad7 2 6 2 2 3 2" xfId="29532"/>
    <cellStyle name="SAPBEXexcBad7 2 6 2 2 3 2 2" xfId="29533"/>
    <cellStyle name="SAPBEXexcBad7 2 6 2 2 4" xfId="29534"/>
    <cellStyle name="SAPBEXexcBad7 2 6 2 2 4 2" xfId="29535"/>
    <cellStyle name="SAPBEXexcBad7 2 6 2 3" xfId="29536"/>
    <cellStyle name="SAPBEXexcBad7 2 6 2 3 2" xfId="29537"/>
    <cellStyle name="SAPBEXexcBad7 2 6 2 3 2 2" xfId="29538"/>
    <cellStyle name="SAPBEXexcBad7 2 6 2 3 3" xfId="29539"/>
    <cellStyle name="SAPBEXexcBad7 2 6 2 4" xfId="29540"/>
    <cellStyle name="SAPBEXexcBad7 2 6 2 4 2" xfId="29541"/>
    <cellStyle name="SAPBEXexcBad7 2 6 2 4 2 2" xfId="29542"/>
    <cellStyle name="SAPBEXexcBad7 2 6 2 5" xfId="29543"/>
    <cellStyle name="SAPBEXexcBad7 2 6 2 5 2" xfId="29544"/>
    <cellStyle name="SAPBEXexcBad7 2 6 20" xfId="17780"/>
    <cellStyle name="SAPBEXexcBad7 2 6 21" xfId="18661"/>
    <cellStyle name="SAPBEXexcBad7 2 6 22" xfId="19519"/>
    <cellStyle name="SAPBEXexcBad7 2 6 23" xfId="20385"/>
    <cellStyle name="SAPBEXexcBad7 2 6 24" xfId="21243"/>
    <cellStyle name="SAPBEXexcBad7 2 6 25" xfId="22084"/>
    <cellStyle name="SAPBEXexcBad7 2 6 26" xfId="22913"/>
    <cellStyle name="SAPBEXexcBad7 2 6 27" xfId="23715"/>
    <cellStyle name="SAPBEXexcBad7 2 6 3" xfId="2783"/>
    <cellStyle name="SAPBEXexcBad7 2 6 4" xfId="3685"/>
    <cellStyle name="SAPBEXexcBad7 2 6 5" xfId="4573"/>
    <cellStyle name="SAPBEXexcBad7 2 6 6" xfId="5462"/>
    <cellStyle name="SAPBEXexcBad7 2 6 7" xfId="6356"/>
    <cellStyle name="SAPBEXexcBad7 2 6 8" xfId="7233"/>
    <cellStyle name="SAPBEXexcBad7 2 6 9" xfId="8058"/>
    <cellStyle name="SAPBEXexcBad7 2 7" xfId="1735"/>
    <cellStyle name="SAPBEXexcBad7 2 7 2" xfId="24636"/>
    <cellStyle name="SAPBEXexcBad7 2 7 2 2" xfId="29545"/>
    <cellStyle name="SAPBEXexcBad7 2 7 2 2 2" xfId="29546"/>
    <cellStyle name="SAPBEXexcBad7 2 7 2 2 2 2" xfId="29547"/>
    <cellStyle name="SAPBEXexcBad7 2 7 2 2 3" xfId="29548"/>
    <cellStyle name="SAPBEXexcBad7 2 7 2 3" xfId="29549"/>
    <cellStyle name="SAPBEXexcBad7 2 7 2 3 2" xfId="29550"/>
    <cellStyle name="SAPBEXexcBad7 2 7 2 3 2 2" xfId="29551"/>
    <cellStyle name="SAPBEXexcBad7 2 7 2 4" xfId="29552"/>
    <cellStyle name="SAPBEXexcBad7 2 7 2 4 2" xfId="29553"/>
    <cellStyle name="SAPBEXexcBad7 2 7 3" xfId="29554"/>
    <cellStyle name="SAPBEXexcBad7 2 7 3 2" xfId="29555"/>
    <cellStyle name="SAPBEXexcBad7 2 7 3 2 2" xfId="29556"/>
    <cellStyle name="SAPBEXexcBad7 2 7 3 3" xfId="29557"/>
    <cellStyle name="SAPBEXexcBad7 2 7 4" xfId="29558"/>
    <cellStyle name="SAPBEXexcBad7 2 7 4 2" xfId="29559"/>
    <cellStyle name="SAPBEXexcBad7 2 7 4 2 2" xfId="29560"/>
    <cellStyle name="SAPBEXexcBad7 2 7 5" xfId="29561"/>
    <cellStyle name="SAPBEXexcBad7 2 7 5 2" xfId="29562"/>
    <cellStyle name="SAPBEXexcBad7 2 8" xfId="2610"/>
    <cellStyle name="SAPBEXexcBad7 2 9" xfId="2403"/>
    <cellStyle name="SAPBEXexcBad7 20" xfId="7516"/>
    <cellStyle name="SAPBEXexcBad7 21" xfId="11215"/>
    <cellStyle name="SAPBEXexcBad7 22" xfId="12106"/>
    <cellStyle name="SAPBEXexcBad7 23" xfId="7536"/>
    <cellStyle name="SAPBEXexcBad7 24" xfId="13863"/>
    <cellStyle name="SAPBEXexcBad7 25" xfId="14754"/>
    <cellStyle name="SAPBEXexcBad7 26" xfId="15640"/>
    <cellStyle name="SAPBEXexcBad7 27" xfId="16524"/>
    <cellStyle name="SAPBEXexcBad7 28" xfId="17410"/>
    <cellStyle name="SAPBEXexcBad7 29" xfId="18290"/>
    <cellStyle name="SAPBEXexcBad7 3" xfId="595"/>
    <cellStyle name="SAPBEXexcBad7 3 10" xfId="4318"/>
    <cellStyle name="SAPBEXexcBad7 3 11" xfId="5208"/>
    <cellStyle name="SAPBEXexcBad7 3 12" xfId="6103"/>
    <cellStyle name="SAPBEXexcBad7 3 13" xfId="6867"/>
    <cellStyle name="SAPBEXexcBad7 3 14" xfId="7809"/>
    <cellStyle name="SAPBEXexcBad7 3 15" xfId="8699"/>
    <cellStyle name="SAPBEXexcBad7 3 16" xfId="9588"/>
    <cellStyle name="SAPBEXexcBad7 3 17" xfId="10456"/>
    <cellStyle name="SAPBEXexcBad7 3 18" xfId="11347"/>
    <cellStyle name="SAPBEXexcBad7 3 19" xfId="12237"/>
    <cellStyle name="SAPBEXexcBad7 3 2" xfId="596"/>
    <cellStyle name="SAPBEXexcBad7 3 2 10" xfId="8948"/>
    <cellStyle name="SAPBEXexcBad7 3 2 11" xfId="9837"/>
    <cellStyle name="SAPBEXexcBad7 3 2 12" xfId="10706"/>
    <cellStyle name="SAPBEXexcBad7 3 2 13" xfId="11597"/>
    <cellStyle name="SAPBEXexcBad7 3 2 14" xfId="12488"/>
    <cellStyle name="SAPBEXexcBad7 3 2 15" xfId="13354"/>
    <cellStyle name="SAPBEXexcBad7 3 2 16" xfId="14245"/>
    <cellStyle name="SAPBEXexcBad7 3 2 17" xfId="15131"/>
    <cellStyle name="SAPBEXexcBad7 3 2 18" xfId="16015"/>
    <cellStyle name="SAPBEXexcBad7 3 2 19" xfId="16901"/>
    <cellStyle name="SAPBEXexcBad7 3 2 2" xfId="2066"/>
    <cellStyle name="SAPBEXexcBad7 3 2 2 2" xfId="24637"/>
    <cellStyle name="SAPBEXexcBad7 3 2 2 2 2" xfId="29563"/>
    <cellStyle name="SAPBEXexcBad7 3 2 2 2 2 2" xfId="29564"/>
    <cellStyle name="SAPBEXexcBad7 3 2 2 2 2 2 2" xfId="29565"/>
    <cellStyle name="SAPBEXexcBad7 3 2 2 2 2 3" xfId="29566"/>
    <cellStyle name="SAPBEXexcBad7 3 2 2 2 3" xfId="29567"/>
    <cellStyle name="SAPBEXexcBad7 3 2 2 2 3 2" xfId="29568"/>
    <cellStyle name="SAPBEXexcBad7 3 2 2 2 3 2 2" xfId="29569"/>
    <cellStyle name="SAPBEXexcBad7 3 2 2 2 4" xfId="29570"/>
    <cellStyle name="SAPBEXexcBad7 3 2 2 2 4 2" xfId="29571"/>
    <cellStyle name="SAPBEXexcBad7 3 2 2 3" xfId="29572"/>
    <cellStyle name="SAPBEXexcBad7 3 2 2 3 2" xfId="29573"/>
    <cellStyle name="SAPBEXexcBad7 3 2 2 3 2 2" xfId="29574"/>
    <cellStyle name="SAPBEXexcBad7 3 2 2 3 3" xfId="29575"/>
    <cellStyle name="SAPBEXexcBad7 3 2 2 4" xfId="29576"/>
    <cellStyle name="SAPBEXexcBad7 3 2 2 4 2" xfId="29577"/>
    <cellStyle name="SAPBEXexcBad7 3 2 2 4 2 2" xfId="29578"/>
    <cellStyle name="SAPBEXexcBad7 3 2 2 5" xfId="29579"/>
    <cellStyle name="SAPBEXexcBad7 3 2 2 5 2" xfId="29580"/>
    <cellStyle name="SAPBEXexcBad7 3 2 20" xfId="17781"/>
    <cellStyle name="SAPBEXexcBad7 3 2 21" xfId="18662"/>
    <cellStyle name="SAPBEXexcBad7 3 2 22" xfId="19520"/>
    <cellStyle name="SAPBEXexcBad7 3 2 23" xfId="20386"/>
    <cellStyle name="SAPBEXexcBad7 3 2 24" xfId="21244"/>
    <cellStyle name="SAPBEXexcBad7 3 2 25" xfId="22085"/>
    <cellStyle name="SAPBEXexcBad7 3 2 26" xfId="22914"/>
    <cellStyle name="SAPBEXexcBad7 3 2 27" xfId="23716"/>
    <cellStyle name="SAPBEXexcBad7 3 2 3" xfId="2784"/>
    <cellStyle name="SAPBEXexcBad7 3 2 4" xfId="3686"/>
    <cellStyle name="SAPBEXexcBad7 3 2 5" xfId="4574"/>
    <cellStyle name="SAPBEXexcBad7 3 2 6" xfId="5463"/>
    <cellStyle name="SAPBEXexcBad7 3 2 7" xfId="6357"/>
    <cellStyle name="SAPBEXexcBad7 3 2 8" xfId="7232"/>
    <cellStyle name="SAPBEXexcBad7 3 2 9" xfId="8059"/>
    <cellStyle name="SAPBEXexcBad7 3 20" xfId="13107"/>
    <cellStyle name="SAPBEXexcBad7 3 21" xfId="13997"/>
    <cellStyle name="SAPBEXexcBad7 3 22" xfId="14884"/>
    <cellStyle name="SAPBEXexcBad7 3 23" xfId="15770"/>
    <cellStyle name="SAPBEXexcBad7 3 24" xfId="16653"/>
    <cellStyle name="SAPBEXexcBad7 3 25" xfId="17538"/>
    <cellStyle name="SAPBEXexcBad7 3 26" xfId="18414"/>
    <cellStyle name="SAPBEXexcBad7 3 27" xfId="19275"/>
    <cellStyle name="SAPBEXexcBad7 3 28" xfId="20143"/>
    <cellStyle name="SAPBEXexcBad7 3 29" xfId="21005"/>
    <cellStyle name="SAPBEXexcBad7 3 3" xfId="597"/>
    <cellStyle name="SAPBEXexcBad7 3 3 10" xfId="8949"/>
    <cellStyle name="SAPBEXexcBad7 3 3 11" xfId="9838"/>
    <cellStyle name="SAPBEXexcBad7 3 3 12" xfId="10707"/>
    <cellStyle name="SAPBEXexcBad7 3 3 13" xfId="11598"/>
    <cellStyle name="SAPBEXexcBad7 3 3 14" xfId="12489"/>
    <cellStyle name="SAPBEXexcBad7 3 3 15" xfId="13355"/>
    <cellStyle name="SAPBEXexcBad7 3 3 16" xfId="14246"/>
    <cellStyle name="SAPBEXexcBad7 3 3 17" xfId="15132"/>
    <cellStyle name="SAPBEXexcBad7 3 3 18" xfId="16016"/>
    <cellStyle name="SAPBEXexcBad7 3 3 19" xfId="16902"/>
    <cellStyle name="SAPBEXexcBad7 3 3 2" xfId="2067"/>
    <cellStyle name="SAPBEXexcBad7 3 3 2 2" xfId="24638"/>
    <cellStyle name="SAPBEXexcBad7 3 3 2 2 2" xfId="29581"/>
    <cellStyle name="SAPBEXexcBad7 3 3 2 2 2 2" xfId="29582"/>
    <cellStyle name="SAPBEXexcBad7 3 3 2 2 2 2 2" xfId="29583"/>
    <cellStyle name="SAPBEXexcBad7 3 3 2 2 2 3" xfId="29584"/>
    <cellStyle name="SAPBEXexcBad7 3 3 2 2 3" xfId="29585"/>
    <cellStyle name="SAPBEXexcBad7 3 3 2 2 3 2" xfId="29586"/>
    <cellStyle name="SAPBEXexcBad7 3 3 2 2 3 2 2" xfId="29587"/>
    <cellStyle name="SAPBEXexcBad7 3 3 2 2 4" xfId="29588"/>
    <cellStyle name="SAPBEXexcBad7 3 3 2 2 4 2" xfId="29589"/>
    <cellStyle name="SAPBEXexcBad7 3 3 2 3" xfId="29590"/>
    <cellStyle name="SAPBEXexcBad7 3 3 2 3 2" xfId="29591"/>
    <cellStyle name="SAPBEXexcBad7 3 3 2 3 2 2" xfId="29592"/>
    <cellStyle name="SAPBEXexcBad7 3 3 2 3 3" xfId="29593"/>
    <cellStyle name="SAPBEXexcBad7 3 3 2 4" xfId="29594"/>
    <cellStyle name="SAPBEXexcBad7 3 3 2 4 2" xfId="29595"/>
    <cellStyle name="SAPBEXexcBad7 3 3 2 4 2 2" xfId="29596"/>
    <cellStyle name="SAPBEXexcBad7 3 3 2 5" xfId="29597"/>
    <cellStyle name="SAPBEXexcBad7 3 3 2 5 2" xfId="29598"/>
    <cellStyle name="SAPBEXexcBad7 3 3 20" xfId="17782"/>
    <cellStyle name="SAPBEXexcBad7 3 3 21" xfId="18663"/>
    <cellStyle name="SAPBEXexcBad7 3 3 22" xfId="19521"/>
    <cellStyle name="SAPBEXexcBad7 3 3 23" xfId="20387"/>
    <cellStyle name="SAPBEXexcBad7 3 3 24" xfId="21245"/>
    <cellStyle name="SAPBEXexcBad7 3 3 25" xfId="22086"/>
    <cellStyle name="SAPBEXexcBad7 3 3 26" xfId="22915"/>
    <cellStyle name="SAPBEXexcBad7 3 3 27" xfId="23717"/>
    <cellStyle name="SAPBEXexcBad7 3 3 3" xfId="2785"/>
    <cellStyle name="SAPBEXexcBad7 3 3 4" xfId="3687"/>
    <cellStyle name="SAPBEXexcBad7 3 3 5" xfId="4575"/>
    <cellStyle name="SAPBEXexcBad7 3 3 6" xfId="5464"/>
    <cellStyle name="SAPBEXexcBad7 3 3 7" xfId="6358"/>
    <cellStyle name="SAPBEXexcBad7 3 3 8" xfId="7231"/>
    <cellStyle name="SAPBEXexcBad7 3 3 9" xfId="8060"/>
    <cellStyle name="SAPBEXexcBad7 3 30" xfId="21856"/>
    <cellStyle name="SAPBEXexcBad7 3 31" xfId="22688"/>
    <cellStyle name="SAPBEXexcBad7 3 32" xfId="23497"/>
    <cellStyle name="SAPBEXexcBad7 3 4" xfId="598"/>
    <cellStyle name="SAPBEXexcBad7 3 4 10" xfId="8950"/>
    <cellStyle name="SAPBEXexcBad7 3 4 11" xfId="9839"/>
    <cellStyle name="SAPBEXexcBad7 3 4 12" xfId="10708"/>
    <cellStyle name="SAPBEXexcBad7 3 4 13" xfId="11599"/>
    <cellStyle name="SAPBEXexcBad7 3 4 14" xfId="12490"/>
    <cellStyle name="SAPBEXexcBad7 3 4 15" xfId="13356"/>
    <cellStyle name="SAPBEXexcBad7 3 4 16" xfId="14247"/>
    <cellStyle name="SAPBEXexcBad7 3 4 17" xfId="15133"/>
    <cellStyle name="SAPBEXexcBad7 3 4 18" xfId="16017"/>
    <cellStyle name="SAPBEXexcBad7 3 4 19" xfId="16903"/>
    <cellStyle name="SAPBEXexcBad7 3 4 2" xfId="2068"/>
    <cellStyle name="SAPBEXexcBad7 3 4 2 2" xfId="24639"/>
    <cellStyle name="SAPBEXexcBad7 3 4 2 2 2" xfId="29599"/>
    <cellStyle name="SAPBEXexcBad7 3 4 2 2 2 2" xfId="29600"/>
    <cellStyle name="SAPBEXexcBad7 3 4 2 2 2 2 2" xfId="29601"/>
    <cellStyle name="SAPBEXexcBad7 3 4 2 2 2 3" xfId="29602"/>
    <cellStyle name="SAPBEXexcBad7 3 4 2 2 3" xfId="29603"/>
    <cellStyle name="SAPBEXexcBad7 3 4 2 2 3 2" xfId="29604"/>
    <cellStyle name="SAPBEXexcBad7 3 4 2 2 3 2 2" xfId="29605"/>
    <cellStyle name="SAPBEXexcBad7 3 4 2 2 4" xfId="29606"/>
    <cellStyle name="SAPBEXexcBad7 3 4 2 2 4 2" xfId="29607"/>
    <cellStyle name="SAPBEXexcBad7 3 4 2 3" xfId="29608"/>
    <cellStyle name="SAPBEXexcBad7 3 4 2 3 2" xfId="29609"/>
    <cellStyle name="SAPBEXexcBad7 3 4 2 3 2 2" xfId="29610"/>
    <cellStyle name="SAPBEXexcBad7 3 4 2 3 3" xfId="29611"/>
    <cellStyle name="SAPBEXexcBad7 3 4 2 4" xfId="29612"/>
    <cellStyle name="SAPBEXexcBad7 3 4 2 4 2" xfId="29613"/>
    <cellStyle name="SAPBEXexcBad7 3 4 2 4 2 2" xfId="29614"/>
    <cellStyle name="SAPBEXexcBad7 3 4 2 5" xfId="29615"/>
    <cellStyle name="SAPBEXexcBad7 3 4 2 5 2" xfId="29616"/>
    <cellStyle name="SAPBEXexcBad7 3 4 20" xfId="17783"/>
    <cellStyle name="SAPBEXexcBad7 3 4 21" xfId="18664"/>
    <cellStyle name="SAPBEXexcBad7 3 4 22" xfId="19522"/>
    <cellStyle name="SAPBEXexcBad7 3 4 23" xfId="20388"/>
    <cellStyle name="SAPBEXexcBad7 3 4 24" xfId="21246"/>
    <cellStyle name="SAPBEXexcBad7 3 4 25" xfId="22087"/>
    <cellStyle name="SAPBEXexcBad7 3 4 26" xfId="22916"/>
    <cellStyle name="SAPBEXexcBad7 3 4 27" xfId="23718"/>
    <cellStyle name="SAPBEXexcBad7 3 4 3" xfId="2786"/>
    <cellStyle name="SAPBEXexcBad7 3 4 4" xfId="3688"/>
    <cellStyle name="SAPBEXexcBad7 3 4 5" xfId="4576"/>
    <cellStyle name="SAPBEXexcBad7 3 4 6" xfId="5465"/>
    <cellStyle name="SAPBEXexcBad7 3 4 7" xfId="6359"/>
    <cellStyle name="SAPBEXexcBad7 3 4 8" xfId="7230"/>
    <cellStyle name="SAPBEXexcBad7 3 4 9" xfId="8061"/>
    <cellStyle name="SAPBEXexcBad7 3 5" xfId="599"/>
    <cellStyle name="SAPBEXexcBad7 3 5 10" xfId="8951"/>
    <cellStyle name="SAPBEXexcBad7 3 5 11" xfId="9840"/>
    <cellStyle name="SAPBEXexcBad7 3 5 12" xfId="10709"/>
    <cellStyle name="SAPBEXexcBad7 3 5 13" xfId="11600"/>
    <cellStyle name="SAPBEXexcBad7 3 5 14" xfId="12491"/>
    <cellStyle name="SAPBEXexcBad7 3 5 15" xfId="13357"/>
    <cellStyle name="SAPBEXexcBad7 3 5 16" xfId="14248"/>
    <cellStyle name="SAPBEXexcBad7 3 5 17" xfId="15134"/>
    <cellStyle name="SAPBEXexcBad7 3 5 18" xfId="16018"/>
    <cellStyle name="SAPBEXexcBad7 3 5 19" xfId="16904"/>
    <cellStyle name="SAPBEXexcBad7 3 5 2" xfId="2069"/>
    <cellStyle name="SAPBEXexcBad7 3 5 2 2" xfId="24640"/>
    <cellStyle name="SAPBEXexcBad7 3 5 2 2 2" xfId="29617"/>
    <cellStyle name="SAPBEXexcBad7 3 5 2 2 2 2" xfId="29618"/>
    <cellStyle name="SAPBEXexcBad7 3 5 2 2 2 2 2" xfId="29619"/>
    <cellStyle name="SAPBEXexcBad7 3 5 2 2 2 3" xfId="29620"/>
    <cellStyle name="SAPBEXexcBad7 3 5 2 2 3" xfId="29621"/>
    <cellStyle name="SAPBEXexcBad7 3 5 2 2 3 2" xfId="29622"/>
    <cellStyle name="SAPBEXexcBad7 3 5 2 2 3 2 2" xfId="29623"/>
    <cellStyle name="SAPBEXexcBad7 3 5 2 2 4" xfId="29624"/>
    <cellStyle name="SAPBEXexcBad7 3 5 2 2 4 2" xfId="29625"/>
    <cellStyle name="SAPBEXexcBad7 3 5 2 3" xfId="29626"/>
    <cellStyle name="SAPBEXexcBad7 3 5 2 3 2" xfId="29627"/>
    <cellStyle name="SAPBEXexcBad7 3 5 2 3 2 2" xfId="29628"/>
    <cellStyle name="SAPBEXexcBad7 3 5 2 3 3" xfId="29629"/>
    <cellStyle name="SAPBEXexcBad7 3 5 2 4" xfId="29630"/>
    <cellStyle name="SAPBEXexcBad7 3 5 2 4 2" xfId="29631"/>
    <cellStyle name="SAPBEXexcBad7 3 5 2 4 2 2" xfId="29632"/>
    <cellStyle name="SAPBEXexcBad7 3 5 2 5" xfId="29633"/>
    <cellStyle name="SAPBEXexcBad7 3 5 2 5 2" xfId="29634"/>
    <cellStyle name="SAPBEXexcBad7 3 5 20" xfId="17784"/>
    <cellStyle name="SAPBEXexcBad7 3 5 21" xfId="18665"/>
    <cellStyle name="SAPBEXexcBad7 3 5 22" xfId="19523"/>
    <cellStyle name="SAPBEXexcBad7 3 5 23" xfId="20389"/>
    <cellStyle name="SAPBEXexcBad7 3 5 24" xfId="21247"/>
    <cellStyle name="SAPBEXexcBad7 3 5 25" xfId="22088"/>
    <cellStyle name="SAPBEXexcBad7 3 5 26" xfId="22917"/>
    <cellStyle name="SAPBEXexcBad7 3 5 27" xfId="23719"/>
    <cellStyle name="SAPBEXexcBad7 3 5 3" xfId="2787"/>
    <cellStyle name="SAPBEXexcBad7 3 5 4" xfId="3689"/>
    <cellStyle name="SAPBEXexcBad7 3 5 5" xfId="4577"/>
    <cellStyle name="SAPBEXexcBad7 3 5 6" xfId="5466"/>
    <cellStyle name="SAPBEXexcBad7 3 5 7" xfId="6360"/>
    <cellStyle name="SAPBEXexcBad7 3 5 8" xfId="7229"/>
    <cellStyle name="SAPBEXexcBad7 3 5 9" xfId="8062"/>
    <cellStyle name="SAPBEXexcBad7 3 6" xfId="600"/>
    <cellStyle name="SAPBEXexcBad7 3 6 10" xfId="8952"/>
    <cellStyle name="SAPBEXexcBad7 3 6 11" xfId="9841"/>
    <cellStyle name="SAPBEXexcBad7 3 6 12" xfId="10710"/>
    <cellStyle name="SAPBEXexcBad7 3 6 13" xfId="11601"/>
    <cellStyle name="SAPBEXexcBad7 3 6 14" xfId="12492"/>
    <cellStyle name="SAPBEXexcBad7 3 6 15" xfId="13358"/>
    <cellStyle name="SAPBEXexcBad7 3 6 16" xfId="14249"/>
    <cellStyle name="SAPBEXexcBad7 3 6 17" xfId="15135"/>
    <cellStyle name="SAPBEXexcBad7 3 6 18" xfId="16019"/>
    <cellStyle name="SAPBEXexcBad7 3 6 19" xfId="16905"/>
    <cellStyle name="SAPBEXexcBad7 3 6 2" xfId="2070"/>
    <cellStyle name="SAPBEXexcBad7 3 6 2 2" xfId="24641"/>
    <cellStyle name="SAPBEXexcBad7 3 6 2 2 2" xfId="29635"/>
    <cellStyle name="SAPBEXexcBad7 3 6 2 2 2 2" xfId="29636"/>
    <cellStyle name="SAPBEXexcBad7 3 6 2 2 2 2 2" xfId="29637"/>
    <cellStyle name="SAPBEXexcBad7 3 6 2 2 2 3" xfId="29638"/>
    <cellStyle name="SAPBEXexcBad7 3 6 2 2 3" xfId="29639"/>
    <cellStyle name="SAPBEXexcBad7 3 6 2 2 3 2" xfId="29640"/>
    <cellStyle name="SAPBEXexcBad7 3 6 2 2 3 2 2" xfId="29641"/>
    <cellStyle name="SAPBEXexcBad7 3 6 2 2 4" xfId="29642"/>
    <cellStyle name="SAPBEXexcBad7 3 6 2 2 4 2" xfId="29643"/>
    <cellStyle name="SAPBEXexcBad7 3 6 2 3" xfId="29644"/>
    <cellStyle name="SAPBEXexcBad7 3 6 2 3 2" xfId="29645"/>
    <cellStyle name="SAPBEXexcBad7 3 6 2 3 2 2" xfId="29646"/>
    <cellStyle name="SAPBEXexcBad7 3 6 2 3 3" xfId="29647"/>
    <cellStyle name="SAPBEXexcBad7 3 6 2 4" xfId="29648"/>
    <cellStyle name="SAPBEXexcBad7 3 6 2 4 2" xfId="29649"/>
    <cellStyle name="SAPBEXexcBad7 3 6 2 4 2 2" xfId="29650"/>
    <cellStyle name="SAPBEXexcBad7 3 6 2 5" xfId="29651"/>
    <cellStyle name="SAPBEXexcBad7 3 6 2 5 2" xfId="29652"/>
    <cellStyle name="SAPBEXexcBad7 3 6 20" xfId="17785"/>
    <cellStyle name="SAPBEXexcBad7 3 6 21" xfId="18666"/>
    <cellStyle name="SAPBEXexcBad7 3 6 22" xfId="19524"/>
    <cellStyle name="SAPBEXexcBad7 3 6 23" xfId="20390"/>
    <cellStyle name="SAPBEXexcBad7 3 6 24" xfId="21248"/>
    <cellStyle name="SAPBEXexcBad7 3 6 25" xfId="22089"/>
    <cellStyle name="SAPBEXexcBad7 3 6 26" xfId="22918"/>
    <cellStyle name="SAPBEXexcBad7 3 6 27" xfId="23720"/>
    <cellStyle name="SAPBEXexcBad7 3 6 3" xfId="2788"/>
    <cellStyle name="SAPBEXexcBad7 3 6 4" xfId="3690"/>
    <cellStyle name="SAPBEXexcBad7 3 6 5" xfId="4578"/>
    <cellStyle name="SAPBEXexcBad7 3 6 6" xfId="5467"/>
    <cellStyle name="SAPBEXexcBad7 3 6 7" xfId="6361"/>
    <cellStyle name="SAPBEXexcBad7 3 6 8" xfId="7228"/>
    <cellStyle name="SAPBEXexcBad7 3 6 9" xfId="8063"/>
    <cellStyle name="SAPBEXexcBad7 3 7" xfId="1814"/>
    <cellStyle name="SAPBEXexcBad7 3 7 2" xfId="24642"/>
    <cellStyle name="SAPBEXexcBad7 3 7 2 2" xfId="29653"/>
    <cellStyle name="SAPBEXexcBad7 3 7 2 2 2" xfId="29654"/>
    <cellStyle name="SAPBEXexcBad7 3 7 2 2 2 2" xfId="29655"/>
    <cellStyle name="SAPBEXexcBad7 3 7 2 2 3" xfId="29656"/>
    <cellStyle name="SAPBEXexcBad7 3 7 2 3" xfId="29657"/>
    <cellStyle name="SAPBEXexcBad7 3 7 2 3 2" xfId="29658"/>
    <cellStyle name="SAPBEXexcBad7 3 7 2 3 2 2" xfId="29659"/>
    <cellStyle name="SAPBEXexcBad7 3 7 2 4" xfId="29660"/>
    <cellStyle name="SAPBEXexcBad7 3 7 2 4 2" xfId="29661"/>
    <cellStyle name="SAPBEXexcBad7 3 7 3" xfId="29662"/>
    <cellStyle name="SAPBEXexcBad7 3 7 3 2" xfId="29663"/>
    <cellStyle name="SAPBEXexcBad7 3 7 3 2 2" xfId="29664"/>
    <cellStyle name="SAPBEXexcBad7 3 7 3 3" xfId="29665"/>
    <cellStyle name="SAPBEXexcBad7 3 7 4" xfId="29666"/>
    <cellStyle name="SAPBEXexcBad7 3 7 4 2" xfId="29667"/>
    <cellStyle name="SAPBEXexcBad7 3 7 4 2 2" xfId="29668"/>
    <cellStyle name="SAPBEXexcBad7 3 7 5" xfId="29669"/>
    <cellStyle name="SAPBEXexcBad7 3 7 5 2" xfId="29670"/>
    <cellStyle name="SAPBEXexcBad7 3 8" xfId="1640"/>
    <cellStyle name="SAPBEXexcBad7 3 9" xfId="3431"/>
    <cellStyle name="SAPBEXexcBad7 30" xfId="14829"/>
    <cellStyle name="SAPBEXexcBad7 31" xfId="20029"/>
    <cellStyle name="SAPBEXexcBad7 32" xfId="20895"/>
    <cellStyle name="SAPBEXexcBad7 33" xfId="21753"/>
    <cellStyle name="SAPBEXexcBad7 34" xfId="22594"/>
    <cellStyle name="SAPBEXexcBad7 35" xfId="23423"/>
    <cellStyle name="SAPBEXexcBad7 4" xfId="601"/>
    <cellStyle name="SAPBEXexcBad7 4 10" xfId="8953"/>
    <cellStyle name="SAPBEXexcBad7 4 11" xfId="9842"/>
    <cellStyle name="SAPBEXexcBad7 4 12" xfId="10711"/>
    <cellStyle name="SAPBEXexcBad7 4 13" xfId="11602"/>
    <cellStyle name="SAPBEXexcBad7 4 14" xfId="12493"/>
    <cellStyle name="SAPBEXexcBad7 4 15" xfId="13359"/>
    <cellStyle name="SAPBEXexcBad7 4 16" xfId="14250"/>
    <cellStyle name="SAPBEXexcBad7 4 17" xfId="15136"/>
    <cellStyle name="SAPBEXexcBad7 4 18" xfId="16020"/>
    <cellStyle name="SAPBEXexcBad7 4 19" xfId="16906"/>
    <cellStyle name="SAPBEXexcBad7 4 2" xfId="2071"/>
    <cellStyle name="SAPBEXexcBad7 4 2 2" xfId="24643"/>
    <cellStyle name="SAPBEXexcBad7 4 2 2 2" xfId="29671"/>
    <cellStyle name="SAPBEXexcBad7 4 2 2 2 2" xfId="29672"/>
    <cellStyle name="SAPBEXexcBad7 4 2 2 2 2 2" xfId="29673"/>
    <cellStyle name="SAPBEXexcBad7 4 2 2 2 3" xfId="29674"/>
    <cellStyle name="SAPBEXexcBad7 4 2 2 3" xfId="29675"/>
    <cellStyle name="SAPBEXexcBad7 4 2 2 3 2" xfId="29676"/>
    <cellStyle name="SAPBEXexcBad7 4 2 2 3 2 2" xfId="29677"/>
    <cellStyle name="SAPBEXexcBad7 4 2 2 4" xfId="29678"/>
    <cellStyle name="SAPBEXexcBad7 4 2 2 4 2" xfId="29679"/>
    <cellStyle name="SAPBEXexcBad7 4 2 3" xfId="29680"/>
    <cellStyle name="SAPBEXexcBad7 4 2 3 2" xfId="29681"/>
    <cellStyle name="SAPBEXexcBad7 4 2 3 2 2" xfId="29682"/>
    <cellStyle name="SAPBEXexcBad7 4 2 3 3" xfId="29683"/>
    <cellStyle name="SAPBEXexcBad7 4 2 4" xfId="29684"/>
    <cellStyle name="SAPBEXexcBad7 4 2 4 2" xfId="29685"/>
    <cellStyle name="SAPBEXexcBad7 4 2 4 2 2" xfId="29686"/>
    <cellStyle name="SAPBEXexcBad7 4 2 5" xfId="29687"/>
    <cellStyle name="SAPBEXexcBad7 4 2 5 2" xfId="29688"/>
    <cellStyle name="SAPBEXexcBad7 4 20" xfId="17786"/>
    <cellStyle name="SAPBEXexcBad7 4 21" xfId="18667"/>
    <cellStyle name="SAPBEXexcBad7 4 22" xfId="19525"/>
    <cellStyle name="SAPBEXexcBad7 4 23" xfId="20391"/>
    <cellStyle name="SAPBEXexcBad7 4 24" xfId="21249"/>
    <cellStyle name="SAPBEXexcBad7 4 25" xfId="22090"/>
    <cellStyle name="SAPBEXexcBad7 4 26" xfId="22919"/>
    <cellStyle name="SAPBEXexcBad7 4 27" xfId="23721"/>
    <cellStyle name="SAPBEXexcBad7 4 3" xfId="2789"/>
    <cellStyle name="SAPBEXexcBad7 4 4" xfId="3691"/>
    <cellStyle name="SAPBEXexcBad7 4 5" xfId="4579"/>
    <cellStyle name="SAPBEXexcBad7 4 6" xfId="5468"/>
    <cellStyle name="SAPBEXexcBad7 4 7" xfId="6362"/>
    <cellStyle name="SAPBEXexcBad7 4 8" xfId="7227"/>
    <cellStyle name="SAPBEXexcBad7 4 9" xfId="8064"/>
    <cellStyle name="SAPBEXexcBad7 5" xfId="602"/>
    <cellStyle name="SAPBEXexcBad7 5 10" xfId="8954"/>
    <cellStyle name="SAPBEXexcBad7 5 11" xfId="9843"/>
    <cellStyle name="SAPBEXexcBad7 5 12" xfId="10712"/>
    <cellStyle name="SAPBEXexcBad7 5 13" xfId="11603"/>
    <cellStyle name="SAPBEXexcBad7 5 14" xfId="12494"/>
    <cellStyle name="SAPBEXexcBad7 5 15" xfId="13360"/>
    <cellStyle name="SAPBEXexcBad7 5 16" xfId="14251"/>
    <cellStyle name="SAPBEXexcBad7 5 17" xfId="15137"/>
    <cellStyle name="SAPBEXexcBad7 5 18" xfId="16021"/>
    <cellStyle name="SAPBEXexcBad7 5 19" xfId="16907"/>
    <cellStyle name="SAPBEXexcBad7 5 2" xfId="2072"/>
    <cellStyle name="SAPBEXexcBad7 5 2 2" xfId="24644"/>
    <cellStyle name="SAPBEXexcBad7 5 2 2 2" xfId="29689"/>
    <cellStyle name="SAPBEXexcBad7 5 2 2 2 2" xfId="29690"/>
    <cellStyle name="SAPBEXexcBad7 5 2 2 2 2 2" xfId="29691"/>
    <cellStyle name="SAPBEXexcBad7 5 2 2 2 3" xfId="29692"/>
    <cellStyle name="SAPBEXexcBad7 5 2 2 3" xfId="29693"/>
    <cellStyle name="SAPBEXexcBad7 5 2 2 3 2" xfId="29694"/>
    <cellStyle name="SAPBEXexcBad7 5 2 2 3 2 2" xfId="29695"/>
    <cellStyle name="SAPBEXexcBad7 5 2 2 4" xfId="29696"/>
    <cellStyle name="SAPBEXexcBad7 5 2 2 4 2" xfId="29697"/>
    <cellStyle name="SAPBEXexcBad7 5 2 3" xfId="29698"/>
    <cellStyle name="SAPBEXexcBad7 5 2 3 2" xfId="29699"/>
    <cellStyle name="SAPBEXexcBad7 5 2 3 2 2" xfId="29700"/>
    <cellStyle name="SAPBEXexcBad7 5 2 3 3" xfId="29701"/>
    <cellStyle name="SAPBEXexcBad7 5 2 4" xfId="29702"/>
    <cellStyle name="SAPBEXexcBad7 5 2 4 2" xfId="29703"/>
    <cellStyle name="SAPBEXexcBad7 5 2 4 2 2" xfId="29704"/>
    <cellStyle name="SAPBEXexcBad7 5 2 5" xfId="29705"/>
    <cellStyle name="SAPBEXexcBad7 5 2 5 2" xfId="29706"/>
    <cellStyle name="SAPBEXexcBad7 5 20" xfId="17787"/>
    <cellStyle name="SAPBEXexcBad7 5 21" xfId="18668"/>
    <cellStyle name="SAPBEXexcBad7 5 22" xfId="19526"/>
    <cellStyle name="SAPBEXexcBad7 5 23" xfId="20392"/>
    <cellStyle name="SAPBEXexcBad7 5 24" xfId="21250"/>
    <cellStyle name="SAPBEXexcBad7 5 25" xfId="22091"/>
    <cellStyle name="SAPBEXexcBad7 5 26" xfId="22920"/>
    <cellStyle name="SAPBEXexcBad7 5 27" xfId="23722"/>
    <cellStyle name="SAPBEXexcBad7 5 3" xfId="2790"/>
    <cellStyle name="SAPBEXexcBad7 5 4" xfId="3692"/>
    <cellStyle name="SAPBEXexcBad7 5 5" xfId="4580"/>
    <cellStyle name="SAPBEXexcBad7 5 6" xfId="5469"/>
    <cellStyle name="SAPBEXexcBad7 5 7" xfId="6363"/>
    <cellStyle name="SAPBEXexcBad7 5 8" xfId="6994"/>
    <cellStyle name="SAPBEXexcBad7 5 9" xfId="8065"/>
    <cellStyle name="SAPBEXexcBad7 6" xfId="603"/>
    <cellStyle name="SAPBEXexcBad7 6 10" xfId="8955"/>
    <cellStyle name="SAPBEXexcBad7 6 11" xfId="9844"/>
    <cellStyle name="SAPBEXexcBad7 6 12" xfId="10713"/>
    <cellStyle name="SAPBEXexcBad7 6 13" xfId="11604"/>
    <cellStyle name="SAPBEXexcBad7 6 14" xfId="12495"/>
    <cellStyle name="SAPBEXexcBad7 6 15" xfId="13361"/>
    <cellStyle name="SAPBEXexcBad7 6 16" xfId="14252"/>
    <cellStyle name="SAPBEXexcBad7 6 17" xfId="15138"/>
    <cellStyle name="SAPBEXexcBad7 6 18" xfId="16022"/>
    <cellStyle name="SAPBEXexcBad7 6 19" xfId="16908"/>
    <cellStyle name="SAPBEXexcBad7 6 2" xfId="2073"/>
    <cellStyle name="SAPBEXexcBad7 6 2 2" xfId="24645"/>
    <cellStyle name="SAPBEXexcBad7 6 2 2 2" xfId="29707"/>
    <cellStyle name="SAPBEXexcBad7 6 2 2 2 2" xfId="29708"/>
    <cellStyle name="SAPBEXexcBad7 6 2 2 2 2 2" xfId="29709"/>
    <cellStyle name="SAPBEXexcBad7 6 2 2 2 3" xfId="29710"/>
    <cellStyle name="SAPBEXexcBad7 6 2 2 3" xfId="29711"/>
    <cellStyle name="SAPBEXexcBad7 6 2 2 3 2" xfId="29712"/>
    <cellStyle name="SAPBEXexcBad7 6 2 2 3 2 2" xfId="29713"/>
    <cellStyle name="SAPBEXexcBad7 6 2 2 4" xfId="29714"/>
    <cellStyle name="SAPBEXexcBad7 6 2 2 4 2" xfId="29715"/>
    <cellStyle name="SAPBEXexcBad7 6 2 3" xfId="29716"/>
    <cellStyle name="SAPBEXexcBad7 6 2 3 2" xfId="29717"/>
    <cellStyle name="SAPBEXexcBad7 6 2 3 2 2" xfId="29718"/>
    <cellStyle name="SAPBEXexcBad7 6 2 3 3" xfId="29719"/>
    <cellStyle name="SAPBEXexcBad7 6 2 4" xfId="29720"/>
    <cellStyle name="SAPBEXexcBad7 6 2 4 2" xfId="29721"/>
    <cellStyle name="SAPBEXexcBad7 6 2 4 2 2" xfId="29722"/>
    <cellStyle name="SAPBEXexcBad7 6 2 5" xfId="29723"/>
    <cellStyle name="SAPBEXexcBad7 6 2 5 2" xfId="29724"/>
    <cellStyle name="SAPBEXexcBad7 6 20" xfId="17788"/>
    <cellStyle name="SAPBEXexcBad7 6 21" xfId="18669"/>
    <cellStyle name="SAPBEXexcBad7 6 22" xfId="19527"/>
    <cellStyle name="SAPBEXexcBad7 6 23" xfId="20393"/>
    <cellStyle name="SAPBEXexcBad7 6 24" xfId="21251"/>
    <cellStyle name="SAPBEXexcBad7 6 25" xfId="22092"/>
    <cellStyle name="SAPBEXexcBad7 6 26" xfId="22921"/>
    <cellStyle name="SAPBEXexcBad7 6 27" xfId="23723"/>
    <cellStyle name="SAPBEXexcBad7 6 3" xfId="2791"/>
    <cellStyle name="SAPBEXexcBad7 6 4" xfId="3693"/>
    <cellStyle name="SAPBEXexcBad7 6 5" xfId="4581"/>
    <cellStyle name="SAPBEXexcBad7 6 6" xfId="5470"/>
    <cellStyle name="SAPBEXexcBad7 6 7" xfId="6364"/>
    <cellStyle name="SAPBEXexcBad7 6 8" xfId="1477"/>
    <cellStyle name="SAPBEXexcBad7 6 9" xfId="8066"/>
    <cellStyle name="SAPBEXexcBad7 7" xfId="604"/>
    <cellStyle name="SAPBEXexcBad7 7 10" xfId="8956"/>
    <cellStyle name="SAPBEXexcBad7 7 11" xfId="9845"/>
    <cellStyle name="SAPBEXexcBad7 7 12" xfId="10714"/>
    <cellStyle name="SAPBEXexcBad7 7 13" xfId="11605"/>
    <cellStyle name="SAPBEXexcBad7 7 14" xfId="12496"/>
    <cellStyle name="SAPBEXexcBad7 7 15" xfId="13362"/>
    <cellStyle name="SAPBEXexcBad7 7 16" xfId="14253"/>
    <cellStyle name="SAPBEXexcBad7 7 17" xfId="15139"/>
    <cellStyle name="SAPBEXexcBad7 7 18" xfId="16023"/>
    <cellStyle name="SAPBEXexcBad7 7 19" xfId="16909"/>
    <cellStyle name="SAPBEXexcBad7 7 2" xfId="2074"/>
    <cellStyle name="SAPBEXexcBad7 7 2 2" xfId="24646"/>
    <cellStyle name="SAPBEXexcBad7 7 2 2 2" xfId="29725"/>
    <cellStyle name="SAPBEXexcBad7 7 2 2 2 2" xfId="29726"/>
    <cellStyle name="SAPBEXexcBad7 7 2 2 2 2 2" xfId="29727"/>
    <cellStyle name="SAPBEXexcBad7 7 2 2 2 3" xfId="29728"/>
    <cellStyle name="SAPBEXexcBad7 7 2 2 3" xfId="29729"/>
    <cellStyle name="SAPBEXexcBad7 7 2 2 3 2" xfId="29730"/>
    <cellStyle name="SAPBEXexcBad7 7 2 2 3 2 2" xfId="29731"/>
    <cellStyle name="SAPBEXexcBad7 7 2 2 4" xfId="29732"/>
    <cellStyle name="SAPBEXexcBad7 7 2 2 4 2" xfId="29733"/>
    <cellStyle name="SAPBEXexcBad7 7 2 3" xfId="29734"/>
    <cellStyle name="SAPBEXexcBad7 7 2 3 2" xfId="29735"/>
    <cellStyle name="SAPBEXexcBad7 7 2 3 2 2" xfId="29736"/>
    <cellStyle name="SAPBEXexcBad7 7 2 3 3" xfId="29737"/>
    <cellStyle name="SAPBEXexcBad7 7 2 4" xfId="29738"/>
    <cellStyle name="SAPBEXexcBad7 7 2 4 2" xfId="29739"/>
    <cellStyle name="SAPBEXexcBad7 7 2 4 2 2" xfId="29740"/>
    <cellStyle name="SAPBEXexcBad7 7 2 5" xfId="29741"/>
    <cellStyle name="SAPBEXexcBad7 7 2 5 2" xfId="29742"/>
    <cellStyle name="SAPBEXexcBad7 7 20" xfId="17789"/>
    <cellStyle name="SAPBEXexcBad7 7 21" xfId="18670"/>
    <cellStyle name="SAPBEXexcBad7 7 22" xfId="19528"/>
    <cellStyle name="SAPBEXexcBad7 7 23" xfId="20394"/>
    <cellStyle name="SAPBEXexcBad7 7 24" xfId="21252"/>
    <cellStyle name="SAPBEXexcBad7 7 25" xfId="22093"/>
    <cellStyle name="SAPBEXexcBad7 7 26" xfId="22922"/>
    <cellStyle name="SAPBEXexcBad7 7 27" xfId="23724"/>
    <cellStyle name="SAPBEXexcBad7 7 3" xfId="2792"/>
    <cellStyle name="SAPBEXexcBad7 7 4" xfId="3694"/>
    <cellStyle name="SAPBEXexcBad7 7 5" xfId="4582"/>
    <cellStyle name="SAPBEXexcBad7 7 6" xfId="5471"/>
    <cellStyle name="SAPBEXexcBad7 7 7" xfId="6365"/>
    <cellStyle name="SAPBEXexcBad7 7 8" xfId="6049"/>
    <cellStyle name="SAPBEXexcBad7 7 9" xfId="8067"/>
    <cellStyle name="SAPBEXexcBad7 8" xfId="605"/>
    <cellStyle name="SAPBEXexcBad7 8 10" xfId="8938"/>
    <cellStyle name="SAPBEXexcBad7 8 11" xfId="9827"/>
    <cellStyle name="SAPBEXexcBad7 8 12" xfId="10696"/>
    <cellStyle name="SAPBEXexcBad7 8 13" xfId="11587"/>
    <cellStyle name="SAPBEXexcBad7 8 14" xfId="12478"/>
    <cellStyle name="SAPBEXexcBad7 8 15" xfId="13344"/>
    <cellStyle name="SAPBEXexcBad7 8 16" xfId="14235"/>
    <cellStyle name="SAPBEXexcBad7 8 17" xfId="15121"/>
    <cellStyle name="SAPBEXexcBad7 8 18" xfId="16005"/>
    <cellStyle name="SAPBEXexcBad7 8 19" xfId="16891"/>
    <cellStyle name="SAPBEXexcBad7 8 2" xfId="2056"/>
    <cellStyle name="SAPBEXexcBad7 8 2 2" xfId="24647"/>
    <cellStyle name="SAPBEXexcBad7 8 2 2 2" xfId="29743"/>
    <cellStyle name="SAPBEXexcBad7 8 2 2 2 2" xfId="29744"/>
    <cellStyle name="SAPBEXexcBad7 8 2 2 2 2 2" xfId="29745"/>
    <cellStyle name="SAPBEXexcBad7 8 2 2 2 3" xfId="29746"/>
    <cellStyle name="SAPBEXexcBad7 8 2 2 3" xfId="29747"/>
    <cellStyle name="SAPBEXexcBad7 8 2 2 3 2" xfId="29748"/>
    <cellStyle name="SAPBEXexcBad7 8 2 2 3 2 2" xfId="29749"/>
    <cellStyle name="SAPBEXexcBad7 8 2 2 4" xfId="29750"/>
    <cellStyle name="SAPBEXexcBad7 8 2 2 4 2" xfId="29751"/>
    <cellStyle name="SAPBEXexcBad7 8 2 3" xfId="29752"/>
    <cellStyle name="SAPBEXexcBad7 8 2 3 2" xfId="29753"/>
    <cellStyle name="SAPBEXexcBad7 8 2 3 2 2" xfId="29754"/>
    <cellStyle name="SAPBEXexcBad7 8 2 3 3" xfId="29755"/>
    <cellStyle name="SAPBEXexcBad7 8 2 4" xfId="29756"/>
    <cellStyle name="SAPBEXexcBad7 8 2 4 2" xfId="29757"/>
    <cellStyle name="SAPBEXexcBad7 8 2 4 2 2" xfId="29758"/>
    <cellStyle name="SAPBEXexcBad7 8 2 5" xfId="29759"/>
    <cellStyle name="SAPBEXexcBad7 8 2 5 2" xfId="29760"/>
    <cellStyle name="SAPBEXexcBad7 8 20" xfId="17771"/>
    <cellStyle name="SAPBEXexcBad7 8 21" xfId="18652"/>
    <cellStyle name="SAPBEXexcBad7 8 22" xfId="19510"/>
    <cellStyle name="SAPBEXexcBad7 8 23" xfId="20376"/>
    <cellStyle name="SAPBEXexcBad7 8 24" xfId="21234"/>
    <cellStyle name="SAPBEXexcBad7 8 25" xfId="22075"/>
    <cellStyle name="SAPBEXexcBad7 8 26" xfId="22904"/>
    <cellStyle name="SAPBEXexcBad7 8 27" xfId="23706"/>
    <cellStyle name="SAPBEXexcBad7 8 3" xfId="2774"/>
    <cellStyle name="SAPBEXexcBad7 8 4" xfId="3676"/>
    <cellStyle name="SAPBEXexcBad7 8 5" xfId="4564"/>
    <cellStyle name="SAPBEXexcBad7 8 6" xfId="5453"/>
    <cellStyle name="SAPBEXexcBad7 8 7" xfId="6347"/>
    <cellStyle name="SAPBEXexcBad7 8 8" xfId="7241"/>
    <cellStyle name="SAPBEXexcBad7 8 9" xfId="8049"/>
    <cellStyle name="SAPBEXexcBad7 9" xfId="606"/>
    <cellStyle name="SAPBEXexcBad7 9 10" xfId="1531"/>
    <cellStyle name="SAPBEXexcBad7 9 11" xfId="7366"/>
    <cellStyle name="SAPBEXexcBad7 9 12" xfId="7626"/>
    <cellStyle name="SAPBEXexcBad7 9 13" xfId="7524"/>
    <cellStyle name="SAPBEXexcBad7 9 14" xfId="10375"/>
    <cellStyle name="SAPBEXexcBad7 9 15" xfId="9668"/>
    <cellStyle name="SAPBEXexcBad7 9 16" xfId="9538"/>
    <cellStyle name="SAPBEXexcBad7 9 17" xfId="13026"/>
    <cellStyle name="SAPBEXexcBad7 9 18" xfId="13180"/>
    <cellStyle name="SAPBEXexcBad7 9 19" xfId="14071"/>
    <cellStyle name="SAPBEXexcBad7 9 2" xfId="1544"/>
    <cellStyle name="SAPBEXexcBad7 9 2 2" xfId="29761"/>
    <cellStyle name="SAPBEXexcBad7 9 2 2 2" xfId="29762"/>
    <cellStyle name="SAPBEXexcBad7 9 2 2 2 2" xfId="29763"/>
    <cellStyle name="SAPBEXexcBad7 9 2 2 3" xfId="29764"/>
    <cellStyle name="SAPBEXexcBad7 9 2 3" xfId="29765"/>
    <cellStyle name="SAPBEXexcBad7 9 2 3 2" xfId="29766"/>
    <cellStyle name="SAPBEXexcBad7 9 2 3 2 2" xfId="29767"/>
    <cellStyle name="SAPBEXexcBad7 9 2 4" xfId="29768"/>
    <cellStyle name="SAPBEXexcBad7 9 2 4 2" xfId="29769"/>
    <cellStyle name="SAPBEXexcBad7 9 20" xfId="14957"/>
    <cellStyle name="SAPBEXexcBad7 9 21" xfId="15842"/>
    <cellStyle name="SAPBEXexcBad7 9 22" xfId="14055"/>
    <cellStyle name="SAPBEXexcBad7 9 23" xfId="13055"/>
    <cellStyle name="SAPBEXexcBad7 9 24" xfId="19199"/>
    <cellStyle name="SAPBEXexcBad7 9 25" xfId="19346"/>
    <cellStyle name="SAPBEXexcBad7 9 26" xfId="20212"/>
    <cellStyle name="SAPBEXexcBad7 9 27" xfId="21072"/>
    <cellStyle name="SAPBEXexcBad7 9 3" xfId="2443"/>
    <cellStyle name="SAPBEXexcBad7 9 4" xfId="1501"/>
    <cellStyle name="SAPBEXexcBad7 9 5" xfId="2596"/>
    <cellStyle name="SAPBEXexcBad7 9 6" xfId="1588"/>
    <cellStyle name="SAPBEXexcBad7 9 7" xfId="1791"/>
    <cellStyle name="SAPBEXexcBad7 9 8" xfId="7031"/>
    <cellStyle name="SAPBEXexcBad7 9 9" xfId="7477"/>
    <cellStyle name="SAPBEXexcBad7_20120921_SF-grote-ronde-Liesbethdump2" xfId="607"/>
    <cellStyle name="SAPBEXexcBad8" xfId="608"/>
    <cellStyle name="SAPBEXexcBad8 10" xfId="1442"/>
    <cellStyle name="SAPBEXexcBad8 10 2" xfId="29770"/>
    <cellStyle name="SAPBEXexcBad8 10 2 2" xfId="29771"/>
    <cellStyle name="SAPBEXexcBad8 10 2 2 2" xfId="29772"/>
    <cellStyle name="SAPBEXexcBad8 10 2 3" xfId="29773"/>
    <cellStyle name="SAPBEXexcBad8 10 3" xfId="29774"/>
    <cellStyle name="SAPBEXexcBad8 10 3 2" xfId="29775"/>
    <cellStyle name="SAPBEXexcBad8 10 3 2 2" xfId="29776"/>
    <cellStyle name="SAPBEXexcBad8 10 4" xfId="29777"/>
    <cellStyle name="SAPBEXexcBad8 10 4 2" xfId="29778"/>
    <cellStyle name="SAPBEXexcBad8 11" xfId="1884"/>
    <cellStyle name="SAPBEXexcBad8 12" xfId="1534"/>
    <cellStyle name="SAPBEXexcBad8 13" xfId="4206"/>
    <cellStyle name="SAPBEXexcBad8 14" xfId="5094"/>
    <cellStyle name="SAPBEXexcBad8 15" xfId="5983"/>
    <cellStyle name="SAPBEXexcBad8 16" xfId="7047"/>
    <cellStyle name="SAPBEXexcBad8 17" xfId="7379"/>
    <cellStyle name="SAPBEXexcBad8 18" xfId="7864"/>
    <cellStyle name="SAPBEXexcBad8 19" xfId="8754"/>
    <cellStyle name="SAPBEXexcBad8 2" xfId="609"/>
    <cellStyle name="SAPBEXexcBad8 2 10" xfId="2464"/>
    <cellStyle name="SAPBEXexcBad8 2 11" xfId="1579"/>
    <cellStyle name="SAPBEXexcBad8 2 12" xfId="1778"/>
    <cellStyle name="SAPBEXexcBad8 2 13" xfId="7469"/>
    <cellStyle name="SAPBEXexcBad8 2 14" xfId="7620"/>
    <cellStyle name="SAPBEXexcBad8 2 15" xfId="7651"/>
    <cellStyle name="SAPBEXexcBad8 2 16" xfId="7433"/>
    <cellStyle name="SAPBEXexcBad8 2 17" xfId="7508"/>
    <cellStyle name="SAPBEXexcBad8 2 18" xfId="9688"/>
    <cellStyle name="SAPBEXexcBad8 2 19" xfId="7573"/>
    <cellStyle name="SAPBEXexcBad8 2 2" xfId="610"/>
    <cellStyle name="SAPBEXexcBad8 2 2 10" xfId="4319"/>
    <cellStyle name="SAPBEXexcBad8 2 2 11" xfId="5209"/>
    <cellStyle name="SAPBEXexcBad8 2 2 12" xfId="6104"/>
    <cellStyle name="SAPBEXexcBad8 2 2 13" xfId="4391"/>
    <cellStyle name="SAPBEXexcBad8 2 2 14" xfId="7810"/>
    <cellStyle name="SAPBEXexcBad8 2 2 15" xfId="8700"/>
    <cellStyle name="SAPBEXexcBad8 2 2 16" xfId="9589"/>
    <cellStyle name="SAPBEXexcBad8 2 2 17" xfId="10457"/>
    <cellStyle name="SAPBEXexcBad8 2 2 18" xfId="11348"/>
    <cellStyle name="SAPBEXexcBad8 2 2 19" xfId="12238"/>
    <cellStyle name="SAPBEXexcBad8 2 2 2" xfId="611"/>
    <cellStyle name="SAPBEXexcBad8 2 2 2 10" xfId="8958"/>
    <cellStyle name="SAPBEXexcBad8 2 2 2 11" xfId="9847"/>
    <cellStyle name="SAPBEXexcBad8 2 2 2 12" xfId="10716"/>
    <cellStyle name="SAPBEXexcBad8 2 2 2 13" xfId="11607"/>
    <cellStyle name="SAPBEXexcBad8 2 2 2 14" xfId="12498"/>
    <cellStyle name="SAPBEXexcBad8 2 2 2 15" xfId="13364"/>
    <cellStyle name="SAPBEXexcBad8 2 2 2 16" xfId="14255"/>
    <cellStyle name="SAPBEXexcBad8 2 2 2 17" xfId="15141"/>
    <cellStyle name="SAPBEXexcBad8 2 2 2 18" xfId="16025"/>
    <cellStyle name="SAPBEXexcBad8 2 2 2 19" xfId="16911"/>
    <cellStyle name="SAPBEXexcBad8 2 2 2 2" xfId="2076"/>
    <cellStyle name="SAPBEXexcBad8 2 2 2 2 2" xfId="24648"/>
    <cellStyle name="SAPBEXexcBad8 2 2 2 2 2 2" xfId="29779"/>
    <cellStyle name="SAPBEXexcBad8 2 2 2 2 2 2 2" xfId="29780"/>
    <cellStyle name="SAPBEXexcBad8 2 2 2 2 2 2 2 2" xfId="29781"/>
    <cellStyle name="SAPBEXexcBad8 2 2 2 2 2 2 3" xfId="29782"/>
    <cellStyle name="SAPBEXexcBad8 2 2 2 2 2 3" xfId="29783"/>
    <cellStyle name="SAPBEXexcBad8 2 2 2 2 2 3 2" xfId="29784"/>
    <cellStyle name="SAPBEXexcBad8 2 2 2 2 2 3 2 2" xfId="29785"/>
    <cellStyle name="SAPBEXexcBad8 2 2 2 2 2 4" xfId="29786"/>
    <cellStyle name="SAPBEXexcBad8 2 2 2 2 2 4 2" xfId="29787"/>
    <cellStyle name="SAPBEXexcBad8 2 2 2 2 3" xfId="29788"/>
    <cellStyle name="SAPBEXexcBad8 2 2 2 2 3 2" xfId="29789"/>
    <cellStyle name="SAPBEXexcBad8 2 2 2 2 3 2 2" xfId="29790"/>
    <cellStyle name="SAPBEXexcBad8 2 2 2 2 3 3" xfId="29791"/>
    <cellStyle name="SAPBEXexcBad8 2 2 2 2 4" xfId="29792"/>
    <cellStyle name="SAPBEXexcBad8 2 2 2 2 4 2" xfId="29793"/>
    <cellStyle name="SAPBEXexcBad8 2 2 2 2 4 2 2" xfId="29794"/>
    <cellStyle name="SAPBEXexcBad8 2 2 2 2 5" xfId="29795"/>
    <cellStyle name="SAPBEXexcBad8 2 2 2 2 5 2" xfId="29796"/>
    <cellStyle name="SAPBEXexcBad8 2 2 2 20" xfId="17791"/>
    <cellStyle name="SAPBEXexcBad8 2 2 2 21" xfId="18672"/>
    <cellStyle name="SAPBEXexcBad8 2 2 2 22" xfId="19530"/>
    <cellStyle name="SAPBEXexcBad8 2 2 2 23" xfId="20396"/>
    <cellStyle name="SAPBEXexcBad8 2 2 2 24" xfId="21254"/>
    <cellStyle name="SAPBEXexcBad8 2 2 2 25" xfId="22095"/>
    <cellStyle name="SAPBEXexcBad8 2 2 2 26" xfId="22924"/>
    <cellStyle name="SAPBEXexcBad8 2 2 2 27" xfId="23726"/>
    <cellStyle name="SAPBEXexcBad8 2 2 2 3" xfId="2794"/>
    <cellStyle name="SAPBEXexcBad8 2 2 2 4" xfId="3696"/>
    <cellStyle name="SAPBEXexcBad8 2 2 2 5" xfId="4584"/>
    <cellStyle name="SAPBEXexcBad8 2 2 2 6" xfId="5473"/>
    <cellStyle name="SAPBEXexcBad8 2 2 2 7" xfId="6367"/>
    <cellStyle name="SAPBEXexcBad8 2 2 2 8" xfId="2593"/>
    <cellStyle name="SAPBEXexcBad8 2 2 2 9" xfId="8069"/>
    <cellStyle name="SAPBEXexcBad8 2 2 20" xfId="13108"/>
    <cellStyle name="SAPBEXexcBad8 2 2 21" xfId="13998"/>
    <cellStyle name="SAPBEXexcBad8 2 2 22" xfId="14885"/>
    <cellStyle name="SAPBEXexcBad8 2 2 23" xfId="15771"/>
    <cellStyle name="SAPBEXexcBad8 2 2 24" xfId="16654"/>
    <cellStyle name="SAPBEXexcBad8 2 2 25" xfId="17539"/>
    <cellStyle name="SAPBEXexcBad8 2 2 26" xfId="18415"/>
    <cellStyle name="SAPBEXexcBad8 2 2 27" xfId="19276"/>
    <cellStyle name="SAPBEXexcBad8 2 2 28" xfId="20144"/>
    <cellStyle name="SAPBEXexcBad8 2 2 29" xfId="21006"/>
    <cellStyle name="SAPBEXexcBad8 2 2 3" xfId="612"/>
    <cellStyle name="SAPBEXexcBad8 2 2 3 10" xfId="8959"/>
    <cellStyle name="SAPBEXexcBad8 2 2 3 11" xfId="9848"/>
    <cellStyle name="SAPBEXexcBad8 2 2 3 12" xfId="10717"/>
    <cellStyle name="SAPBEXexcBad8 2 2 3 13" xfId="11608"/>
    <cellStyle name="SAPBEXexcBad8 2 2 3 14" xfId="12499"/>
    <cellStyle name="SAPBEXexcBad8 2 2 3 15" xfId="13365"/>
    <cellStyle name="SAPBEXexcBad8 2 2 3 16" xfId="14256"/>
    <cellStyle name="SAPBEXexcBad8 2 2 3 17" xfId="15142"/>
    <cellStyle name="SAPBEXexcBad8 2 2 3 18" xfId="16026"/>
    <cellStyle name="SAPBEXexcBad8 2 2 3 19" xfId="16912"/>
    <cellStyle name="SAPBEXexcBad8 2 2 3 2" xfId="2077"/>
    <cellStyle name="SAPBEXexcBad8 2 2 3 2 2" xfId="24649"/>
    <cellStyle name="SAPBEXexcBad8 2 2 3 2 2 2" xfId="29797"/>
    <cellStyle name="SAPBEXexcBad8 2 2 3 2 2 2 2" xfId="29798"/>
    <cellStyle name="SAPBEXexcBad8 2 2 3 2 2 2 2 2" xfId="29799"/>
    <cellStyle name="SAPBEXexcBad8 2 2 3 2 2 2 3" xfId="29800"/>
    <cellStyle name="SAPBEXexcBad8 2 2 3 2 2 3" xfId="29801"/>
    <cellStyle name="SAPBEXexcBad8 2 2 3 2 2 3 2" xfId="29802"/>
    <cellStyle name="SAPBEXexcBad8 2 2 3 2 2 3 2 2" xfId="29803"/>
    <cellStyle name="SAPBEXexcBad8 2 2 3 2 2 4" xfId="29804"/>
    <cellStyle name="SAPBEXexcBad8 2 2 3 2 2 4 2" xfId="29805"/>
    <cellStyle name="SAPBEXexcBad8 2 2 3 2 3" xfId="29806"/>
    <cellStyle name="SAPBEXexcBad8 2 2 3 2 3 2" xfId="29807"/>
    <cellStyle name="SAPBEXexcBad8 2 2 3 2 3 2 2" xfId="29808"/>
    <cellStyle name="SAPBEXexcBad8 2 2 3 2 3 3" xfId="29809"/>
    <cellStyle name="SAPBEXexcBad8 2 2 3 2 4" xfId="29810"/>
    <cellStyle name="SAPBEXexcBad8 2 2 3 2 4 2" xfId="29811"/>
    <cellStyle name="SAPBEXexcBad8 2 2 3 2 4 2 2" xfId="29812"/>
    <cellStyle name="SAPBEXexcBad8 2 2 3 2 5" xfId="29813"/>
    <cellStyle name="SAPBEXexcBad8 2 2 3 2 5 2" xfId="29814"/>
    <cellStyle name="SAPBEXexcBad8 2 2 3 20" xfId="17792"/>
    <cellStyle name="SAPBEXexcBad8 2 2 3 21" xfId="18673"/>
    <cellStyle name="SAPBEXexcBad8 2 2 3 22" xfId="19531"/>
    <cellStyle name="SAPBEXexcBad8 2 2 3 23" xfId="20397"/>
    <cellStyle name="SAPBEXexcBad8 2 2 3 24" xfId="21255"/>
    <cellStyle name="SAPBEXexcBad8 2 2 3 25" xfId="22096"/>
    <cellStyle name="SAPBEXexcBad8 2 2 3 26" xfId="22925"/>
    <cellStyle name="SAPBEXexcBad8 2 2 3 27" xfId="23727"/>
    <cellStyle name="SAPBEXexcBad8 2 2 3 3" xfId="2795"/>
    <cellStyle name="SAPBEXexcBad8 2 2 3 4" xfId="3697"/>
    <cellStyle name="SAPBEXexcBad8 2 2 3 5" xfId="4585"/>
    <cellStyle name="SAPBEXexcBad8 2 2 3 6" xfId="5474"/>
    <cellStyle name="SAPBEXexcBad8 2 2 3 7" xfId="6368"/>
    <cellStyle name="SAPBEXexcBad8 2 2 3 8" xfId="7207"/>
    <cellStyle name="SAPBEXexcBad8 2 2 3 9" xfId="8070"/>
    <cellStyle name="SAPBEXexcBad8 2 2 30" xfId="21857"/>
    <cellStyle name="SAPBEXexcBad8 2 2 31" xfId="22689"/>
    <cellStyle name="SAPBEXexcBad8 2 2 32" xfId="23498"/>
    <cellStyle name="SAPBEXexcBad8 2 2 4" xfId="613"/>
    <cellStyle name="SAPBEXexcBad8 2 2 4 10" xfId="8960"/>
    <cellStyle name="SAPBEXexcBad8 2 2 4 11" xfId="9849"/>
    <cellStyle name="SAPBEXexcBad8 2 2 4 12" xfId="10718"/>
    <cellStyle name="SAPBEXexcBad8 2 2 4 13" xfId="11609"/>
    <cellStyle name="SAPBEXexcBad8 2 2 4 14" xfId="12500"/>
    <cellStyle name="SAPBEXexcBad8 2 2 4 15" xfId="13366"/>
    <cellStyle name="SAPBEXexcBad8 2 2 4 16" xfId="14257"/>
    <cellStyle name="SAPBEXexcBad8 2 2 4 17" xfId="15143"/>
    <cellStyle name="SAPBEXexcBad8 2 2 4 18" xfId="16027"/>
    <cellStyle name="SAPBEXexcBad8 2 2 4 19" xfId="16913"/>
    <cellStyle name="SAPBEXexcBad8 2 2 4 2" xfId="2078"/>
    <cellStyle name="SAPBEXexcBad8 2 2 4 2 2" xfId="24650"/>
    <cellStyle name="SAPBEXexcBad8 2 2 4 2 2 2" xfId="29815"/>
    <cellStyle name="SAPBEXexcBad8 2 2 4 2 2 2 2" xfId="29816"/>
    <cellStyle name="SAPBEXexcBad8 2 2 4 2 2 2 2 2" xfId="29817"/>
    <cellStyle name="SAPBEXexcBad8 2 2 4 2 2 2 3" xfId="29818"/>
    <cellStyle name="SAPBEXexcBad8 2 2 4 2 2 3" xfId="29819"/>
    <cellStyle name="SAPBEXexcBad8 2 2 4 2 2 3 2" xfId="29820"/>
    <cellStyle name="SAPBEXexcBad8 2 2 4 2 2 3 2 2" xfId="29821"/>
    <cellStyle name="SAPBEXexcBad8 2 2 4 2 2 4" xfId="29822"/>
    <cellStyle name="SAPBEXexcBad8 2 2 4 2 2 4 2" xfId="29823"/>
    <cellStyle name="SAPBEXexcBad8 2 2 4 2 3" xfId="29824"/>
    <cellStyle name="SAPBEXexcBad8 2 2 4 2 3 2" xfId="29825"/>
    <cellStyle name="SAPBEXexcBad8 2 2 4 2 3 2 2" xfId="29826"/>
    <cellStyle name="SAPBEXexcBad8 2 2 4 2 3 3" xfId="29827"/>
    <cellStyle name="SAPBEXexcBad8 2 2 4 2 4" xfId="29828"/>
    <cellStyle name="SAPBEXexcBad8 2 2 4 2 4 2" xfId="29829"/>
    <cellStyle name="SAPBEXexcBad8 2 2 4 2 4 2 2" xfId="29830"/>
    <cellStyle name="SAPBEXexcBad8 2 2 4 2 5" xfId="29831"/>
    <cellStyle name="SAPBEXexcBad8 2 2 4 2 5 2" xfId="29832"/>
    <cellStyle name="SAPBEXexcBad8 2 2 4 20" xfId="17793"/>
    <cellStyle name="SAPBEXexcBad8 2 2 4 21" xfId="18674"/>
    <cellStyle name="SAPBEXexcBad8 2 2 4 22" xfId="19532"/>
    <cellStyle name="SAPBEXexcBad8 2 2 4 23" xfId="20398"/>
    <cellStyle name="SAPBEXexcBad8 2 2 4 24" xfId="21256"/>
    <cellStyle name="SAPBEXexcBad8 2 2 4 25" xfId="22097"/>
    <cellStyle name="SAPBEXexcBad8 2 2 4 26" xfId="22926"/>
    <cellStyle name="SAPBEXexcBad8 2 2 4 27" xfId="23728"/>
    <cellStyle name="SAPBEXexcBad8 2 2 4 3" xfId="2796"/>
    <cellStyle name="SAPBEXexcBad8 2 2 4 4" xfId="3698"/>
    <cellStyle name="SAPBEXexcBad8 2 2 4 5" xfId="4586"/>
    <cellStyle name="SAPBEXexcBad8 2 2 4 6" xfId="5475"/>
    <cellStyle name="SAPBEXexcBad8 2 2 4 7" xfId="6369"/>
    <cellStyle name="SAPBEXexcBad8 2 2 4 8" xfId="7225"/>
    <cellStyle name="SAPBEXexcBad8 2 2 4 9" xfId="8071"/>
    <cellStyle name="SAPBEXexcBad8 2 2 5" xfId="614"/>
    <cellStyle name="SAPBEXexcBad8 2 2 5 10" xfId="8961"/>
    <cellStyle name="SAPBEXexcBad8 2 2 5 11" xfId="9850"/>
    <cellStyle name="SAPBEXexcBad8 2 2 5 12" xfId="10719"/>
    <cellStyle name="SAPBEXexcBad8 2 2 5 13" xfId="11610"/>
    <cellStyle name="SAPBEXexcBad8 2 2 5 14" xfId="12501"/>
    <cellStyle name="SAPBEXexcBad8 2 2 5 15" xfId="13367"/>
    <cellStyle name="SAPBEXexcBad8 2 2 5 16" xfId="14258"/>
    <cellStyle name="SAPBEXexcBad8 2 2 5 17" xfId="15144"/>
    <cellStyle name="SAPBEXexcBad8 2 2 5 18" xfId="16028"/>
    <cellStyle name="SAPBEXexcBad8 2 2 5 19" xfId="16914"/>
    <cellStyle name="SAPBEXexcBad8 2 2 5 2" xfId="2079"/>
    <cellStyle name="SAPBEXexcBad8 2 2 5 2 2" xfId="24651"/>
    <cellStyle name="SAPBEXexcBad8 2 2 5 2 2 2" xfId="29833"/>
    <cellStyle name="SAPBEXexcBad8 2 2 5 2 2 2 2" xfId="29834"/>
    <cellStyle name="SAPBEXexcBad8 2 2 5 2 2 2 2 2" xfId="29835"/>
    <cellStyle name="SAPBEXexcBad8 2 2 5 2 2 2 3" xfId="29836"/>
    <cellStyle name="SAPBEXexcBad8 2 2 5 2 2 3" xfId="29837"/>
    <cellStyle name="SAPBEXexcBad8 2 2 5 2 2 3 2" xfId="29838"/>
    <cellStyle name="SAPBEXexcBad8 2 2 5 2 2 3 2 2" xfId="29839"/>
    <cellStyle name="SAPBEXexcBad8 2 2 5 2 2 4" xfId="29840"/>
    <cellStyle name="SAPBEXexcBad8 2 2 5 2 2 4 2" xfId="29841"/>
    <cellStyle name="SAPBEXexcBad8 2 2 5 2 3" xfId="29842"/>
    <cellStyle name="SAPBEXexcBad8 2 2 5 2 3 2" xfId="29843"/>
    <cellStyle name="SAPBEXexcBad8 2 2 5 2 3 2 2" xfId="29844"/>
    <cellStyle name="SAPBEXexcBad8 2 2 5 2 3 3" xfId="29845"/>
    <cellStyle name="SAPBEXexcBad8 2 2 5 2 4" xfId="29846"/>
    <cellStyle name="SAPBEXexcBad8 2 2 5 2 4 2" xfId="29847"/>
    <cellStyle name="SAPBEXexcBad8 2 2 5 2 4 2 2" xfId="29848"/>
    <cellStyle name="SAPBEXexcBad8 2 2 5 2 5" xfId="29849"/>
    <cellStyle name="SAPBEXexcBad8 2 2 5 2 5 2" xfId="29850"/>
    <cellStyle name="SAPBEXexcBad8 2 2 5 20" xfId="17794"/>
    <cellStyle name="SAPBEXexcBad8 2 2 5 21" xfId="18675"/>
    <cellStyle name="SAPBEXexcBad8 2 2 5 22" xfId="19533"/>
    <cellStyle name="SAPBEXexcBad8 2 2 5 23" xfId="20399"/>
    <cellStyle name="SAPBEXexcBad8 2 2 5 24" xfId="21257"/>
    <cellStyle name="SAPBEXexcBad8 2 2 5 25" xfId="22098"/>
    <cellStyle name="SAPBEXexcBad8 2 2 5 26" xfId="22927"/>
    <cellStyle name="SAPBEXexcBad8 2 2 5 27" xfId="23729"/>
    <cellStyle name="SAPBEXexcBad8 2 2 5 3" xfId="2797"/>
    <cellStyle name="SAPBEXexcBad8 2 2 5 4" xfId="3699"/>
    <cellStyle name="SAPBEXexcBad8 2 2 5 5" xfId="4587"/>
    <cellStyle name="SAPBEXexcBad8 2 2 5 6" xfId="5476"/>
    <cellStyle name="SAPBEXexcBad8 2 2 5 7" xfId="6370"/>
    <cellStyle name="SAPBEXexcBad8 2 2 5 8" xfId="7224"/>
    <cellStyle name="SAPBEXexcBad8 2 2 5 9" xfId="8072"/>
    <cellStyle name="SAPBEXexcBad8 2 2 6" xfId="615"/>
    <cellStyle name="SAPBEXexcBad8 2 2 6 10" xfId="8962"/>
    <cellStyle name="SAPBEXexcBad8 2 2 6 11" xfId="9851"/>
    <cellStyle name="SAPBEXexcBad8 2 2 6 12" xfId="10720"/>
    <cellStyle name="SAPBEXexcBad8 2 2 6 13" xfId="11611"/>
    <cellStyle name="SAPBEXexcBad8 2 2 6 14" xfId="12502"/>
    <cellStyle name="SAPBEXexcBad8 2 2 6 15" xfId="13368"/>
    <cellStyle name="SAPBEXexcBad8 2 2 6 16" xfId="14259"/>
    <cellStyle name="SAPBEXexcBad8 2 2 6 17" xfId="15145"/>
    <cellStyle name="SAPBEXexcBad8 2 2 6 18" xfId="16029"/>
    <cellStyle name="SAPBEXexcBad8 2 2 6 19" xfId="16915"/>
    <cellStyle name="SAPBEXexcBad8 2 2 6 2" xfId="2080"/>
    <cellStyle name="SAPBEXexcBad8 2 2 6 2 2" xfId="24652"/>
    <cellStyle name="SAPBEXexcBad8 2 2 6 2 2 2" xfId="29851"/>
    <cellStyle name="SAPBEXexcBad8 2 2 6 2 2 2 2" xfId="29852"/>
    <cellStyle name="SAPBEXexcBad8 2 2 6 2 2 2 2 2" xfId="29853"/>
    <cellStyle name="SAPBEXexcBad8 2 2 6 2 2 2 3" xfId="29854"/>
    <cellStyle name="SAPBEXexcBad8 2 2 6 2 2 3" xfId="29855"/>
    <cellStyle name="SAPBEXexcBad8 2 2 6 2 2 3 2" xfId="29856"/>
    <cellStyle name="SAPBEXexcBad8 2 2 6 2 2 3 2 2" xfId="29857"/>
    <cellStyle name="SAPBEXexcBad8 2 2 6 2 2 4" xfId="29858"/>
    <cellStyle name="SAPBEXexcBad8 2 2 6 2 2 4 2" xfId="29859"/>
    <cellStyle name="SAPBEXexcBad8 2 2 6 2 3" xfId="29860"/>
    <cellStyle name="SAPBEXexcBad8 2 2 6 2 3 2" xfId="29861"/>
    <cellStyle name="SAPBEXexcBad8 2 2 6 2 3 2 2" xfId="29862"/>
    <cellStyle name="SAPBEXexcBad8 2 2 6 2 3 3" xfId="29863"/>
    <cellStyle name="SAPBEXexcBad8 2 2 6 2 4" xfId="29864"/>
    <cellStyle name="SAPBEXexcBad8 2 2 6 2 4 2" xfId="29865"/>
    <cellStyle name="SAPBEXexcBad8 2 2 6 2 4 2 2" xfId="29866"/>
    <cellStyle name="SAPBEXexcBad8 2 2 6 2 5" xfId="29867"/>
    <cellStyle name="SAPBEXexcBad8 2 2 6 2 5 2" xfId="29868"/>
    <cellStyle name="SAPBEXexcBad8 2 2 6 20" xfId="17795"/>
    <cellStyle name="SAPBEXexcBad8 2 2 6 21" xfId="18676"/>
    <cellStyle name="SAPBEXexcBad8 2 2 6 22" xfId="19534"/>
    <cellStyle name="SAPBEXexcBad8 2 2 6 23" xfId="20400"/>
    <cellStyle name="SAPBEXexcBad8 2 2 6 24" xfId="21258"/>
    <cellStyle name="SAPBEXexcBad8 2 2 6 25" xfId="22099"/>
    <cellStyle name="SAPBEXexcBad8 2 2 6 26" xfId="22928"/>
    <cellStyle name="SAPBEXexcBad8 2 2 6 27" xfId="23730"/>
    <cellStyle name="SAPBEXexcBad8 2 2 6 3" xfId="2798"/>
    <cellStyle name="SAPBEXexcBad8 2 2 6 4" xfId="3700"/>
    <cellStyle name="SAPBEXexcBad8 2 2 6 5" xfId="4588"/>
    <cellStyle name="SAPBEXexcBad8 2 2 6 6" xfId="5477"/>
    <cellStyle name="SAPBEXexcBad8 2 2 6 7" xfId="6371"/>
    <cellStyle name="SAPBEXexcBad8 2 2 6 8" xfId="7223"/>
    <cellStyle name="SAPBEXexcBad8 2 2 6 9" xfId="8073"/>
    <cellStyle name="SAPBEXexcBad8 2 2 7" xfId="1815"/>
    <cellStyle name="SAPBEXexcBad8 2 2 7 2" xfId="24653"/>
    <cellStyle name="SAPBEXexcBad8 2 2 7 2 2" xfId="29869"/>
    <cellStyle name="SAPBEXexcBad8 2 2 7 2 2 2" xfId="29870"/>
    <cellStyle name="SAPBEXexcBad8 2 2 7 2 2 2 2" xfId="29871"/>
    <cellStyle name="SAPBEXexcBad8 2 2 7 2 2 3" xfId="29872"/>
    <cellStyle name="SAPBEXexcBad8 2 2 7 2 3" xfId="29873"/>
    <cellStyle name="SAPBEXexcBad8 2 2 7 2 3 2" xfId="29874"/>
    <cellStyle name="SAPBEXexcBad8 2 2 7 2 3 2 2" xfId="29875"/>
    <cellStyle name="SAPBEXexcBad8 2 2 7 2 4" xfId="29876"/>
    <cellStyle name="SAPBEXexcBad8 2 2 7 2 4 2" xfId="29877"/>
    <cellStyle name="SAPBEXexcBad8 2 2 7 3" xfId="29878"/>
    <cellStyle name="SAPBEXexcBad8 2 2 7 3 2" xfId="29879"/>
    <cellStyle name="SAPBEXexcBad8 2 2 7 3 2 2" xfId="29880"/>
    <cellStyle name="SAPBEXexcBad8 2 2 7 3 3" xfId="29881"/>
    <cellStyle name="SAPBEXexcBad8 2 2 7 4" xfId="29882"/>
    <cellStyle name="SAPBEXexcBad8 2 2 7 4 2" xfId="29883"/>
    <cellStyle name="SAPBEXexcBad8 2 2 7 4 2 2" xfId="29884"/>
    <cellStyle name="SAPBEXexcBad8 2 2 7 5" xfId="29885"/>
    <cellStyle name="SAPBEXexcBad8 2 2 7 5 2" xfId="29886"/>
    <cellStyle name="SAPBEXexcBad8 2 2 8" xfId="1639"/>
    <cellStyle name="SAPBEXexcBad8 2 2 9" xfId="3432"/>
    <cellStyle name="SAPBEXexcBad8 2 20" xfId="10398"/>
    <cellStyle name="SAPBEXexcBad8 2 21" xfId="12339"/>
    <cellStyle name="SAPBEXexcBad8 2 22" xfId="10027"/>
    <cellStyle name="SAPBEXexcBad8 2 23" xfId="13086"/>
    <cellStyle name="SAPBEXexcBad8 2 24" xfId="13976"/>
    <cellStyle name="SAPBEXexcBad8 2 25" xfId="14863"/>
    <cellStyle name="SAPBEXexcBad8 2 26" xfId="15749"/>
    <cellStyle name="SAPBEXexcBad8 2 27" xfId="11415"/>
    <cellStyle name="SAPBEXexcBad8 2 28" xfId="18513"/>
    <cellStyle name="SAPBEXexcBad8 2 29" xfId="12310"/>
    <cellStyle name="SAPBEXexcBad8 2 3" xfId="616"/>
    <cellStyle name="SAPBEXexcBad8 2 3 10" xfId="8963"/>
    <cellStyle name="SAPBEXexcBad8 2 3 11" xfId="9852"/>
    <cellStyle name="SAPBEXexcBad8 2 3 12" xfId="10721"/>
    <cellStyle name="SAPBEXexcBad8 2 3 13" xfId="11612"/>
    <cellStyle name="SAPBEXexcBad8 2 3 14" xfId="12503"/>
    <cellStyle name="SAPBEXexcBad8 2 3 15" xfId="13369"/>
    <cellStyle name="SAPBEXexcBad8 2 3 16" xfId="14260"/>
    <cellStyle name="SAPBEXexcBad8 2 3 17" xfId="15146"/>
    <cellStyle name="SAPBEXexcBad8 2 3 18" xfId="16030"/>
    <cellStyle name="SAPBEXexcBad8 2 3 19" xfId="16916"/>
    <cellStyle name="SAPBEXexcBad8 2 3 2" xfId="2081"/>
    <cellStyle name="SAPBEXexcBad8 2 3 2 2" xfId="24654"/>
    <cellStyle name="SAPBEXexcBad8 2 3 2 2 2" xfId="29887"/>
    <cellStyle name="SAPBEXexcBad8 2 3 2 2 2 2" xfId="29888"/>
    <cellStyle name="SAPBEXexcBad8 2 3 2 2 2 2 2" xfId="29889"/>
    <cellStyle name="SAPBEXexcBad8 2 3 2 2 2 3" xfId="29890"/>
    <cellStyle name="SAPBEXexcBad8 2 3 2 2 3" xfId="29891"/>
    <cellStyle name="SAPBEXexcBad8 2 3 2 2 3 2" xfId="29892"/>
    <cellStyle name="SAPBEXexcBad8 2 3 2 2 3 2 2" xfId="29893"/>
    <cellStyle name="SAPBEXexcBad8 2 3 2 2 4" xfId="29894"/>
    <cellStyle name="SAPBEXexcBad8 2 3 2 2 4 2" xfId="29895"/>
    <cellStyle name="SAPBEXexcBad8 2 3 2 3" xfId="29896"/>
    <cellStyle name="SAPBEXexcBad8 2 3 2 3 2" xfId="29897"/>
    <cellStyle name="SAPBEXexcBad8 2 3 2 3 2 2" xfId="29898"/>
    <cellStyle name="SAPBEXexcBad8 2 3 2 3 3" xfId="29899"/>
    <cellStyle name="SAPBEXexcBad8 2 3 2 4" xfId="29900"/>
    <cellStyle name="SAPBEXexcBad8 2 3 2 4 2" xfId="29901"/>
    <cellStyle name="SAPBEXexcBad8 2 3 2 4 2 2" xfId="29902"/>
    <cellStyle name="SAPBEXexcBad8 2 3 2 5" xfId="29903"/>
    <cellStyle name="SAPBEXexcBad8 2 3 2 5 2" xfId="29904"/>
    <cellStyle name="SAPBEXexcBad8 2 3 20" xfId="17796"/>
    <cellStyle name="SAPBEXexcBad8 2 3 21" xfId="18677"/>
    <cellStyle name="SAPBEXexcBad8 2 3 22" xfId="19535"/>
    <cellStyle name="SAPBEXexcBad8 2 3 23" xfId="20401"/>
    <cellStyle name="SAPBEXexcBad8 2 3 24" xfId="21259"/>
    <cellStyle name="SAPBEXexcBad8 2 3 25" xfId="22100"/>
    <cellStyle name="SAPBEXexcBad8 2 3 26" xfId="22929"/>
    <cellStyle name="SAPBEXexcBad8 2 3 27" xfId="23731"/>
    <cellStyle name="SAPBEXexcBad8 2 3 3" xfId="2799"/>
    <cellStyle name="SAPBEXexcBad8 2 3 4" xfId="3701"/>
    <cellStyle name="SAPBEXexcBad8 2 3 5" xfId="4589"/>
    <cellStyle name="SAPBEXexcBad8 2 3 6" xfId="5478"/>
    <cellStyle name="SAPBEXexcBad8 2 3 7" xfId="6372"/>
    <cellStyle name="SAPBEXexcBad8 2 3 8" xfId="7222"/>
    <cellStyle name="SAPBEXexcBad8 2 3 9" xfId="8074"/>
    <cellStyle name="SAPBEXexcBad8 2 30" xfId="19254"/>
    <cellStyle name="SAPBEXexcBad8 2 31" xfId="20122"/>
    <cellStyle name="SAPBEXexcBad8 2 32" xfId="20984"/>
    <cellStyle name="SAPBEXexcBad8 2 4" xfId="617"/>
    <cellStyle name="SAPBEXexcBad8 2 4 10" xfId="8964"/>
    <cellStyle name="SAPBEXexcBad8 2 4 11" xfId="9853"/>
    <cellStyle name="SAPBEXexcBad8 2 4 12" xfId="10722"/>
    <cellStyle name="SAPBEXexcBad8 2 4 13" xfId="11613"/>
    <cellStyle name="SAPBEXexcBad8 2 4 14" xfId="12504"/>
    <cellStyle name="SAPBEXexcBad8 2 4 15" xfId="13370"/>
    <cellStyle name="SAPBEXexcBad8 2 4 16" xfId="14261"/>
    <cellStyle name="SAPBEXexcBad8 2 4 17" xfId="15147"/>
    <cellStyle name="SAPBEXexcBad8 2 4 18" xfId="16031"/>
    <cellStyle name="SAPBEXexcBad8 2 4 19" xfId="16917"/>
    <cellStyle name="SAPBEXexcBad8 2 4 2" xfId="2082"/>
    <cellStyle name="SAPBEXexcBad8 2 4 2 2" xfId="24655"/>
    <cellStyle name="SAPBEXexcBad8 2 4 2 2 2" xfId="29905"/>
    <cellStyle name="SAPBEXexcBad8 2 4 2 2 2 2" xfId="29906"/>
    <cellStyle name="SAPBEXexcBad8 2 4 2 2 2 2 2" xfId="29907"/>
    <cellStyle name="SAPBEXexcBad8 2 4 2 2 2 3" xfId="29908"/>
    <cellStyle name="SAPBEXexcBad8 2 4 2 2 3" xfId="29909"/>
    <cellStyle name="SAPBEXexcBad8 2 4 2 2 3 2" xfId="29910"/>
    <cellStyle name="SAPBEXexcBad8 2 4 2 2 3 2 2" xfId="29911"/>
    <cellStyle name="SAPBEXexcBad8 2 4 2 2 4" xfId="29912"/>
    <cellStyle name="SAPBEXexcBad8 2 4 2 2 4 2" xfId="29913"/>
    <cellStyle name="SAPBEXexcBad8 2 4 2 3" xfId="29914"/>
    <cellStyle name="SAPBEXexcBad8 2 4 2 3 2" xfId="29915"/>
    <cellStyle name="SAPBEXexcBad8 2 4 2 3 2 2" xfId="29916"/>
    <cellStyle name="SAPBEXexcBad8 2 4 2 3 3" xfId="29917"/>
    <cellStyle name="SAPBEXexcBad8 2 4 2 4" xfId="29918"/>
    <cellStyle name="SAPBEXexcBad8 2 4 2 4 2" xfId="29919"/>
    <cellStyle name="SAPBEXexcBad8 2 4 2 4 2 2" xfId="29920"/>
    <cellStyle name="SAPBEXexcBad8 2 4 2 5" xfId="29921"/>
    <cellStyle name="SAPBEXexcBad8 2 4 2 5 2" xfId="29922"/>
    <cellStyle name="SAPBEXexcBad8 2 4 20" xfId="17797"/>
    <cellStyle name="SAPBEXexcBad8 2 4 21" xfId="18678"/>
    <cellStyle name="SAPBEXexcBad8 2 4 22" xfId="19536"/>
    <cellStyle name="SAPBEXexcBad8 2 4 23" xfId="20402"/>
    <cellStyle name="SAPBEXexcBad8 2 4 24" xfId="21260"/>
    <cellStyle name="SAPBEXexcBad8 2 4 25" xfId="22101"/>
    <cellStyle name="SAPBEXexcBad8 2 4 26" xfId="22930"/>
    <cellStyle name="SAPBEXexcBad8 2 4 27" xfId="23732"/>
    <cellStyle name="SAPBEXexcBad8 2 4 3" xfId="2800"/>
    <cellStyle name="SAPBEXexcBad8 2 4 4" xfId="3702"/>
    <cellStyle name="SAPBEXexcBad8 2 4 5" xfId="4590"/>
    <cellStyle name="SAPBEXexcBad8 2 4 6" xfId="5479"/>
    <cellStyle name="SAPBEXexcBad8 2 4 7" xfId="6373"/>
    <cellStyle name="SAPBEXexcBad8 2 4 8" xfId="7221"/>
    <cellStyle name="SAPBEXexcBad8 2 4 9" xfId="8075"/>
    <cellStyle name="SAPBEXexcBad8 2 5" xfId="618"/>
    <cellStyle name="SAPBEXexcBad8 2 5 10" xfId="8965"/>
    <cellStyle name="SAPBEXexcBad8 2 5 11" xfId="9854"/>
    <cellStyle name="SAPBEXexcBad8 2 5 12" xfId="10723"/>
    <cellStyle name="SAPBEXexcBad8 2 5 13" xfId="11614"/>
    <cellStyle name="SAPBEXexcBad8 2 5 14" xfId="12505"/>
    <cellStyle name="SAPBEXexcBad8 2 5 15" xfId="13371"/>
    <cellStyle name="SAPBEXexcBad8 2 5 16" xfId="14262"/>
    <cellStyle name="SAPBEXexcBad8 2 5 17" xfId="15148"/>
    <cellStyle name="SAPBEXexcBad8 2 5 18" xfId="16032"/>
    <cellStyle name="SAPBEXexcBad8 2 5 19" xfId="16918"/>
    <cellStyle name="SAPBEXexcBad8 2 5 2" xfId="2083"/>
    <cellStyle name="SAPBEXexcBad8 2 5 2 2" xfId="24656"/>
    <cellStyle name="SAPBEXexcBad8 2 5 2 2 2" xfId="29923"/>
    <cellStyle name="SAPBEXexcBad8 2 5 2 2 2 2" xfId="29924"/>
    <cellStyle name="SAPBEXexcBad8 2 5 2 2 2 2 2" xfId="29925"/>
    <cellStyle name="SAPBEXexcBad8 2 5 2 2 2 3" xfId="29926"/>
    <cellStyle name="SAPBEXexcBad8 2 5 2 2 3" xfId="29927"/>
    <cellStyle name="SAPBEXexcBad8 2 5 2 2 3 2" xfId="29928"/>
    <cellStyle name="SAPBEXexcBad8 2 5 2 2 3 2 2" xfId="29929"/>
    <cellStyle name="SAPBEXexcBad8 2 5 2 2 4" xfId="29930"/>
    <cellStyle name="SAPBEXexcBad8 2 5 2 2 4 2" xfId="29931"/>
    <cellStyle name="SAPBEXexcBad8 2 5 2 3" xfId="29932"/>
    <cellStyle name="SAPBEXexcBad8 2 5 2 3 2" xfId="29933"/>
    <cellStyle name="SAPBEXexcBad8 2 5 2 3 2 2" xfId="29934"/>
    <cellStyle name="SAPBEXexcBad8 2 5 2 3 3" xfId="29935"/>
    <cellStyle name="SAPBEXexcBad8 2 5 2 4" xfId="29936"/>
    <cellStyle name="SAPBEXexcBad8 2 5 2 4 2" xfId="29937"/>
    <cellStyle name="SAPBEXexcBad8 2 5 2 4 2 2" xfId="29938"/>
    <cellStyle name="SAPBEXexcBad8 2 5 2 5" xfId="29939"/>
    <cellStyle name="SAPBEXexcBad8 2 5 2 5 2" xfId="29940"/>
    <cellStyle name="SAPBEXexcBad8 2 5 20" xfId="17798"/>
    <cellStyle name="SAPBEXexcBad8 2 5 21" xfId="18679"/>
    <cellStyle name="SAPBEXexcBad8 2 5 22" xfId="19537"/>
    <cellStyle name="SAPBEXexcBad8 2 5 23" xfId="20403"/>
    <cellStyle name="SAPBEXexcBad8 2 5 24" xfId="21261"/>
    <cellStyle name="SAPBEXexcBad8 2 5 25" xfId="22102"/>
    <cellStyle name="SAPBEXexcBad8 2 5 26" xfId="22931"/>
    <cellStyle name="SAPBEXexcBad8 2 5 27" xfId="23733"/>
    <cellStyle name="SAPBEXexcBad8 2 5 3" xfId="2801"/>
    <cellStyle name="SAPBEXexcBad8 2 5 4" xfId="3703"/>
    <cellStyle name="SAPBEXexcBad8 2 5 5" xfId="4591"/>
    <cellStyle name="SAPBEXexcBad8 2 5 6" xfId="5480"/>
    <cellStyle name="SAPBEXexcBad8 2 5 7" xfId="6374"/>
    <cellStyle name="SAPBEXexcBad8 2 5 8" xfId="7220"/>
    <cellStyle name="SAPBEXexcBad8 2 5 9" xfId="8076"/>
    <cellStyle name="SAPBEXexcBad8 2 6" xfId="619"/>
    <cellStyle name="SAPBEXexcBad8 2 6 10" xfId="8966"/>
    <cellStyle name="SAPBEXexcBad8 2 6 11" xfId="9855"/>
    <cellStyle name="SAPBEXexcBad8 2 6 12" xfId="10724"/>
    <cellStyle name="SAPBEXexcBad8 2 6 13" xfId="11615"/>
    <cellStyle name="SAPBEXexcBad8 2 6 14" xfId="12506"/>
    <cellStyle name="SAPBEXexcBad8 2 6 15" xfId="13372"/>
    <cellStyle name="SAPBEXexcBad8 2 6 16" xfId="14263"/>
    <cellStyle name="SAPBEXexcBad8 2 6 17" xfId="15149"/>
    <cellStyle name="SAPBEXexcBad8 2 6 18" xfId="16033"/>
    <cellStyle name="SAPBEXexcBad8 2 6 19" xfId="16919"/>
    <cellStyle name="SAPBEXexcBad8 2 6 2" xfId="2084"/>
    <cellStyle name="SAPBEXexcBad8 2 6 2 2" xfId="24657"/>
    <cellStyle name="SAPBEXexcBad8 2 6 2 2 2" xfId="29941"/>
    <cellStyle name="SAPBEXexcBad8 2 6 2 2 2 2" xfId="29942"/>
    <cellStyle name="SAPBEXexcBad8 2 6 2 2 2 2 2" xfId="29943"/>
    <cellStyle name="SAPBEXexcBad8 2 6 2 2 2 3" xfId="29944"/>
    <cellStyle name="SAPBEXexcBad8 2 6 2 2 3" xfId="29945"/>
    <cellStyle name="SAPBEXexcBad8 2 6 2 2 3 2" xfId="29946"/>
    <cellStyle name="SAPBEXexcBad8 2 6 2 2 3 2 2" xfId="29947"/>
    <cellStyle name="SAPBEXexcBad8 2 6 2 2 4" xfId="29948"/>
    <cellStyle name="SAPBEXexcBad8 2 6 2 2 4 2" xfId="29949"/>
    <cellStyle name="SAPBEXexcBad8 2 6 2 3" xfId="29950"/>
    <cellStyle name="SAPBEXexcBad8 2 6 2 3 2" xfId="29951"/>
    <cellStyle name="SAPBEXexcBad8 2 6 2 3 2 2" xfId="29952"/>
    <cellStyle name="SAPBEXexcBad8 2 6 2 3 3" xfId="29953"/>
    <cellStyle name="SAPBEXexcBad8 2 6 2 4" xfId="29954"/>
    <cellStyle name="SAPBEXexcBad8 2 6 2 4 2" xfId="29955"/>
    <cellStyle name="SAPBEXexcBad8 2 6 2 4 2 2" xfId="29956"/>
    <cellStyle name="SAPBEXexcBad8 2 6 2 5" xfId="29957"/>
    <cellStyle name="SAPBEXexcBad8 2 6 2 5 2" xfId="29958"/>
    <cellStyle name="SAPBEXexcBad8 2 6 20" xfId="17799"/>
    <cellStyle name="SAPBEXexcBad8 2 6 21" xfId="18680"/>
    <cellStyle name="SAPBEXexcBad8 2 6 22" xfId="19538"/>
    <cellStyle name="SAPBEXexcBad8 2 6 23" xfId="20404"/>
    <cellStyle name="SAPBEXexcBad8 2 6 24" xfId="21262"/>
    <cellStyle name="SAPBEXexcBad8 2 6 25" xfId="22103"/>
    <cellStyle name="SAPBEXexcBad8 2 6 26" xfId="22932"/>
    <cellStyle name="SAPBEXexcBad8 2 6 27" xfId="23734"/>
    <cellStyle name="SAPBEXexcBad8 2 6 3" xfId="2802"/>
    <cellStyle name="SAPBEXexcBad8 2 6 4" xfId="3704"/>
    <cellStyle name="SAPBEXexcBad8 2 6 5" xfId="4592"/>
    <cellStyle name="SAPBEXexcBad8 2 6 6" xfId="5481"/>
    <cellStyle name="SAPBEXexcBad8 2 6 7" xfId="6375"/>
    <cellStyle name="SAPBEXexcBad8 2 6 8" xfId="7219"/>
    <cellStyle name="SAPBEXexcBad8 2 6 9" xfId="8077"/>
    <cellStyle name="SAPBEXexcBad8 2 7" xfId="1736"/>
    <cellStyle name="SAPBEXexcBad8 2 7 2" xfId="24658"/>
    <cellStyle name="SAPBEXexcBad8 2 7 2 2" xfId="29959"/>
    <cellStyle name="SAPBEXexcBad8 2 7 2 2 2" xfId="29960"/>
    <cellStyle name="SAPBEXexcBad8 2 7 2 2 2 2" xfId="29961"/>
    <cellStyle name="SAPBEXexcBad8 2 7 2 2 3" xfId="29962"/>
    <cellStyle name="SAPBEXexcBad8 2 7 2 3" xfId="29963"/>
    <cellStyle name="SAPBEXexcBad8 2 7 2 3 2" xfId="29964"/>
    <cellStyle name="SAPBEXexcBad8 2 7 2 3 2 2" xfId="29965"/>
    <cellStyle name="SAPBEXexcBad8 2 7 2 4" xfId="29966"/>
    <cellStyle name="SAPBEXexcBad8 2 7 2 4 2" xfId="29967"/>
    <cellStyle name="SAPBEXexcBad8 2 7 3" xfId="29968"/>
    <cellStyle name="SAPBEXexcBad8 2 7 3 2" xfId="29969"/>
    <cellStyle name="SAPBEXexcBad8 2 7 3 2 2" xfId="29970"/>
    <cellStyle name="SAPBEXexcBad8 2 7 3 3" xfId="29971"/>
    <cellStyle name="SAPBEXexcBad8 2 7 4" xfId="29972"/>
    <cellStyle name="SAPBEXexcBad8 2 7 4 2" xfId="29973"/>
    <cellStyle name="SAPBEXexcBad8 2 7 4 2 2" xfId="29974"/>
    <cellStyle name="SAPBEXexcBad8 2 7 5" xfId="29975"/>
    <cellStyle name="SAPBEXexcBad8 2 7 5 2" xfId="29976"/>
    <cellStyle name="SAPBEXexcBad8 2 8" xfId="2618"/>
    <cellStyle name="SAPBEXexcBad8 2 9" xfId="1752"/>
    <cellStyle name="SAPBEXexcBad8 20" xfId="10357"/>
    <cellStyle name="SAPBEXexcBad8 21" xfId="10511"/>
    <cellStyle name="SAPBEXexcBad8 22" xfId="11402"/>
    <cellStyle name="SAPBEXexcBad8 23" xfId="13008"/>
    <cellStyle name="SAPBEXexcBad8 24" xfId="13162"/>
    <cellStyle name="SAPBEXexcBad8 25" xfId="14052"/>
    <cellStyle name="SAPBEXexcBad8 26" xfId="14939"/>
    <cellStyle name="SAPBEXexcBad8 27" xfId="15825"/>
    <cellStyle name="SAPBEXexcBad8 28" xfId="16708"/>
    <cellStyle name="SAPBEXexcBad8 29" xfId="17593"/>
    <cellStyle name="SAPBEXexcBad8 3" xfId="620"/>
    <cellStyle name="SAPBEXexcBad8 3 10" xfId="4320"/>
    <cellStyle name="SAPBEXexcBad8 3 11" xfId="5210"/>
    <cellStyle name="SAPBEXexcBad8 3 12" xfId="6105"/>
    <cellStyle name="SAPBEXexcBad8 3 13" xfId="7409"/>
    <cellStyle name="SAPBEXexcBad8 3 14" xfId="7811"/>
    <cellStyle name="SAPBEXexcBad8 3 15" xfId="8701"/>
    <cellStyle name="SAPBEXexcBad8 3 16" xfId="9590"/>
    <cellStyle name="SAPBEXexcBad8 3 17" xfId="10458"/>
    <cellStyle name="SAPBEXexcBad8 3 18" xfId="11349"/>
    <cellStyle name="SAPBEXexcBad8 3 19" xfId="12239"/>
    <cellStyle name="SAPBEXexcBad8 3 2" xfId="621"/>
    <cellStyle name="SAPBEXexcBad8 3 2 10" xfId="8967"/>
    <cellStyle name="SAPBEXexcBad8 3 2 11" xfId="9856"/>
    <cellStyle name="SAPBEXexcBad8 3 2 12" xfId="10725"/>
    <cellStyle name="SAPBEXexcBad8 3 2 13" xfId="11616"/>
    <cellStyle name="SAPBEXexcBad8 3 2 14" xfId="12507"/>
    <cellStyle name="SAPBEXexcBad8 3 2 15" xfId="13373"/>
    <cellStyle name="SAPBEXexcBad8 3 2 16" xfId="14264"/>
    <cellStyle name="SAPBEXexcBad8 3 2 17" xfId="15150"/>
    <cellStyle name="SAPBEXexcBad8 3 2 18" xfId="16034"/>
    <cellStyle name="SAPBEXexcBad8 3 2 19" xfId="16920"/>
    <cellStyle name="SAPBEXexcBad8 3 2 2" xfId="2085"/>
    <cellStyle name="SAPBEXexcBad8 3 2 2 2" xfId="24659"/>
    <cellStyle name="SAPBEXexcBad8 3 2 2 2 2" xfId="29977"/>
    <cellStyle name="SAPBEXexcBad8 3 2 2 2 2 2" xfId="29978"/>
    <cellStyle name="SAPBEXexcBad8 3 2 2 2 2 2 2" xfId="29979"/>
    <cellStyle name="SAPBEXexcBad8 3 2 2 2 2 3" xfId="29980"/>
    <cellStyle name="SAPBEXexcBad8 3 2 2 2 3" xfId="29981"/>
    <cellStyle name="SAPBEXexcBad8 3 2 2 2 3 2" xfId="29982"/>
    <cellStyle name="SAPBEXexcBad8 3 2 2 2 3 2 2" xfId="29983"/>
    <cellStyle name="SAPBEXexcBad8 3 2 2 2 4" xfId="29984"/>
    <cellStyle name="SAPBEXexcBad8 3 2 2 2 4 2" xfId="29985"/>
    <cellStyle name="SAPBEXexcBad8 3 2 2 3" xfId="29986"/>
    <cellStyle name="SAPBEXexcBad8 3 2 2 3 2" xfId="29987"/>
    <cellStyle name="SAPBEXexcBad8 3 2 2 3 2 2" xfId="29988"/>
    <cellStyle name="SAPBEXexcBad8 3 2 2 3 3" xfId="29989"/>
    <cellStyle name="SAPBEXexcBad8 3 2 2 4" xfId="29990"/>
    <cellStyle name="SAPBEXexcBad8 3 2 2 4 2" xfId="29991"/>
    <cellStyle name="SAPBEXexcBad8 3 2 2 4 2 2" xfId="29992"/>
    <cellStyle name="SAPBEXexcBad8 3 2 2 5" xfId="29993"/>
    <cellStyle name="SAPBEXexcBad8 3 2 2 5 2" xfId="29994"/>
    <cellStyle name="SAPBEXexcBad8 3 2 20" xfId="17800"/>
    <cellStyle name="SAPBEXexcBad8 3 2 21" xfId="18681"/>
    <cellStyle name="SAPBEXexcBad8 3 2 22" xfId="19539"/>
    <cellStyle name="SAPBEXexcBad8 3 2 23" xfId="20405"/>
    <cellStyle name="SAPBEXexcBad8 3 2 24" xfId="21263"/>
    <cellStyle name="SAPBEXexcBad8 3 2 25" xfId="22104"/>
    <cellStyle name="SAPBEXexcBad8 3 2 26" xfId="22933"/>
    <cellStyle name="SAPBEXexcBad8 3 2 27" xfId="23735"/>
    <cellStyle name="SAPBEXexcBad8 3 2 3" xfId="2803"/>
    <cellStyle name="SAPBEXexcBad8 3 2 4" xfId="3705"/>
    <cellStyle name="SAPBEXexcBad8 3 2 5" xfId="4593"/>
    <cellStyle name="SAPBEXexcBad8 3 2 6" xfId="5482"/>
    <cellStyle name="SAPBEXexcBad8 3 2 7" xfId="6376"/>
    <cellStyle name="SAPBEXexcBad8 3 2 8" xfId="7218"/>
    <cellStyle name="SAPBEXexcBad8 3 2 9" xfId="8078"/>
    <cellStyle name="SAPBEXexcBad8 3 20" xfId="13109"/>
    <cellStyle name="SAPBEXexcBad8 3 21" xfId="13999"/>
    <cellStyle name="SAPBEXexcBad8 3 22" xfId="14886"/>
    <cellStyle name="SAPBEXexcBad8 3 23" xfId="15772"/>
    <cellStyle name="SAPBEXexcBad8 3 24" xfId="16655"/>
    <cellStyle name="SAPBEXexcBad8 3 25" xfId="17540"/>
    <cellStyle name="SAPBEXexcBad8 3 26" xfId="18416"/>
    <cellStyle name="SAPBEXexcBad8 3 27" xfId="19277"/>
    <cellStyle name="SAPBEXexcBad8 3 28" xfId="20145"/>
    <cellStyle name="SAPBEXexcBad8 3 29" xfId="21007"/>
    <cellStyle name="SAPBEXexcBad8 3 3" xfId="622"/>
    <cellStyle name="SAPBEXexcBad8 3 3 10" xfId="8968"/>
    <cellStyle name="SAPBEXexcBad8 3 3 11" xfId="9857"/>
    <cellStyle name="SAPBEXexcBad8 3 3 12" xfId="10726"/>
    <cellStyle name="SAPBEXexcBad8 3 3 13" xfId="11617"/>
    <cellStyle name="SAPBEXexcBad8 3 3 14" xfId="12508"/>
    <cellStyle name="SAPBEXexcBad8 3 3 15" xfId="13374"/>
    <cellStyle name="SAPBEXexcBad8 3 3 16" xfId="14265"/>
    <cellStyle name="SAPBEXexcBad8 3 3 17" xfId="15151"/>
    <cellStyle name="SAPBEXexcBad8 3 3 18" xfId="16035"/>
    <cellStyle name="SAPBEXexcBad8 3 3 19" xfId="16921"/>
    <cellStyle name="SAPBEXexcBad8 3 3 2" xfId="2086"/>
    <cellStyle name="SAPBEXexcBad8 3 3 2 2" xfId="24660"/>
    <cellStyle name="SAPBEXexcBad8 3 3 2 2 2" xfId="29995"/>
    <cellStyle name="SAPBEXexcBad8 3 3 2 2 2 2" xfId="29996"/>
    <cellStyle name="SAPBEXexcBad8 3 3 2 2 2 2 2" xfId="29997"/>
    <cellStyle name="SAPBEXexcBad8 3 3 2 2 2 3" xfId="29998"/>
    <cellStyle name="SAPBEXexcBad8 3 3 2 2 3" xfId="29999"/>
    <cellStyle name="SAPBEXexcBad8 3 3 2 2 3 2" xfId="30000"/>
    <cellStyle name="SAPBEXexcBad8 3 3 2 2 3 2 2" xfId="30001"/>
    <cellStyle name="SAPBEXexcBad8 3 3 2 2 4" xfId="30002"/>
    <cellStyle name="SAPBEXexcBad8 3 3 2 2 4 2" xfId="30003"/>
    <cellStyle name="SAPBEXexcBad8 3 3 2 3" xfId="30004"/>
    <cellStyle name="SAPBEXexcBad8 3 3 2 3 2" xfId="30005"/>
    <cellStyle name="SAPBEXexcBad8 3 3 2 3 2 2" xfId="30006"/>
    <cellStyle name="SAPBEXexcBad8 3 3 2 3 3" xfId="30007"/>
    <cellStyle name="SAPBEXexcBad8 3 3 2 4" xfId="30008"/>
    <cellStyle name="SAPBEXexcBad8 3 3 2 4 2" xfId="30009"/>
    <cellStyle name="SAPBEXexcBad8 3 3 2 4 2 2" xfId="30010"/>
    <cellStyle name="SAPBEXexcBad8 3 3 2 5" xfId="30011"/>
    <cellStyle name="SAPBEXexcBad8 3 3 2 5 2" xfId="30012"/>
    <cellStyle name="SAPBEXexcBad8 3 3 20" xfId="17801"/>
    <cellStyle name="SAPBEXexcBad8 3 3 21" xfId="18682"/>
    <cellStyle name="SAPBEXexcBad8 3 3 22" xfId="19540"/>
    <cellStyle name="SAPBEXexcBad8 3 3 23" xfId="20406"/>
    <cellStyle name="SAPBEXexcBad8 3 3 24" xfId="21264"/>
    <cellStyle name="SAPBEXexcBad8 3 3 25" xfId="22105"/>
    <cellStyle name="SAPBEXexcBad8 3 3 26" xfId="22934"/>
    <cellStyle name="SAPBEXexcBad8 3 3 27" xfId="23736"/>
    <cellStyle name="SAPBEXexcBad8 3 3 3" xfId="2804"/>
    <cellStyle name="SAPBEXexcBad8 3 3 4" xfId="3706"/>
    <cellStyle name="SAPBEXexcBad8 3 3 5" xfId="4594"/>
    <cellStyle name="SAPBEXexcBad8 3 3 6" xfId="5483"/>
    <cellStyle name="SAPBEXexcBad8 3 3 7" xfId="6377"/>
    <cellStyle name="SAPBEXexcBad8 3 3 8" xfId="7217"/>
    <cellStyle name="SAPBEXexcBad8 3 3 9" xfId="8079"/>
    <cellStyle name="SAPBEXexcBad8 3 30" xfId="21858"/>
    <cellStyle name="SAPBEXexcBad8 3 31" xfId="22690"/>
    <cellStyle name="SAPBEXexcBad8 3 32" xfId="23499"/>
    <cellStyle name="SAPBEXexcBad8 3 4" xfId="623"/>
    <cellStyle name="SAPBEXexcBad8 3 4 10" xfId="8969"/>
    <cellStyle name="SAPBEXexcBad8 3 4 11" xfId="9858"/>
    <cellStyle name="SAPBEXexcBad8 3 4 12" xfId="10727"/>
    <cellStyle name="SAPBEXexcBad8 3 4 13" xfId="11618"/>
    <cellStyle name="SAPBEXexcBad8 3 4 14" xfId="12509"/>
    <cellStyle name="SAPBEXexcBad8 3 4 15" xfId="13375"/>
    <cellStyle name="SAPBEXexcBad8 3 4 16" xfId="14266"/>
    <cellStyle name="SAPBEXexcBad8 3 4 17" xfId="15152"/>
    <cellStyle name="SAPBEXexcBad8 3 4 18" xfId="16036"/>
    <cellStyle name="SAPBEXexcBad8 3 4 19" xfId="16922"/>
    <cellStyle name="SAPBEXexcBad8 3 4 2" xfId="2087"/>
    <cellStyle name="SAPBEXexcBad8 3 4 2 2" xfId="24661"/>
    <cellStyle name="SAPBEXexcBad8 3 4 2 2 2" xfId="30013"/>
    <cellStyle name="SAPBEXexcBad8 3 4 2 2 2 2" xfId="30014"/>
    <cellStyle name="SAPBEXexcBad8 3 4 2 2 2 2 2" xfId="30015"/>
    <cellStyle name="SAPBEXexcBad8 3 4 2 2 2 3" xfId="30016"/>
    <cellStyle name="SAPBEXexcBad8 3 4 2 2 3" xfId="30017"/>
    <cellStyle name="SAPBEXexcBad8 3 4 2 2 3 2" xfId="30018"/>
    <cellStyle name="SAPBEXexcBad8 3 4 2 2 3 2 2" xfId="30019"/>
    <cellStyle name="SAPBEXexcBad8 3 4 2 2 4" xfId="30020"/>
    <cellStyle name="SAPBEXexcBad8 3 4 2 2 4 2" xfId="30021"/>
    <cellStyle name="SAPBEXexcBad8 3 4 2 3" xfId="30022"/>
    <cellStyle name="SAPBEXexcBad8 3 4 2 3 2" xfId="30023"/>
    <cellStyle name="SAPBEXexcBad8 3 4 2 3 2 2" xfId="30024"/>
    <cellStyle name="SAPBEXexcBad8 3 4 2 3 3" xfId="30025"/>
    <cellStyle name="SAPBEXexcBad8 3 4 2 4" xfId="30026"/>
    <cellStyle name="SAPBEXexcBad8 3 4 2 4 2" xfId="30027"/>
    <cellStyle name="SAPBEXexcBad8 3 4 2 4 2 2" xfId="30028"/>
    <cellStyle name="SAPBEXexcBad8 3 4 2 5" xfId="30029"/>
    <cellStyle name="SAPBEXexcBad8 3 4 2 5 2" xfId="30030"/>
    <cellStyle name="SAPBEXexcBad8 3 4 20" xfId="17802"/>
    <cellStyle name="SAPBEXexcBad8 3 4 21" xfId="18683"/>
    <cellStyle name="SAPBEXexcBad8 3 4 22" xfId="19541"/>
    <cellStyle name="SAPBEXexcBad8 3 4 23" xfId="20407"/>
    <cellStyle name="SAPBEXexcBad8 3 4 24" xfId="21265"/>
    <cellStyle name="SAPBEXexcBad8 3 4 25" xfId="22106"/>
    <cellStyle name="SAPBEXexcBad8 3 4 26" xfId="22935"/>
    <cellStyle name="SAPBEXexcBad8 3 4 27" xfId="23737"/>
    <cellStyle name="SAPBEXexcBad8 3 4 3" xfId="2805"/>
    <cellStyle name="SAPBEXexcBad8 3 4 4" xfId="3707"/>
    <cellStyle name="SAPBEXexcBad8 3 4 5" xfId="4595"/>
    <cellStyle name="SAPBEXexcBad8 3 4 6" xfId="5484"/>
    <cellStyle name="SAPBEXexcBad8 3 4 7" xfId="6378"/>
    <cellStyle name="SAPBEXexcBad8 3 4 8" xfId="6993"/>
    <cellStyle name="SAPBEXexcBad8 3 4 9" xfId="8080"/>
    <cellStyle name="SAPBEXexcBad8 3 5" xfId="624"/>
    <cellStyle name="SAPBEXexcBad8 3 5 10" xfId="8970"/>
    <cellStyle name="SAPBEXexcBad8 3 5 11" xfId="9859"/>
    <cellStyle name="SAPBEXexcBad8 3 5 12" xfId="10728"/>
    <cellStyle name="SAPBEXexcBad8 3 5 13" xfId="11619"/>
    <cellStyle name="SAPBEXexcBad8 3 5 14" xfId="12510"/>
    <cellStyle name="SAPBEXexcBad8 3 5 15" xfId="13376"/>
    <cellStyle name="SAPBEXexcBad8 3 5 16" xfId="14267"/>
    <cellStyle name="SAPBEXexcBad8 3 5 17" xfId="15153"/>
    <cellStyle name="SAPBEXexcBad8 3 5 18" xfId="16037"/>
    <cellStyle name="SAPBEXexcBad8 3 5 19" xfId="16923"/>
    <cellStyle name="SAPBEXexcBad8 3 5 2" xfId="2088"/>
    <cellStyle name="SAPBEXexcBad8 3 5 2 2" xfId="24662"/>
    <cellStyle name="SAPBEXexcBad8 3 5 2 2 2" xfId="30031"/>
    <cellStyle name="SAPBEXexcBad8 3 5 2 2 2 2" xfId="30032"/>
    <cellStyle name="SAPBEXexcBad8 3 5 2 2 2 2 2" xfId="30033"/>
    <cellStyle name="SAPBEXexcBad8 3 5 2 2 2 3" xfId="30034"/>
    <cellStyle name="SAPBEXexcBad8 3 5 2 2 3" xfId="30035"/>
    <cellStyle name="SAPBEXexcBad8 3 5 2 2 3 2" xfId="30036"/>
    <cellStyle name="SAPBEXexcBad8 3 5 2 2 3 2 2" xfId="30037"/>
    <cellStyle name="SAPBEXexcBad8 3 5 2 2 4" xfId="30038"/>
    <cellStyle name="SAPBEXexcBad8 3 5 2 2 4 2" xfId="30039"/>
    <cellStyle name="SAPBEXexcBad8 3 5 2 3" xfId="30040"/>
    <cellStyle name="SAPBEXexcBad8 3 5 2 3 2" xfId="30041"/>
    <cellStyle name="SAPBEXexcBad8 3 5 2 3 2 2" xfId="30042"/>
    <cellStyle name="SAPBEXexcBad8 3 5 2 3 3" xfId="30043"/>
    <cellStyle name="SAPBEXexcBad8 3 5 2 4" xfId="30044"/>
    <cellStyle name="SAPBEXexcBad8 3 5 2 4 2" xfId="30045"/>
    <cellStyle name="SAPBEXexcBad8 3 5 2 4 2 2" xfId="30046"/>
    <cellStyle name="SAPBEXexcBad8 3 5 2 5" xfId="30047"/>
    <cellStyle name="SAPBEXexcBad8 3 5 2 5 2" xfId="30048"/>
    <cellStyle name="SAPBEXexcBad8 3 5 20" xfId="17803"/>
    <cellStyle name="SAPBEXexcBad8 3 5 21" xfId="18684"/>
    <cellStyle name="SAPBEXexcBad8 3 5 22" xfId="19542"/>
    <cellStyle name="SAPBEXexcBad8 3 5 23" xfId="20408"/>
    <cellStyle name="SAPBEXexcBad8 3 5 24" xfId="21266"/>
    <cellStyle name="SAPBEXexcBad8 3 5 25" xfId="22107"/>
    <cellStyle name="SAPBEXexcBad8 3 5 26" xfId="22936"/>
    <cellStyle name="SAPBEXexcBad8 3 5 27" xfId="23738"/>
    <cellStyle name="SAPBEXexcBad8 3 5 3" xfId="2806"/>
    <cellStyle name="SAPBEXexcBad8 3 5 4" xfId="3708"/>
    <cellStyle name="SAPBEXexcBad8 3 5 5" xfId="4596"/>
    <cellStyle name="SAPBEXexcBad8 3 5 6" xfId="5485"/>
    <cellStyle name="SAPBEXexcBad8 3 5 7" xfId="6379"/>
    <cellStyle name="SAPBEXexcBad8 3 5 8" xfId="7216"/>
    <cellStyle name="SAPBEXexcBad8 3 5 9" xfId="8081"/>
    <cellStyle name="SAPBEXexcBad8 3 6" xfId="625"/>
    <cellStyle name="SAPBEXexcBad8 3 6 10" xfId="8971"/>
    <cellStyle name="SAPBEXexcBad8 3 6 11" xfId="9860"/>
    <cellStyle name="SAPBEXexcBad8 3 6 12" xfId="10729"/>
    <cellStyle name="SAPBEXexcBad8 3 6 13" xfId="11620"/>
    <cellStyle name="SAPBEXexcBad8 3 6 14" xfId="12511"/>
    <cellStyle name="SAPBEXexcBad8 3 6 15" xfId="13377"/>
    <cellStyle name="SAPBEXexcBad8 3 6 16" xfId="14268"/>
    <cellStyle name="SAPBEXexcBad8 3 6 17" xfId="15154"/>
    <cellStyle name="SAPBEXexcBad8 3 6 18" xfId="16038"/>
    <cellStyle name="SAPBEXexcBad8 3 6 19" xfId="16924"/>
    <cellStyle name="SAPBEXexcBad8 3 6 2" xfId="2089"/>
    <cellStyle name="SAPBEXexcBad8 3 6 2 2" xfId="24663"/>
    <cellStyle name="SAPBEXexcBad8 3 6 2 2 2" xfId="30049"/>
    <cellStyle name="SAPBEXexcBad8 3 6 2 2 2 2" xfId="30050"/>
    <cellStyle name="SAPBEXexcBad8 3 6 2 2 2 2 2" xfId="30051"/>
    <cellStyle name="SAPBEXexcBad8 3 6 2 2 2 3" xfId="30052"/>
    <cellStyle name="SAPBEXexcBad8 3 6 2 2 3" xfId="30053"/>
    <cellStyle name="SAPBEXexcBad8 3 6 2 2 3 2" xfId="30054"/>
    <cellStyle name="SAPBEXexcBad8 3 6 2 2 3 2 2" xfId="30055"/>
    <cellStyle name="SAPBEXexcBad8 3 6 2 2 4" xfId="30056"/>
    <cellStyle name="SAPBEXexcBad8 3 6 2 2 4 2" xfId="30057"/>
    <cellStyle name="SAPBEXexcBad8 3 6 2 3" xfId="30058"/>
    <cellStyle name="SAPBEXexcBad8 3 6 2 3 2" xfId="30059"/>
    <cellStyle name="SAPBEXexcBad8 3 6 2 3 2 2" xfId="30060"/>
    <cellStyle name="SAPBEXexcBad8 3 6 2 3 3" xfId="30061"/>
    <cellStyle name="SAPBEXexcBad8 3 6 2 4" xfId="30062"/>
    <cellStyle name="SAPBEXexcBad8 3 6 2 4 2" xfId="30063"/>
    <cellStyle name="SAPBEXexcBad8 3 6 2 4 2 2" xfId="30064"/>
    <cellStyle name="SAPBEXexcBad8 3 6 2 5" xfId="30065"/>
    <cellStyle name="SAPBEXexcBad8 3 6 2 5 2" xfId="30066"/>
    <cellStyle name="SAPBEXexcBad8 3 6 20" xfId="17804"/>
    <cellStyle name="SAPBEXexcBad8 3 6 21" xfId="18685"/>
    <cellStyle name="SAPBEXexcBad8 3 6 22" xfId="19543"/>
    <cellStyle name="SAPBEXexcBad8 3 6 23" xfId="20409"/>
    <cellStyle name="SAPBEXexcBad8 3 6 24" xfId="21267"/>
    <cellStyle name="SAPBEXexcBad8 3 6 25" xfId="22108"/>
    <cellStyle name="SAPBEXexcBad8 3 6 26" xfId="22937"/>
    <cellStyle name="SAPBEXexcBad8 3 6 27" xfId="23739"/>
    <cellStyle name="SAPBEXexcBad8 3 6 3" xfId="2807"/>
    <cellStyle name="SAPBEXexcBad8 3 6 4" xfId="3709"/>
    <cellStyle name="SAPBEXexcBad8 3 6 5" xfId="4597"/>
    <cellStyle name="SAPBEXexcBad8 3 6 6" xfId="5486"/>
    <cellStyle name="SAPBEXexcBad8 3 6 7" xfId="6380"/>
    <cellStyle name="SAPBEXexcBad8 3 6 8" xfId="7215"/>
    <cellStyle name="SAPBEXexcBad8 3 6 9" xfId="8082"/>
    <cellStyle name="SAPBEXexcBad8 3 7" xfId="1816"/>
    <cellStyle name="SAPBEXexcBad8 3 7 2" xfId="24664"/>
    <cellStyle name="SAPBEXexcBad8 3 7 2 2" xfId="30067"/>
    <cellStyle name="SAPBEXexcBad8 3 7 2 2 2" xfId="30068"/>
    <cellStyle name="SAPBEXexcBad8 3 7 2 2 2 2" xfId="30069"/>
    <cellStyle name="SAPBEXexcBad8 3 7 2 2 3" xfId="30070"/>
    <cellStyle name="SAPBEXexcBad8 3 7 2 3" xfId="30071"/>
    <cellStyle name="SAPBEXexcBad8 3 7 2 3 2" xfId="30072"/>
    <cellStyle name="SAPBEXexcBad8 3 7 2 3 2 2" xfId="30073"/>
    <cellStyle name="SAPBEXexcBad8 3 7 2 4" xfId="30074"/>
    <cellStyle name="SAPBEXexcBad8 3 7 2 4 2" xfId="30075"/>
    <cellStyle name="SAPBEXexcBad8 3 7 3" xfId="30076"/>
    <cellStyle name="SAPBEXexcBad8 3 7 3 2" xfId="30077"/>
    <cellStyle name="SAPBEXexcBad8 3 7 3 2 2" xfId="30078"/>
    <cellStyle name="SAPBEXexcBad8 3 7 3 3" xfId="30079"/>
    <cellStyle name="SAPBEXexcBad8 3 7 4" xfId="30080"/>
    <cellStyle name="SAPBEXexcBad8 3 7 4 2" xfId="30081"/>
    <cellStyle name="SAPBEXexcBad8 3 7 4 2 2" xfId="30082"/>
    <cellStyle name="SAPBEXexcBad8 3 7 5" xfId="30083"/>
    <cellStyle name="SAPBEXexcBad8 3 7 5 2" xfId="30084"/>
    <cellStyle name="SAPBEXexcBad8 3 8" xfId="1638"/>
    <cellStyle name="SAPBEXexcBad8 3 9" xfId="3433"/>
    <cellStyle name="SAPBEXexcBad8 30" xfId="19181"/>
    <cellStyle name="SAPBEXexcBad8 31" xfId="19330"/>
    <cellStyle name="SAPBEXexcBad8 32" xfId="20198"/>
    <cellStyle name="SAPBEXexcBad8 33" xfId="21060"/>
    <cellStyle name="SAPBEXexcBad8 34" xfId="21911"/>
    <cellStyle name="SAPBEXexcBad8 35" xfId="22743"/>
    <cellStyle name="SAPBEXexcBad8 4" xfId="626"/>
    <cellStyle name="SAPBEXexcBad8 4 10" xfId="8972"/>
    <cellStyle name="SAPBEXexcBad8 4 11" xfId="9861"/>
    <cellStyle name="SAPBEXexcBad8 4 12" xfId="10730"/>
    <cellStyle name="SAPBEXexcBad8 4 13" xfId="11621"/>
    <cellStyle name="SAPBEXexcBad8 4 14" xfId="12512"/>
    <cellStyle name="SAPBEXexcBad8 4 15" xfId="13378"/>
    <cellStyle name="SAPBEXexcBad8 4 16" xfId="14269"/>
    <cellStyle name="SAPBEXexcBad8 4 17" xfId="15155"/>
    <cellStyle name="SAPBEXexcBad8 4 18" xfId="16039"/>
    <cellStyle name="SAPBEXexcBad8 4 19" xfId="16925"/>
    <cellStyle name="SAPBEXexcBad8 4 2" xfId="2090"/>
    <cellStyle name="SAPBEXexcBad8 4 2 2" xfId="24665"/>
    <cellStyle name="SAPBEXexcBad8 4 2 2 2" xfId="30085"/>
    <cellStyle name="SAPBEXexcBad8 4 2 2 2 2" xfId="30086"/>
    <cellStyle name="SAPBEXexcBad8 4 2 2 2 2 2" xfId="30087"/>
    <cellStyle name="SAPBEXexcBad8 4 2 2 2 3" xfId="30088"/>
    <cellStyle name="SAPBEXexcBad8 4 2 2 3" xfId="30089"/>
    <cellStyle name="SAPBEXexcBad8 4 2 2 3 2" xfId="30090"/>
    <cellStyle name="SAPBEXexcBad8 4 2 2 3 2 2" xfId="30091"/>
    <cellStyle name="SAPBEXexcBad8 4 2 2 4" xfId="30092"/>
    <cellStyle name="SAPBEXexcBad8 4 2 2 4 2" xfId="30093"/>
    <cellStyle name="SAPBEXexcBad8 4 2 3" xfId="30094"/>
    <cellStyle name="SAPBEXexcBad8 4 2 3 2" xfId="30095"/>
    <cellStyle name="SAPBEXexcBad8 4 2 3 2 2" xfId="30096"/>
    <cellStyle name="SAPBEXexcBad8 4 2 3 3" xfId="30097"/>
    <cellStyle name="SAPBEXexcBad8 4 2 4" xfId="30098"/>
    <cellStyle name="SAPBEXexcBad8 4 2 4 2" xfId="30099"/>
    <cellStyle name="SAPBEXexcBad8 4 2 4 2 2" xfId="30100"/>
    <cellStyle name="SAPBEXexcBad8 4 2 5" xfId="30101"/>
    <cellStyle name="SAPBEXexcBad8 4 2 5 2" xfId="30102"/>
    <cellStyle name="SAPBEXexcBad8 4 20" xfId="17805"/>
    <cellStyle name="SAPBEXexcBad8 4 21" xfId="18686"/>
    <cellStyle name="SAPBEXexcBad8 4 22" xfId="19544"/>
    <cellStyle name="SAPBEXexcBad8 4 23" xfId="20410"/>
    <cellStyle name="SAPBEXexcBad8 4 24" xfId="21268"/>
    <cellStyle name="SAPBEXexcBad8 4 25" xfId="22109"/>
    <cellStyle name="SAPBEXexcBad8 4 26" xfId="22938"/>
    <cellStyle name="SAPBEXexcBad8 4 27" xfId="23740"/>
    <cellStyle name="SAPBEXexcBad8 4 3" xfId="2808"/>
    <cellStyle name="SAPBEXexcBad8 4 4" xfId="3710"/>
    <cellStyle name="SAPBEXexcBad8 4 5" xfId="4598"/>
    <cellStyle name="SAPBEXexcBad8 4 6" xfId="5487"/>
    <cellStyle name="SAPBEXexcBad8 4 7" xfId="6381"/>
    <cellStyle name="SAPBEXexcBad8 4 8" xfId="7214"/>
    <cellStyle name="SAPBEXexcBad8 4 9" xfId="8083"/>
    <cellStyle name="SAPBEXexcBad8 5" xfId="627"/>
    <cellStyle name="SAPBEXexcBad8 5 10" xfId="8973"/>
    <cellStyle name="SAPBEXexcBad8 5 11" xfId="9862"/>
    <cellStyle name="SAPBEXexcBad8 5 12" xfId="10731"/>
    <cellStyle name="SAPBEXexcBad8 5 13" xfId="11622"/>
    <cellStyle name="SAPBEXexcBad8 5 14" xfId="12513"/>
    <cellStyle name="SAPBEXexcBad8 5 15" xfId="13379"/>
    <cellStyle name="SAPBEXexcBad8 5 16" xfId="14270"/>
    <cellStyle name="SAPBEXexcBad8 5 17" xfId="15156"/>
    <cellStyle name="SAPBEXexcBad8 5 18" xfId="16040"/>
    <cellStyle name="SAPBEXexcBad8 5 19" xfId="16926"/>
    <cellStyle name="SAPBEXexcBad8 5 2" xfId="2091"/>
    <cellStyle name="SAPBEXexcBad8 5 2 2" xfId="24666"/>
    <cellStyle name="SAPBEXexcBad8 5 2 2 2" xfId="30103"/>
    <cellStyle name="SAPBEXexcBad8 5 2 2 2 2" xfId="30104"/>
    <cellStyle name="SAPBEXexcBad8 5 2 2 2 2 2" xfId="30105"/>
    <cellStyle name="SAPBEXexcBad8 5 2 2 2 3" xfId="30106"/>
    <cellStyle name="SAPBEXexcBad8 5 2 2 3" xfId="30107"/>
    <cellStyle name="SAPBEXexcBad8 5 2 2 3 2" xfId="30108"/>
    <cellStyle name="SAPBEXexcBad8 5 2 2 3 2 2" xfId="30109"/>
    <cellStyle name="SAPBEXexcBad8 5 2 2 4" xfId="30110"/>
    <cellStyle name="SAPBEXexcBad8 5 2 2 4 2" xfId="30111"/>
    <cellStyle name="SAPBEXexcBad8 5 2 3" xfId="30112"/>
    <cellStyle name="SAPBEXexcBad8 5 2 3 2" xfId="30113"/>
    <cellStyle name="SAPBEXexcBad8 5 2 3 2 2" xfId="30114"/>
    <cellStyle name="SAPBEXexcBad8 5 2 3 3" xfId="30115"/>
    <cellStyle name="SAPBEXexcBad8 5 2 4" xfId="30116"/>
    <cellStyle name="SAPBEXexcBad8 5 2 4 2" xfId="30117"/>
    <cellStyle name="SAPBEXexcBad8 5 2 4 2 2" xfId="30118"/>
    <cellStyle name="SAPBEXexcBad8 5 2 5" xfId="30119"/>
    <cellStyle name="SAPBEXexcBad8 5 2 5 2" xfId="30120"/>
    <cellStyle name="SAPBEXexcBad8 5 20" xfId="17806"/>
    <cellStyle name="SAPBEXexcBad8 5 21" xfId="18687"/>
    <cellStyle name="SAPBEXexcBad8 5 22" xfId="19545"/>
    <cellStyle name="SAPBEXexcBad8 5 23" xfId="20411"/>
    <cellStyle name="SAPBEXexcBad8 5 24" xfId="21269"/>
    <cellStyle name="SAPBEXexcBad8 5 25" xfId="22110"/>
    <cellStyle name="SAPBEXexcBad8 5 26" xfId="22939"/>
    <cellStyle name="SAPBEXexcBad8 5 27" xfId="23741"/>
    <cellStyle name="SAPBEXexcBad8 5 3" xfId="2809"/>
    <cellStyle name="SAPBEXexcBad8 5 4" xfId="3711"/>
    <cellStyle name="SAPBEXexcBad8 5 5" xfId="4599"/>
    <cellStyle name="SAPBEXexcBad8 5 6" xfId="5488"/>
    <cellStyle name="SAPBEXexcBad8 5 7" xfId="6382"/>
    <cellStyle name="SAPBEXexcBad8 5 8" xfId="7213"/>
    <cellStyle name="SAPBEXexcBad8 5 9" xfId="8084"/>
    <cellStyle name="SAPBEXexcBad8 6" xfId="628"/>
    <cellStyle name="SAPBEXexcBad8 6 10" xfId="8974"/>
    <cellStyle name="SAPBEXexcBad8 6 11" xfId="9863"/>
    <cellStyle name="SAPBEXexcBad8 6 12" xfId="10732"/>
    <cellStyle name="SAPBEXexcBad8 6 13" xfId="11623"/>
    <cellStyle name="SAPBEXexcBad8 6 14" xfId="12514"/>
    <cellStyle name="SAPBEXexcBad8 6 15" xfId="13380"/>
    <cellStyle name="SAPBEXexcBad8 6 16" xfId="14271"/>
    <cellStyle name="SAPBEXexcBad8 6 17" xfId="15157"/>
    <cellStyle name="SAPBEXexcBad8 6 18" xfId="16041"/>
    <cellStyle name="SAPBEXexcBad8 6 19" xfId="16927"/>
    <cellStyle name="SAPBEXexcBad8 6 2" xfId="2092"/>
    <cellStyle name="SAPBEXexcBad8 6 2 2" xfId="24667"/>
    <cellStyle name="SAPBEXexcBad8 6 2 2 2" xfId="30121"/>
    <cellStyle name="SAPBEXexcBad8 6 2 2 2 2" xfId="30122"/>
    <cellStyle name="SAPBEXexcBad8 6 2 2 2 2 2" xfId="30123"/>
    <cellStyle name="SAPBEXexcBad8 6 2 2 2 3" xfId="30124"/>
    <cellStyle name="SAPBEXexcBad8 6 2 2 3" xfId="30125"/>
    <cellStyle name="SAPBEXexcBad8 6 2 2 3 2" xfId="30126"/>
    <cellStyle name="SAPBEXexcBad8 6 2 2 3 2 2" xfId="30127"/>
    <cellStyle name="SAPBEXexcBad8 6 2 2 4" xfId="30128"/>
    <cellStyle name="SAPBEXexcBad8 6 2 2 4 2" xfId="30129"/>
    <cellStyle name="SAPBEXexcBad8 6 2 3" xfId="30130"/>
    <cellStyle name="SAPBEXexcBad8 6 2 3 2" xfId="30131"/>
    <cellStyle name="SAPBEXexcBad8 6 2 3 2 2" xfId="30132"/>
    <cellStyle name="SAPBEXexcBad8 6 2 3 3" xfId="30133"/>
    <cellStyle name="SAPBEXexcBad8 6 2 4" xfId="30134"/>
    <cellStyle name="SAPBEXexcBad8 6 2 4 2" xfId="30135"/>
    <cellStyle name="SAPBEXexcBad8 6 2 4 2 2" xfId="30136"/>
    <cellStyle name="SAPBEXexcBad8 6 2 5" xfId="30137"/>
    <cellStyle name="SAPBEXexcBad8 6 2 5 2" xfId="30138"/>
    <cellStyle name="SAPBEXexcBad8 6 20" xfId="17807"/>
    <cellStyle name="SAPBEXexcBad8 6 21" xfId="18688"/>
    <cellStyle name="SAPBEXexcBad8 6 22" xfId="19546"/>
    <cellStyle name="SAPBEXexcBad8 6 23" xfId="20412"/>
    <cellStyle name="SAPBEXexcBad8 6 24" xfId="21270"/>
    <cellStyle name="SAPBEXexcBad8 6 25" xfId="22111"/>
    <cellStyle name="SAPBEXexcBad8 6 26" xfId="22940"/>
    <cellStyle name="SAPBEXexcBad8 6 27" xfId="23742"/>
    <cellStyle name="SAPBEXexcBad8 6 3" xfId="2810"/>
    <cellStyle name="SAPBEXexcBad8 6 4" xfId="3712"/>
    <cellStyle name="SAPBEXexcBad8 6 5" xfId="4600"/>
    <cellStyle name="SAPBEXexcBad8 6 6" xfId="5489"/>
    <cellStyle name="SAPBEXexcBad8 6 7" xfId="6383"/>
    <cellStyle name="SAPBEXexcBad8 6 8" xfId="7212"/>
    <cellStyle name="SAPBEXexcBad8 6 9" xfId="8085"/>
    <cellStyle name="SAPBEXexcBad8 7" xfId="629"/>
    <cellStyle name="SAPBEXexcBad8 7 10" xfId="8975"/>
    <cellStyle name="SAPBEXexcBad8 7 11" xfId="9864"/>
    <cellStyle name="SAPBEXexcBad8 7 12" xfId="10733"/>
    <cellStyle name="SAPBEXexcBad8 7 13" xfId="11624"/>
    <cellStyle name="SAPBEXexcBad8 7 14" xfId="12515"/>
    <cellStyle name="SAPBEXexcBad8 7 15" xfId="13381"/>
    <cellStyle name="SAPBEXexcBad8 7 16" xfId="14272"/>
    <cellStyle name="SAPBEXexcBad8 7 17" xfId="15158"/>
    <cellStyle name="SAPBEXexcBad8 7 18" xfId="16042"/>
    <cellStyle name="SAPBEXexcBad8 7 19" xfId="16928"/>
    <cellStyle name="SAPBEXexcBad8 7 2" xfId="2093"/>
    <cellStyle name="SAPBEXexcBad8 7 2 2" xfId="24668"/>
    <cellStyle name="SAPBEXexcBad8 7 2 2 2" xfId="30139"/>
    <cellStyle name="SAPBEXexcBad8 7 2 2 2 2" xfId="30140"/>
    <cellStyle name="SAPBEXexcBad8 7 2 2 2 2 2" xfId="30141"/>
    <cellStyle name="SAPBEXexcBad8 7 2 2 2 3" xfId="30142"/>
    <cellStyle name="SAPBEXexcBad8 7 2 2 3" xfId="30143"/>
    <cellStyle name="SAPBEXexcBad8 7 2 2 3 2" xfId="30144"/>
    <cellStyle name="SAPBEXexcBad8 7 2 2 3 2 2" xfId="30145"/>
    <cellStyle name="SAPBEXexcBad8 7 2 2 4" xfId="30146"/>
    <cellStyle name="SAPBEXexcBad8 7 2 2 4 2" xfId="30147"/>
    <cellStyle name="SAPBEXexcBad8 7 2 3" xfId="30148"/>
    <cellStyle name="SAPBEXexcBad8 7 2 3 2" xfId="30149"/>
    <cellStyle name="SAPBEXexcBad8 7 2 3 2 2" xfId="30150"/>
    <cellStyle name="SAPBEXexcBad8 7 2 3 3" xfId="30151"/>
    <cellStyle name="SAPBEXexcBad8 7 2 4" xfId="30152"/>
    <cellStyle name="SAPBEXexcBad8 7 2 4 2" xfId="30153"/>
    <cellStyle name="SAPBEXexcBad8 7 2 4 2 2" xfId="30154"/>
    <cellStyle name="SAPBEXexcBad8 7 2 5" xfId="30155"/>
    <cellStyle name="SAPBEXexcBad8 7 2 5 2" xfId="30156"/>
    <cellStyle name="SAPBEXexcBad8 7 20" xfId="17808"/>
    <cellStyle name="SAPBEXexcBad8 7 21" xfId="18689"/>
    <cellStyle name="SAPBEXexcBad8 7 22" xfId="19547"/>
    <cellStyle name="SAPBEXexcBad8 7 23" xfId="20413"/>
    <cellStyle name="SAPBEXexcBad8 7 24" xfId="21271"/>
    <cellStyle name="SAPBEXexcBad8 7 25" xfId="22112"/>
    <cellStyle name="SAPBEXexcBad8 7 26" xfId="22941"/>
    <cellStyle name="SAPBEXexcBad8 7 27" xfId="23743"/>
    <cellStyle name="SAPBEXexcBad8 7 3" xfId="2811"/>
    <cellStyle name="SAPBEXexcBad8 7 4" xfId="3713"/>
    <cellStyle name="SAPBEXexcBad8 7 5" xfId="4601"/>
    <cellStyle name="SAPBEXexcBad8 7 6" xfId="5490"/>
    <cellStyle name="SAPBEXexcBad8 7 7" xfId="6384"/>
    <cellStyle name="SAPBEXexcBad8 7 8" xfId="7211"/>
    <cellStyle name="SAPBEXexcBad8 7 9" xfId="8086"/>
    <cellStyle name="SAPBEXexcBad8 8" xfId="630"/>
    <cellStyle name="SAPBEXexcBad8 8 10" xfId="8957"/>
    <cellStyle name="SAPBEXexcBad8 8 11" xfId="9846"/>
    <cellStyle name="SAPBEXexcBad8 8 12" xfId="10715"/>
    <cellStyle name="SAPBEXexcBad8 8 13" xfId="11606"/>
    <cellStyle name="SAPBEXexcBad8 8 14" xfId="12497"/>
    <cellStyle name="SAPBEXexcBad8 8 15" xfId="13363"/>
    <cellStyle name="SAPBEXexcBad8 8 16" xfId="14254"/>
    <cellStyle name="SAPBEXexcBad8 8 17" xfId="15140"/>
    <cellStyle name="SAPBEXexcBad8 8 18" xfId="16024"/>
    <cellStyle name="SAPBEXexcBad8 8 19" xfId="16910"/>
    <cellStyle name="SAPBEXexcBad8 8 2" xfId="2075"/>
    <cellStyle name="SAPBEXexcBad8 8 2 2" xfId="24669"/>
    <cellStyle name="SAPBEXexcBad8 8 2 2 2" xfId="30157"/>
    <cellStyle name="SAPBEXexcBad8 8 2 2 2 2" xfId="30158"/>
    <cellStyle name="SAPBEXexcBad8 8 2 2 2 2 2" xfId="30159"/>
    <cellStyle name="SAPBEXexcBad8 8 2 2 2 3" xfId="30160"/>
    <cellStyle name="SAPBEXexcBad8 8 2 2 3" xfId="30161"/>
    <cellStyle name="SAPBEXexcBad8 8 2 2 3 2" xfId="30162"/>
    <cellStyle name="SAPBEXexcBad8 8 2 2 3 2 2" xfId="30163"/>
    <cellStyle name="SAPBEXexcBad8 8 2 2 4" xfId="30164"/>
    <cellStyle name="SAPBEXexcBad8 8 2 2 4 2" xfId="30165"/>
    <cellStyle name="SAPBEXexcBad8 8 2 3" xfId="30166"/>
    <cellStyle name="SAPBEXexcBad8 8 2 3 2" xfId="30167"/>
    <cellStyle name="SAPBEXexcBad8 8 2 3 2 2" xfId="30168"/>
    <cellStyle name="SAPBEXexcBad8 8 2 3 3" xfId="30169"/>
    <cellStyle name="SAPBEXexcBad8 8 2 4" xfId="30170"/>
    <cellStyle name="SAPBEXexcBad8 8 2 4 2" xfId="30171"/>
    <cellStyle name="SAPBEXexcBad8 8 2 4 2 2" xfId="30172"/>
    <cellStyle name="SAPBEXexcBad8 8 2 5" xfId="30173"/>
    <cellStyle name="SAPBEXexcBad8 8 2 5 2" xfId="30174"/>
    <cellStyle name="SAPBEXexcBad8 8 20" xfId="17790"/>
    <cellStyle name="SAPBEXexcBad8 8 21" xfId="18671"/>
    <cellStyle name="SAPBEXexcBad8 8 22" xfId="19529"/>
    <cellStyle name="SAPBEXexcBad8 8 23" xfId="20395"/>
    <cellStyle name="SAPBEXexcBad8 8 24" xfId="21253"/>
    <cellStyle name="SAPBEXexcBad8 8 25" xfId="22094"/>
    <cellStyle name="SAPBEXexcBad8 8 26" xfId="22923"/>
    <cellStyle name="SAPBEXexcBad8 8 27" xfId="23725"/>
    <cellStyle name="SAPBEXexcBad8 8 3" xfId="2793"/>
    <cellStyle name="SAPBEXexcBad8 8 4" xfId="3695"/>
    <cellStyle name="SAPBEXexcBad8 8 5" xfId="4583"/>
    <cellStyle name="SAPBEXexcBad8 8 6" xfId="5472"/>
    <cellStyle name="SAPBEXexcBad8 8 7" xfId="6366"/>
    <cellStyle name="SAPBEXexcBad8 8 8" xfId="6005"/>
    <cellStyle name="SAPBEXexcBad8 8 9" xfId="8068"/>
    <cellStyle name="SAPBEXexcBad8 9" xfId="631"/>
    <cellStyle name="SAPBEXexcBad8 9 10" xfId="1385"/>
    <cellStyle name="SAPBEXexcBad8 9 11" xfId="7007"/>
    <cellStyle name="SAPBEXexcBad8 9 12" xfId="7548"/>
    <cellStyle name="SAPBEXexcBad8 9 13" xfId="5187"/>
    <cellStyle name="SAPBEXexcBad8 9 14" xfId="10374"/>
    <cellStyle name="SAPBEXexcBad8 9 15" xfId="9516"/>
    <cellStyle name="SAPBEXexcBad8 9 16" xfId="8765"/>
    <cellStyle name="SAPBEXexcBad8 9 17" xfId="13025"/>
    <cellStyle name="SAPBEXexcBad8 9 18" xfId="13179"/>
    <cellStyle name="SAPBEXexcBad8 9 19" xfId="14070"/>
    <cellStyle name="SAPBEXexcBad8 9 2" xfId="1545"/>
    <cellStyle name="SAPBEXexcBad8 9 2 2" xfId="30175"/>
    <cellStyle name="SAPBEXexcBad8 9 2 2 2" xfId="30176"/>
    <cellStyle name="SAPBEXexcBad8 9 2 2 2 2" xfId="30177"/>
    <cellStyle name="SAPBEXexcBad8 9 2 2 3" xfId="30178"/>
    <cellStyle name="SAPBEXexcBad8 9 2 3" xfId="30179"/>
    <cellStyle name="SAPBEXexcBad8 9 2 3 2" xfId="30180"/>
    <cellStyle name="SAPBEXexcBad8 9 2 3 2 2" xfId="30181"/>
    <cellStyle name="SAPBEXexcBad8 9 2 4" xfId="30182"/>
    <cellStyle name="SAPBEXexcBad8 9 2 4 2" xfId="30183"/>
    <cellStyle name="SAPBEXexcBad8 9 20" xfId="14956"/>
    <cellStyle name="SAPBEXexcBad8 9 21" xfId="15841"/>
    <cellStyle name="SAPBEXexcBad8 9 22" xfId="14837"/>
    <cellStyle name="SAPBEXexcBad8 9 23" xfId="16590"/>
    <cellStyle name="SAPBEXexcBad8 9 24" xfId="19198"/>
    <cellStyle name="SAPBEXexcBad8 9 25" xfId="19345"/>
    <cellStyle name="SAPBEXexcBad8 9 26" xfId="20211"/>
    <cellStyle name="SAPBEXexcBad8 9 27" xfId="21071"/>
    <cellStyle name="SAPBEXexcBad8 9 3" xfId="2442"/>
    <cellStyle name="SAPBEXexcBad8 9 4" xfId="1516"/>
    <cellStyle name="SAPBEXexcBad8 9 5" xfId="2339"/>
    <cellStyle name="SAPBEXexcBad8 9 6" xfId="1667"/>
    <cellStyle name="SAPBEXexcBad8 9 7" xfId="1854"/>
    <cellStyle name="SAPBEXexcBad8 9 8" xfId="6069"/>
    <cellStyle name="SAPBEXexcBad8 9 9" xfId="6854"/>
    <cellStyle name="SAPBEXexcBad8_20120921_SF-grote-ronde-Liesbethdump2" xfId="632"/>
    <cellStyle name="SAPBEXexcBad9" xfId="633"/>
    <cellStyle name="SAPBEXexcBad9 10" xfId="1443"/>
    <cellStyle name="SAPBEXexcBad9 10 2" xfId="30184"/>
    <cellStyle name="SAPBEXexcBad9 10 2 2" xfId="30185"/>
    <cellStyle name="SAPBEXexcBad9 10 2 2 2" xfId="30186"/>
    <cellStyle name="SAPBEXexcBad9 10 2 3" xfId="30187"/>
    <cellStyle name="SAPBEXexcBad9 10 3" xfId="30188"/>
    <cellStyle name="SAPBEXexcBad9 10 3 2" xfId="30189"/>
    <cellStyle name="SAPBEXexcBad9 10 3 2 2" xfId="30190"/>
    <cellStyle name="SAPBEXexcBad9 10 4" xfId="30191"/>
    <cellStyle name="SAPBEXexcBad9 10 4 2" xfId="30192"/>
    <cellStyle name="SAPBEXexcBad9 11" xfId="1883"/>
    <cellStyle name="SAPBEXexcBad9 12" xfId="2619"/>
    <cellStyle name="SAPBEXexcBad9 13" xfId="4205"/>
    <cellStyle name="SAPBEXexcBad9 14" xfId="5093"/>
    <cellStyle name="SAPBEXexcBad9 15" xfId="5982"/>
    <cellStyle name="SAPBEXexcBad9 16" xfId="7046"/>
    <cellStyle name="SAPBEXexcBad9 17" xfId="7455"/>
    <cellStyle name="SAPBEXexcBad9 18" xfId="3518"/>
    <cellStyle name="SAPBEXexcBad9 19" xfId="7563"/>
    <cellStyle name="SAPBEXexcBad9 2" xfId="634"/>
    <cellStyle name="SAPBEXexcBad9 2 10" xfId="2603"/>
    <cellStyle name="SAPBEXexcBad9 2 11" xfId="1693"/>
    <cellStyle name="SAPBEXexcBad9 2 12" xfId="2246"/>
    <cellStyle name="SAPBEXexcBad9 2 13" xfId="7468"/>
    <cellStyle name="SAPBEXexcBad9 2 14" xfId="7621"/>
    <cellStyle name="SAPBEXexcBad9 2 15" xfId="7660"/>
    <cellStyle name="SAPBEXexcBad9 2 16" xfId="7019"/>
    <cellStyle name="SAPBEXexcBad9 2 17" xfId="7865"/>
    <cellStyle name="SAPBEXexcBad9 2 18" xfId="7616"/>
    <cellStyle name="SAPBEXexcBad9 2 19" xfId="9577"/>
    <cellStyle name="SAPBEXexcBad9 2 2" xfId="635"/>
    <cellStyle name="SAPBEXexcBad9 2 2 10" xfId="4321"/>
    <cellStyle name="SAPBEXexcBad9 2 2 11" xfId="5211"/>
    <cellStyle name="SAPBEXexcBad9 2 2 12" xfId="6106"/>
    <cellStyle name="SAPBEXexcBad9 2 2 13" xfId="7418"/>
    <cellStyle name="SAPBEXexcBad9 2 2 14" xfId="7812"/>
    <cellStyle name="SAPBEXexcBad9 2 2 15" xfId="8702"/>
    <cellStyle name="SAPBEXexcBad9 2 2 16" xfId="9591"/>
    <cellStyle name="SAPBEXexcBad9 2 2 17" xfId="10459"/>
    <cellStyle name="SAPBEXexcBad9 2 2 18" xfId="11350"/>
    <cellStyle name="SAPBEXexcBad9 2 2 19" xfId="12240"/>
    <cellStyle name="SAPBEXexcBad9 2 2 2" xfId="636"/>
    <cellStyle name="SAPBEXexcBad9 2 2 2 10" xfId="8977"/>
    <cellStyle name="SAPBEXexcBad9 2 2 2 11" xfId="9866"/>
    <cellStyle name="SAPBEXexcBad9 2 2 2 12" xfId="10735"/>
    <cellStyle name="SAPBEXexcBad9 2 2 2 13" xfId="11626"/>
    <cellStyle name="SAPBEXexcBad9 2 2 2 14" xfId="12517"/>
    <cellStyle name="SAPBEXexcBad9 2 2 2 15" xfId="13383"/>
    <cellStyle name="SAPBEXexcBad9 2 2 2 16" xfId="14274"/>
    <cellStyle name="SAPBEXexcBad9 2 2 2 17" xfId="15160"/>
    <cellStyle name="SAPBEXexcBad9 2 2 2 18" xfId="16044"/>
    <cellStyle name="SAPBEXexcBad9 2 2 2 19" xfId="16930"/>
    <cellStyle name="SAPBEXexcBad9 2 2 2 2" xfId="2095"/>
    <cellStyle name="SAPBEXexcBad9 2 2 2 2 2" xfId="24670"/>
    <cellStyle name="SAPBEXexcBad9 2 2 2 2 2 2" xfId="30193"/>
    <cellStyle name="SAPBEXexcBad9 2 2 2 2 2 2 2" xfId="30194"/>
    <cellStyle name="SAPBEXexcBad9 2 2 2 2 2 2 2 2" xfId="30195"/>
    <cellStyle name="SAPBEXexcBad9 2 2 2 2 2 2 3" xfId="30196"/>
    <cellStyle name="SAPBEXexcBad9 2 2 2 2 2 3" xfId="30197"/>
    <cellStyle name="SAPBEXexcBad9 2 2 2 2 2 3 2" xfId="30198"/>
    <cellStyle name="SAPBEXexcBad9 2 2 2 2 2 3 2 2" xfId="30199"/>
    <cellStyle name="SAPBEXexcBad9 2 2 2 2 2 4" xfId="30200"/>
    <cellStyle name="SAPBEXexcBad9 2 2 2 2 2 4 2" xfId="30201"/>
    <cellStyle name="SAPBEXexcBad9 2 2 2 2 3" xfId="30202"/>
    <cellStyle name="SAPBEXexcBad9 2 2 2 2 3 2" xfId="30203"/>
    <cellStyle name="SAPBEXexcBad9 2 2 2 2 3 2 2" xfId="30204"/>
    <cellStyle name="SAPBEXexcBad9 2 2 2 2 3 3" xfId="30205"/>
    <cellStyle name="SAPBEXexcBad9 2 2 2 2 4" xfId="30206"/>
    <cellStyle name="SAPBEXexcBad9 2 2 2 2 4 2" xfId="30207"/>
    <cellStyle name="SAPBEXexcBad9 2 2 2 2 4 2 2" xfId="30208"/>
    <cellStyle name="SAPBEXexcBad9 2 2 2 2 5" xfId="30209"/>
    <cellStyle name="SAPBEXexcBad9 2 2 2 2 5 2" xfId="30210"/>
    <cellStyle name="SAPBEXexcBad9 2 2 2 20" xfId="17810"/>
    <cellStyle name="SAPBEXexcBad9 2 2 2 21" xfId="18691"/>
    <cellStyle name="SAPBEXexcBad9 2 2 2 22" xfId="19549"/>
    <cellStyle name="SAPBEXexcBad9 2 2 2 23" xfId="20415"/>
    <cellStyle name="SAPBEXexcBad9 2 2 2 24" xfId="21273"/>
    <cellStyle name="SAPBEXexcBad9 2 2 2 25" xfId="22114"/>
    <cellStyle name="SAPBEXexcBad9 2 2 2 26" xfId="22943"/>
    <cellStyle name="SAPBEXexcBad9 2 2 2 27" xfId="23745"/>
    <cellStyle name="SAPBEXexcBad9 2 2 2 3" xfId="2813"/>
    <cellStyle name="SAPBEXexcBad9 2 2 2 4" xfId="3715"/>
    <cellStyle name="SAPBEXexcBad9 2 2 2 5" xfId="4603"/>
    <cellStyle name="SAPBEXexcBad9 2 2 2 6" xfId="5492"/>
    <cellStyle name="SAPBEXexcBad9 2 2 2 7" xfId="6386"/>
    <cellStyle name="SAPBEXexcBad9 2 2 2 8" xfId="7209"/>
    <cellStyle name="SAPBEXexcBad9 2 2 2 9" xfId="8088"/>
    <cellStyle name="SAPBEXexcBad9 2 2 20" xfId="13110"/>
    <cellStyle name="SAPBEXexcBad9 2 2 21" xfId="14000"/>
    <cellStyle name="SAPBEXexcBad9 2 2 22" xfId="14887"/>
    <cellStyle name="SAPBEXexcBad9 2 2 23" xfId="15773"/>
    <cellStyle name="SAPBEXexcBad9 2 2 24" xfId="16656"/>
    <cellStyle name="SAPBEXexcBad9 2 2 25" xfId="17541"/>
    <cellStyle name="SAPBEXexcBad9 2 2 26" xfId="18417"/>
    <cellStyle name="SAPBEXexcBad9 2 2 27" xfId="19278"/>
    <cellStyle name="SAPBEXexcBad9 2 2 28" xfId="20146"/>
    <cellStyle name="SAPBEXexcBad9 2 2 29" xfId="21008"/>
    <cellStyle name="SAPBEXexcBad9 2 2 3" xfId="637"/>
    <cellStyle name="SAPBEXexcBad9 2 2 3 10" xfId="8978"/>
    <cellStyle name="SAPBEXexcBad9 2 2 3 11" xfId="9867"/>
    <cellStyle name="SAPBEXexcBad9 2 2 3 12" xfId="10736"/>
    <cellStyle name="SAPBEXexcBad9 2 2 3 13" xfId="11627"/>
    <cellStyle name="SAPBEXexcBad9 2 2 3 14" xfId="12518"/>
    <cellStyle name="SAPBEXexcBad9 2 2 3 15" xfId="13384"/>
    <cellStyle name="SAPBEXexcBad9 2 2 3 16" xfId="14275"/>
    <cellStyle name="SAPBEXexcBad9 2 2 3 17" xfId="15161"/>
    <cellStyle name="SAPBEXexcBad9 2 2 3 18" xfId="16045"/>
    <cellStyle name="SAPBEXexcBad9 2 2 3 19" xfId="16931"/>
    <cellStyle name="SAPBEXexcBad9 2 2 3 2" xfId="2096"/>
    <cellStyle name="SAPBEXexcBad9 2 2 3 2 2" xfId="24671"/>
    <cellStyle name="SAPBEXexcBad9 2 2 3 2 2 2" xfId="30211"/>
    <cellStyle name="SAPBEXexcBad9 2 2 3 2 2 2 2" xfId="30212"/>
    <cellStyle name="SAPBEXexcBad9 2 2 3 2 2 2 2 2" xfId="30213"/>
    <cellStyle name="SAPBEXexcBad9 2 2 3 2 2 2 3" xfId="30214"/>
    <cellStyle name="SAPBEXexcBad9 2 2 3 2 2 3" xfId="30215"/>
    <cellStyle name="SAPBEXexcBad9 2 2 3 2 2 3 2" xfId="30216"/>
    <cellStyle name="SAPBEXexcBad9 2 2 3 2 2 3 2 2" xfId="30217"/>
    <cellStyle name="SAPBEXexcBad9 2 2 3 2 2 4" xfId="30218"/>
    <cellStyle name="SAPBEXexcBad9 2 2 3 2 2 4 2" xfId="30219"/>
    <cellStyle name="SAPBEXexcBad9 2 2 3 2 3" xfId="30220"/>
    <cellStyle name="SAPBEXexcBad9 2 2 3 2 3 2" xfId="30221"/>
    <cellStyle name="SAPBEXexcBad9 2 2 3 2 3 2 2" xfId="30222"/>
    <cellStyle name="SAPBEXexcBad9 2 2 3 2 3 3" xfId="30223"/>
    <cellStyle name="SAPBEXexcBad9 2 2 3 2 4" xfId="30224"/>
    <cellStyle name="SAPBEXexcBad9 2 2 3 2 4 2" xfId="30225"/>
    <cellStyle name="SAPBEXexcBad9 2 2 3 2 4 2 2" xfId="30226"/>
    <cellStyle name="SAPBEXexcBad9 2 2 3 2 5" xfId="30227"/>
    <cellStyle name="SAPBEXexcBad9 2 2 3 2 5 2" xfId="30228"/>
    <cellStyle name="SAPBEXexcBad9 2 2 3 20" xfId="17811"/>
    <cellStyle name="SAPBEXexcBad9 2 2 3 21" xfId="18692"/>
    <cellStyle name="SAPBEXexcBad9 2 2 3 22" xfId="19550"/>
    <cellStyle name="SAPBEXexcBad9 2 2 3 23" xfId="20416"/>
    <cellStyle name="SAPBEXexcBad9 2 2 3 24" xfId="21274"/>
    <cellStyle name="SAPBEXexcBad9 2 2 3 25" xfId="22115"/>
    <cellStyle name="SAPBEXexcBad9 2 2 3 26" xfId="22944"/>
    <cellStyle name="SAPBEXexcBad9 2 2 3 27" xfId="23746"/>
    <cellStyle name="SAPBEXexcBad9 2 2 3 3" xfId="2814"/>
    <cellStyle name="SAPBEXexcBad9 2 2 3 4" xfId="3716"/>
    <cellStyle name="SAPBEXexcBad9 2 2 3 5" xfId="4604"/>
    <cellStyle name="SAPBEXexcBad9 2 2 3 6" xfId="5493"/>
    <cellStyle name="SAPBEXexcBad9 2 2 3 7" xfId="6387"/>
    <cellStyle name="SAPBEXexcBad9 2 2 3 8" xfId="7208"/>
    <cellStyle name="SAPBEXexcBad9 2 2 3 9" xfId="8089"/>
    <cellStyle name="SAPBEXexcBad9 2 2 30" xfId="21859"/>
    <cellStyle name="SAPBEXexcBad9 2 2 31" xfId="22691"/>
    <cellStyle name="SAPBEXexcBad9 2 2 32" xfId="23500"/>
    <cellStyle name="SAPBEXexcBad9 2 2 4" xfId="638"/>
    <cellStyle name="SAPBEXexcBad9 2 2 4 10" xfId="8979"/>
    <cellStyle name="SAPBEXexcBad9 2 2 4 11" xfId="9868"/>
    <cellStyle name="SAPBEXexcBad9 2 2 4 12" xfId="10737"/>
    <cellStyle name="SAPBEXexcBad9 2 2 4 13" xfId="11628"/>
    <cellStyle name="SAPBEXexcBad9 2 2 4 14" xfId="12519"/>
    <cellStyle name="SAPBEXexcBad9 2 2 4 15" xfId="13385"/>
    <cellStyle name="SAPBEXexcBad9 2 2 4 16" xfId="14276"/>
    <cellStyle name="SAPBEXexcBad9 2 2 4 17" xfId="15162"/>
    <cellStyle name="SAPBEXexcBad9 2 2 4 18" xfId="16046"/>
    <cellStyle name="SAPBEXexcBad9 2 2 4 19" xfId="16932"/>
    <cellStyle name="SAPBEXexcBad9 2 2 4 2" xfId="2097"/>
    <cellStyle name="SAPBEXexcBad9 2 2 4 2 2" xfId="24672"/>
    <cellStyle name="SAPBEXexcBad9 2 2 4 2 2 2" xfId="30229"/>
    <cellStyle name="SAPBEXexcBad9 2 2 4 2 2 2 2" xfId="30230"/>
    <cellStyle name="SAPBEXexcBad9 2 2 4 2 2 2 2 2" xfId="30231"/>
    <cellStyle name="SAPBEXexcBad9 2 2 4 2 2 2 3" xfId="30232"/>
    <cellStyle name="SAPBEXexcBad9 2 2 4 2 2 3" xfId="30233"/>
    <cellStyle name="SAPBEXexcBad9 2 2 4 2 2 3 2" xfId="30234"/>
    <cellStyle name="SAPBEXexcBad9 2 2 4 2 2 3 2 2" xfId="30235"/>
    <cellStyle name="SAPBEXexcBad9 2 2 4 2 2 4" xfId="30236"/>
    <cellStyle name="SAPBEXexcBad9 2 2 4 2 2 4 2" xfId="30237"/>
    <cellStyle name="SAPBEXexcBad9 2 2 4 2 3" xfId="30238"/>
    <cellStyle name="SAPBEXexcBad9 2 2 4 2 3 2" xfId="30239"/>
    <cellStyle name="SAPBEXexcBad9 2 2 4 2 3 2 2" xfId="30240"/>
    <cellStyle name="SAPBEXexcBad9 2 2 4 2 3 3" xfId="30241"/>
    <cellStyle name="SAPBEXexcBad9 2 2 4 2 4" xfId="30242"/>
    <cellStyle name="SAPBEXexcBad9 2 2 4 2 4 2" xfId="30243"/>
    <cellStyle name="SAPBEXexcBad9 2 2 4 2 4 2 2" xfId="30244"/>
    <cellStyle name="SAPBEXexcBad9 2 2 4 2 5" xfId="30245"/>
    <cellStyle name="SAPBEXexcBad9 2 2 4 2 5 2" xfId="30246"/>
    <cellStyle name="SAPBEXexcBad9 2 2 4 20" xfId="17812"/>
    <cellStyle name="SAPBEXexcBad9 2 2 4 21" xfId="18693"/>
    <cellStyle name="SAPBEXexcBad9 2 2 4 22" xfId="19551"/>
    <cellStyle name="SAPBEXexcBad9 2 2 4 23" xfId="20417"/>
    <cellStyle name="SAPBEXexcBad9 2 2 4 24" xfId="21275"/>
    <cellStyle name="SAPBEXexcBad9 2 2 4 25" xfId="22116"/>
    <cellStyle name="SAPBEXexcBad9 2 2 4 26" xfId="22945"/>
    <cellStyle name="SAPBEXexcBad9 2 2 4 27" xfId="23747"/>
    <cellStyle name="SAPBEXexcBad9 2 2 4 3" xfId="2815"/>
    <cellStyle name="SAPBEXexcBad9 2 2 4 4" xfId="3717"/>
    <cellStyle name="SAPBEXexcBad9 2 2 4 5" xfId="4605"/>
    <cellStyle name="SAPBEXexcBad9 2 2 4 6" xfId="5494"/>
    <cellStyle name="SAPBEXexcBad9 2 2 4 7" xfId="6388"/>
    <cellStyle name="SAPBEXexcBad9 2 2 4 8" xfId="6992"/>
    <cellStyle name="SAPBEXexcBad9 2 2 4 9" xfId="8090"/>
    <cellStyle name="SAPBEXexcBad9 2 2 5" xfId="639"/>
    <cellStyle name="SAPBEXexcBad9 2 2 5 10" xfId="8980"/>
    <cellStyle name="SAPBEXexcBad9 2 2 5 11" xfId="9869"/>
    <cellStyle name="SAPBEXexcBad9 2 2 5 12" xfId="10738"/>
    <cellStyle name="SAPBEXexcBad9 2 2 5 13" xfId="11629"/>
    <cellStyle name="SAPBEXexcBad9 2 2 5 14" xfId="12520"/>
    <cellStyle name="SAPBEXexcBad9 2 2 5 15" xfId="13386"/>
    <cellStyle name="SAPBEXexcBad9 2 2 5 16" xfId="14277"/>
    <cellStyle name="SAPBEXexcBad9 2 2 5 17" xfId="15163"/>
    <cellStyle name="SAPBEXexcBad9 2 2 5 18" xfId="16047"/>
    <cellStyle name="SAPBEXexcBad9 2 2 5 19" xfId="16933"/>
    <cellStyle name="SAPBEXexcBad9 2 2 5 2" xfId="2098"/>
    <cellStyle name="SAPBEXexcBad9 2 2 5 2 2" xfId="24673"/>
    <cellStyle name="SAPBEXexcBad9 2 2 5 2 2 2" xfId="30247"/>
    <cellStyle name="SAPBEXexcBad9 2 2 5 2 2 2 2" xfId="30248"/>
    <cellStyle name="SAPBEXexcBad9 2 2 5 2 2 2 2 2" xfId="30249"/>
    <cellStyle name="SAPBEXexcBad9 2 2 5 2 2 2 3" xfId="30250"/>
    <cellStyle name="SAPBEXexcBad9 2 2 5 2 2 3" xfId="30251"/>
    <cellStyle name="SAPBEXexcBad9 2 2 5 2 2 3 2" xfId="30252"/>
    <cellStyle name="SAPBEXexcBad9 2 2 5 2 2 3 2 2" xfId="30253"/>
    <cellStyle name="SAPBEXexcBad9 2 2 5 2 2 4" xfId="30254"/>
    <cellStyle name="SAPBEXexcBad9 2 2 5 2 2 4 2" xfId="30255"/>
    <cellStyle name="SAPBEXexcBad9 2 2 5 2 3" xfId="30256"/>
    <cellStyle name="SAPBEXexcBad9 2 2 5 2 3 2" xfId="30257"/>
    <cellStyle name="SAPBEXexcBad9 2 2 5 2 3 2 2" xfId="30258"/>
    <cellStyle name="SAPBEXexcBad9 2 2 5 2 3 3" xfId="30259"/>
    <cellStyle name="SAPBEXexcBad9 2 2 5 2 4" xfId="30260"/>
    <cellStyle name="SAPBEXexcBad9 2 2 5 2 4 2" xfId="30261"/>
    <cellStyle name="SAPBEXexcBad9 2 2 5 2 4 2 2" xfId="30262"/>
    <cellStyle name="SAPBEXexcBad9 2 2 5 2 5" xfId="30263"/>
    <cellStyle name="SAPBEXexcBad9 2 2 5 2 5 2" xfId="30264"/>
    <cellStyle name="SAPBEXexcBad9 2 2 5 20" xfId="17813"/>
    <cellStyle name="SAPBEXexcBad9 2 2 5 21" xfId="18694"/>
    <cellStyle name="SAPBEXexcBad9 2 2 5 22" xfId="19552"/>
    <cellStyle name="SAPBEXexcBad9 2 2 5 23" xfId="20418"/>
    <cellStyle name="SAPBEXexcBad9 2 2 5 24" xfId="21276"/>
    <cellStyle name="SAPBEXexcBad9 2 2 5 25" xfId="22117"/>
    <cellStyle name="SAPBEXexcBad9 2 2 5 26" xfId="22946"/>
    <cellStyle name="SAPBEXexcBad9 2 2 5 27" xfId="23748"/>
    <cellStyle name="SAPBEXexcBad9 2 2 5 3" xfId="2816"/>
    <cellStyle name="SAPBEXexcBad9 2 2 5 4" xfId="3718"/>
    <cellStyle name="SAPBEXexcBad9 2 2 5 5" xfId="4606"/>
    <cellStyle name="SAPBEXexcBad9 2 2 5 6" xfId="5495"/>
    <cellStyle name="SAPBEXexcBad9 2 2 5 7" xfId="6389"/>
    <cellStyle name="SAPBEXexcBad9 2 2 5 8" xfId="1803"/>
    <cellStyle name="SAPBEXexcBad9 2 2 5 9" xfId="8091"/>
    <cellStyle name="SAPBEXexcBad9 2 2 6" xfId="640"/>
    <cellStyle name="SAPBEXexcBad9 2 2 6 10" xfId="8981"/>
    <cellStyle name="SAPBEXexcBad9 2 2 6 11" xfId="9870"/>
    <cellStyle name="SAPBEXexcBad9 2 2 6 12" xfId="10739"/>
    <cellStyle name="SAPBEXexcBad9 2 2 6 13" xfId="11630"/>
    <cellStyle name="SAPBEXexcBad9 2 2 6 14" xfId="12521"/>
    <cellStyle name="SAPBEXexcBad9 2 2 6 15" xfId="13387"/>
    <cellStyle name="SAPBEXexcBad9 2 2 6 16" xfId="14278"/>
    <cellStyle name="SAPBEXexcBad9 2 2 6 17" xfId="15164"/>
    <cellStyle name="SAPBEXexcBad9 2 2 6 18" xfId="16048"/>
    <cellStyle name="SAPBEXexcBad9 2 2 6 19" xfId="16934"/>
    <cellStyle name="SAPBEXexcBad9 2 2 6 2" xfId="2099"/>
    <cellStyle name="SAPBEXexcBad9 2 2 6 2 2" xfId="24674"/>
    <cellStyle name="SAPBEXexcBad9 2 2 6 2 2 2" xfId="30265"/>
    <cellStyle name="SAPBEXexcBad9 2 2 6 2 2 2 2" xfId="30266"/>
    <cellStyle name="SAPBEXexcBad9 2 2 6 2 2 2 2 2" xfId="30267"/>
    <cellStyle name="SAPBEXexcBad9 2 2 6 2 2 2 3" xfId="30268"/>
    <cellStyle name="SAPBEXexcBad9 2 2 6 2 2 3" xfId="30269"/>
    <cellStyle name="SAPBEXexcBad9 2 2 6 2 2 3 2" xfId="30270"/>
    <cellStyle name="SAPBEXexcBad9 2 2 6 2 2 3 2 2" xfId="30271"/>
    <cellStyle name="SAPBEXexcBad9 2 2 6 2 2 4" xfId="30272"/>
    <cellStyle name="SAPBEXexcBad9 2 2 6 2 2 4 2" xfId="30273"/>
    <cellStyle name="SAPBEXexcBad9 2 2 6 2 3" xfId="30274"/>
    <cellStyle name="SAPBEXexcBad9 2 2 6 2 3 2" xfId="30275"/>
    <cellStyle name="SAPBEXexcBad9 2 2 6 2 3 2 2" xfId="30276"/>
    <cellStyle name="SAPBEXexcBad9 2 2 6 2 3 3" xfId="30277"/>
    <cellStyle name="SAPBEXexcBad9 2 2 6 2 4" xfId="30278"/>
    <cellStyle name="SAPBEXexcBad9 2 2 6 2 4 2" xfId="30279"/>
    <cellStyle name="SAPBEXexcBad9 2 2 6 2 4 2 2" xfId="30280"/>
    <cellStyle name="SAPBEXexcBad9 2 2 6 2 5" xfId="30281"/>
    <cellStyle name="SAPBEXexcBad9 2 2 6 2 5 2" xfId="30282"/>
    <cellStyle name="SAPBEXexcBad9 2 2 6 20" xfId="17814"/>
    <cellStyle name="SAPBEXexcBad9 2 2 6 21" xfId="18695"/>
    <cellStyle name="SAPBEXexcBad9 2 2 6 22" xfId="19553"/>
    <cellStyle name="SAPBEXexcBad9 2 2 6 23" xfId="20419"/>
    <cellStyle name="SAPBEXexcBad9 2 2 6 24" xfId="21277"/>
    <cellStyle name="SAPBEXexcBad9 2 2 6 25" xfId="22118"/>
    <cellStyle name="SAPBEXexcBad9 2 2 6 26" xfId="22947"/>
    <cellStyle name="SAPBEXexcBad9 2 2 6 27" xfId="23749"/>
    <cellStyle name="SAPBEXexcBad9 2 2 6 3" xfId="2817"/>
    <cellStyle name="SAPBEXexcBad9 2 2 6 4" xfId="3719"/>
    <cellStyle name="SAPBEXexcBad9 2 2 6 5" xfId="4607"/>
    <cellStyle name="SAPBEXexcBad9 2 2 6 6" xfId="5496"/>
    <cellStyle name="SAPBEXexcBad9 2 2 6 7" xfId="6390"/>
    <cellStyle name="SAPBEXexcBad9 2 2 6 8" xfId="2467"/>
    <cellStyle name="SAPBEXexcBad9 2 2 6 9" xfId="8092"/>
    <cellStyle name="SAPBEXexcBad9 2 2 7" xfId="1817"/>
    <cellStyle name="SAPBEXexcBad9 2 2 7 2" xfId="24675"/>
    <cellStyle name="SAPBEXexcBad9 2 2 7 2 2" xfId="30283"/>
    <cellStyle name="SAPBEXexcBad9 2 2 7 2 2 2" xfId="30284"/>
    <cellStyle name="SAPBEXexcBad9 2 2 7 2 2 2 2" xfId="30285"/>
    <cellStyle name="SAPBEXexcBad9 2 2 7 2 2 3" xfId="30286"/>
    <cellStyle name="SAPBEXexcBad9 2 2 7 2 3" xfId="30287"/>
    <cellStyle name="SAPBEXexcBad9 2 2 7 2 3 2" xfId="30288"/>
    <cellStyle name="SAPBEXexcBad9 2 2 7 2 3 2 2" xfId="30289"/>
    <cellStyle name="SAPBEXexcBad9 2 2 7 2 4" xfId="30290"/>
    <cellStyle name="SAPBEXexcBad9 2 2 7 2 4 2" xfId="30291"/>
    <cellStyle name="SAPBEXexcBad9 2 2 7 3" xfId="30292"/>
    <cellStyle name="SAPBEXexcBad9 2 2 7 3 2" xfId="30293"/>
    <cellStyle name="SAPBEXexcBad9 2 2 7 3 2 2" xfId="30294"/>
    <cellStyle name="SAPBEXexcBad9 2 2 7 3 3" xfId="30295"/>
    <cellStyle name="SAPBEXexcBad9 2 2 7 4" xfId="30296"/>
    <cellStyle name="SAPBEXexcBad9 2 2 7 4 2" xfId="30297"/>
    <cellStyle name="SAPBEXexcBad9 2 2 7 4 2 2" xfId="30298"/>
    <cellStyle name="SAPBEXexcBad9 2 2 7 5" xfId="30299"/>
    <cellStyle name="SAPBEXexcBad9 2 2 7 5 2" xfId="30300"/>
    <cellStyle name="SAPBEXexcBad9 2 2 8" xfId="1637"/>
    <cellStyle name="SAPBEXexcBad9 2 2 9" xfId="3434"/>
    <cellStyle name="SAPBEXexcBad9 2 20" xfId="10512"/>
    <cellStyle name="SAPBEXexcBad9 2 21" xfId="8771"/>
    <cellStyle name="SAPBEXexcBad9 2 22" xfId="12225"/>
    <cellStyle name="SAPBEXexcBad9 2 23" xfId="12127"/>
    <cellStyle name="SAPBEXexcBad9 2 24" xfId="13030"/>
    <cellStyle name="SAPBEXexcBad9 2 25" xfId="12678"/>
    <cellStyle name="SAPBEXexcBad9 2 26" xfId="13051"/>
    <cellStyle name="SAPBEXexcBad9 2 27" xfId="16709"/>
    <cellStyle name="SAPBEXexcBad9 2 28" xfId="14820"/>
    <cellStyle name="SAPBEXexcBad9 2 29" xfId="18403"/>
    <cellStyle name="SAPBEXexcBad9 2 3" xfId="641"/>
    <cellStyle name="SAPBEXexcBad9 2 3 10" xfId="8982"/>
    <cellStyle name="SAPBEXexcBad9 2 3 11" xfId="9871"/>
    <cellStyle name="SAPBEXexcBad9 2 3 12" xfId="10740"/>
    <cellStyle name="SAPBEXexcBad9 2 3 13" xfId="11631"/>
    <cellStyle name="SAPBEXexcBad9 2 3 14" xfId="12522"/>
    <cellStyle name="SAPBEXexcBad9 2 3 15" xfId="13388"/>
    <cellStyle name="SAPBEXexcBad9 2 3 16" xfId="14279"/>
    <cellStyle name="SAPBEXexcBad9 2 3 17" xfId="15165"/>
    <cellStyle name="SAPBEXexcBad9 2 3 18" xfId="16049"/>
    <cellStyle name="SAPBEXexcBad9 2 3 19" xfId="16935"/>
    <cellStyle name="SAPBEXexcBad9 2 3 2" xfId="2100"/>
    <cellStyle name="SAPBEXexcBad9 2 3 2 2" xfId="24676"/>
    <cellStyle name="SAPBEXexcBad9 2 3 2 2 2" xfId="30301"/>
    <cellStyle name="SAPBEXexcBad9 2 3 2 2 2 2" xfId="30302"/>
    <cellStyle name="SAPBEXexcBad9 2 3 2 2 2 2 2" xfId="30303"/>
    <cellStyle name="SAPBEXexcBad9 2 3 2 2 2 3" xfId="30304"/>
    <cellStyle name="SAPBEXexcBad9 2 3 2 2 3" xfId="30305"/>
    <cellStyle name="SAPBEXexcBad9 2 3 2 2 3 2" xfId="30306"/>
    <cellStyle name="SAPBEXexcBad9 2 3 2 2 3 2 2" xfId="30307"/>
    <cellStyle name="SAPBEXexcBad9 2 3 2 2 4" xfId="30308"/>
    <cellStyle name="SAPBEXexcBad9 2 3 2 2 4 2" xfId="30309"/>
    <cellStyle name="SAPBEXexcBad9 2 3 2 3" xfId="30310"/>
    <cellStyle name="SAPBEXexcBad9 2 3 2 3 2" xfId="30311"/>
    <cellStyle name="SAPBEXexcBad9 2 3 2 3 2 2" xfId="30312"/>
    <cellStyle name="SAPBEXexcBad9 2 3 2 3 3" xfId="30313"/>
    <cellStyle name="SAPBEXexcBad9 2 3 2 4" xfId="30314"/>
    <cellStyle name="SAPBEXexcBad9 2 3 2 4 2" xfId="30315"/>
    <cellStyle name="SAPBEXexcBad9 2 3 2 4 2 2" xfId="30316"/>
    <cellStyle name="SAPBEXexcBad9 2 3 2 5" xfId="30317"/>
    <cellStyle name="SAPBEXexcBad9 2 3 2 5 2" xfId="30318"/>
    <cellStyle name="SAPBEXexcBad9 2 3 20" xfId="17815"/>
    <cellStyle name="SAPBEXexcBad9 2 3 21" xfId="18696"/>
    <cellStyle name="SAPBEXexcBad9 2 3 22" xfId="19554"/>
    <cellStyle name="SAPBEXexcBad9 2 3 23" xfId="20420"/>
    <cellStyle name="SAPBEXexcBad9 2 3 24" xfId="21278"/>
    <cellStyle name="SAPBEXexcBad9 2 3 25" xfId="22119"/>
    <cellStyle name="SAPBEXexcBad9 2 3 26" xfId="22948"/>
    <cellStyle name="SAPBEXexcBad9 2 3 27" xfId="23750"/>
    <cellStyle name="SAPBEXexcBad9 2 3 3" xfId="2818"/>
    <cellStyle name="SAPBEXexcBad9 2 3 4" xfId="3720"/>
    <cellStyle name="SAPBEXexcBad9 2 3 5" xfId="4608"/>
    <cellStyle name="SAPBEXexcBad9 2 3 6" xfId="5497"/>
    <cellStyle name="SAPBEXexcBad9 2 3 7" xfId="6391"/>
    <cellStyle name="SAPBEXexcBad9 2 3 8" xfId="7196"/>
    <cellStyle name="SAPBEXexcBad9 2 3 9" xfId="8093"/>
    <cellStyle name="SAPBEXexcBad9 2 30" xfId="18310"/>
    <cellStyle name="SAPBEXexcBad9 2 31" xfId="19203"/>
    <cellStyle name="SAPBEXexcBad9 2 32" xfId="18852"/>
    <cellStyle name="SAPBEXexcBad9 2 4" xfId="642"/>
    <cellStyle name="SAPBEXexcBad9 2 4 10" xfId="8983"/>
    <cellStyle name="SAPBEXexcBad9 2 4 11" xfId="9872"/>
    <cellStyle name="SAPBEXexcBad9 2 4 12" xfId="10741"/>
    <cellStyle name="SAPBEXexcBad9 2 4 13" xfId="11632"/>
    <cellStyle name="SAPBEXexcBad9 2 4 14" xfId="12523"/>
    <cellStyle name="SAPBEXexcBad9 2 4 15" xfId="13389"/>
    <cellStyle name="SAPBEXexcBad9 2 4 16" xfId="14280"/>
    <cellStyle name="SAPBEXexcBad9 2 4 17" xfId="15166"/>
    <cellStyle name="SAPBEXexcBad9 2 4 18" xfId="16050"/>
    <cellStyle name="SAPBEXexcBad9 2 4 19" xfId="16936"/>
    <cellStyle name="SAPBEXexcBad9 2 4 2" xfId="2101"/>
    <cellStyle name="SAPBEXexcBad9 2 4 2 2" xfId="24677"/>
    <cellStyle name="SAPBEXexcBad9 2 4 2 2 2" xfId="30319"/>
    <cellStyle name="SAPBEXexcBad9 2 4 2 2 2 2" xfId="30320"/>
    <cellStyle name="SAPBEXexcBad9 2 4 2 2 2 2 2" xfId="30321"/>
    <cellStyle name="SAPBEXexcBad9 2 4 2 2 2 3" xfId="30322"/>
    <cellStyle name="SAPBEXexcBad9 2 4 2 2 3" xfId="30323"/>
    <cellStyle name="SAPBEXexcBad9 2 4 2 2 3 2" xfId="30324"/>
    <cellStyle name="SAPBEXexcBad9 2 4 2 2 3 2 2" xfId="30325"/>
    <cellStyle name="SAPBEXexcBad9 2 4 2 2 4" xfId="30326"/>
    <cellStyle name="SAPBEXexcBad9 2 4 2 2 4 2" xfId="30327"/>
    <cellStyle name="SAPBEXexcBad9 2 4 2 3" xfId="30328"/>
    <cellStyle name="SAPBEXexcBad9 2 4 2 3 2" xfId="30329"/>
    <cellStyle name="SAPBEXexcBad9 2 4 2 3 2 2" xfId="30330"/>
    <cellStyle name="SAPBEXexcBad9 2 4 2 3 3" xfId="30331"/>
    <cellStyle name="SAPBEXexcBad9 2 4 2 4" xfId="30332"/>
    <cellStyle name="SAPBEXexcBad9 2 4 2 4 2" xfId="30333"/>
    <cellStyle name="SAPBEXexcBad9 2 4 2 4 2 2" xfId="30334"/>
    <cellStyle name="SAPBEXexcBad9 2 4 2 5" xfId="30335"/>
    <cellStyle name="SAPBEXexcBad9 2 4 2 5 2" xfId="30336"/>
    <cellStyle name="SAPBEXexcBad9 2 4 20" xfId="17816"/>
    <cellStyle name="SAPBEXexcBad9 2 4 21" xfId="18697"/>
    <cellStyle name="SAPBEXexcBad9 2 4 22" xfId="19555"/>
    <cellStyle name="SAPBEXexcBad9 2 4 23" xfId="20421"/>
    <cellStyle name="SAPBEXexcBad9 2 4 24" xfId="21279"/>
    <cellStyle name="SAPBEXexcBad9 2 4 25" xfId="22120"/>
    <cellStyle name="SAPBEXexcBad9 2 4 26" xfId="22949"/>
    <cellStyle name="SAPBEXexcBad9 2 4 27" xfId="23751"/>
    <cellStyle name="SAPBEXexcBad9 2 4 3" xfId="2819"/>
    <cellStyle name="SAPBEXexcBad9 2 4 4" xfId="3721"/>
    <cellStyle name="SAPBEXexcBad9 2 4 5" xfId="4609"/>
    <cellStyle name="SAPBEXexcBad9 2 4 6" xfId="5498"/>
    <cellStyle name="SAPBEXexcBad9 2 4 7" xfId="6392"/>
    <cellStyle name="SAPBEXexcBad9 2 4 8" xfId="7206"/>
    <cellStyle name="SAPBEXexcBad9 2 4 9" xfId="8094"/>
    <cellStyle name="SAPBEXexcBad9 2 5" xfId="643"/>
    <cellStyle name="SAPBEXexcBad9 2 5 10" xfId="8984"/>
    <cellStyle name="SAPBEXexcBad9 2 5 11" xfId="9873"/>
    <cellStyle name="SAPBEXexcBad9 2 5 12" xfId="10742"/>
    <cellStyle name="SAPBEXexcBad9 2 5 13" xfId="11633"/>
    <cellStyle name="SAPBEXexcBad9 2 5 14" xfId="12524"/>
    <cellStyle name="SAPBEXexcBad9 2 5 15" xfId="13390"/>
    <cellStyle name="SAPBEXexcBad9 2 5 16" xfId="14281"/>
    <cellStyle name="SAPBEXexcBad9 2 5 17" xfId="15167"/>
    <cellStyle name="SAPBEXexcBad9 2 5 18" xfId="16051"/>
    <cellStyle name="SAPBEXexcBad9 2 5 19" xfId="16937"/>
    <cellStyle name="SAPBEXexcBad9 2 5 2" xfId="2102"/>
    <cellStyle name="SAPBEXexcBad9 2 5 2 2" xfId="24678"/>
    <cellStyle name="SAPBEXexcBad9 2 5 2 2 2" xfId="30337"/>
    <cellStyle name="SAPBEXexcBad9 2 5 2 2 2 2" xfId="30338"/>
    <cellStyle name="SAPBEXexcBad9 2 5 2 2 2 2 2" xfId="30339"/>
    <cellStyle name="SAPBEXexcBad9 2 5 2 2 2 3" xfId="30340"/>
    <cellStyle name="SAPBEXexcBad9 2 5 2 2 3" xfId="30341"/>
    <cellStyle name="SAPBEXexcBad9 2 5 2 2 3 2" xfId="30342"/>
    <cellStyle name="SAPBEXexcBad9 2 5 2 2 3 2 2" xfId="30343"/>
    <cellStyle name="SAPBEXexcBad9 2 5 2 2 4" xfId="30344"/>
    <cellStyle name="SAPBEXexcBad9 2 5 2 2 4 2" xfId="30345"/>
    <cellStyle name="SAPBEXexcBad9 2 5 2 3" xfId="30346"/>
    <cellStyle name="SAPBEXexcBad9 2 5 2 3 2" xfId="30347"/>
    <cellStyle name="SAPBEXexcBad9 2 5 2 3 2 2" xfId="30348"/>
    <cellStyle name="SAPBEXexcBad9 2 5 2 3 3" xfId="30349"/>
    <cellStyle name="SAPBEXexcBad9 2 5 2 4" xfId="30350"/>
    <cellStyle name="SAPBEXexcBad9 2 5 2 4 2" xfId="30351"/>
    <cellStyle name="SAPBEXexcBad9 2 5 2 4 2 2" xfId="30352"/>
    <cellStyle name="SAPBEXexcBad9 2 5 2 5" xfId="30353"/>
    <cellStyle name="SAPBEXexcBad9 2 5 2 5 2" xfId="30354"/>
    <cellStyle name="SAPBEXexcBad9 2 5 20" xfId="17817"/>
    <cellStyle name="SAPBEXexcBad9 2 5 21" xfId="18698"/>
    <cellStyle name="SAPBEXexcBad9 2 5 22" xfId="19556"/>
    <cellStyle name="SAPBEXexcBad9 2 5 23" xfId="20422"/>
    <cellStyle name="SAPBEXexcBad9 2 5 24" xfId="21280"/>
    <cellStyle name="SAPBEXexcBad9 2 5 25" xfId="22121"/>
    <cellStyle name="SAPBEXexcBad9 2 5 26" xfId="22950"/>
    <cellStyle name="SAPBEXexcBad9 2 5 27" xfId="23752"/>
    <cellStyle name="SAPBEXexcBad9 2 5 3" xfId="2820"/>
    <cellStyle name="SAPBEXexcBad9 2 5 4" xfId="3722"/>
    <cellStyle name="SAPBEXexcBad9 2 5 5" xfId="4610"/>
    <cellStyle name="SAPBEXexcBad9 2 5 6" xfId="5499"/>
    <cellStyle name="SAPBEXexcBad9 2 5 7" xfId="6393"/>
    <cellStyle name="SAPBEXexcBad9 2 5 8" xfId="7205"/>
    <cellStyle name="SAPBEXexcBad9 2 5 9" xfId="8095"/>
    <cellStyle name="SAPBEXexcBad9 2 6" xfId="644"/>
    <cellStyle name="SAPBEXexcBad9 2 6 10" xfId="8985"/>
    <cellStyle name="SAPBEXexcBad9 2 6 11" xfId="9874"/>
    <cellStyle name="SAPBEXexcBad9 2 6 12" xfId="10743"/>
    <cellStyle name="SAPBEXexcBad9 2 6 13" xfId="11634"/>
    <cellStyle name="SAPBEXexcBad9 2 6 14" xfId="12525"/>
    <cellStyle name="SAPBEXexcBad9 2 6 15" xfId="13391"/>
    <cellStyle name="SAPBEXexcBad9 2 6 16" xfId="14282"/>
    <cellStyle name="SAPBEXexcBad9 2 6 17" xfId="15168"/>
    <cellStyle name="SAPBEXexcBad9 2 6 18" xfId="16052"/>
    <cellStyle name="SAPBEXexcBad9 2 6 19" xfId="16938"/>
    <cellStyle name="SAPBEXexcBad9 2 6 2" xfId="2103"/>
    <cellStyle name="SAPBEXexcBad9 2 6 2 2" xfId="24679"/>
    <cellStyle name="SAPBEXexcBad9 2 6 2 2 2" xfId="30355"/>
    <cellStyle name="SAPBEXexcBad9 2 6 2 2 2 2" xfId="30356"/>
    <cellStyle name="SAPBEXexcBad9 2 6 2 2 2 2 2" xfId="30357"/>
    <cellStyle name="SAPBEXexcBad9 2 6 2 2 2 3" xfId="30358"/>
    <cellStyle name="SAPBEXexcBad9 2 6 2 2 3" xfId="30359"/>
    <cellStyle name="SAPBEXexcBad9 2 6 2 2 3 2" xfId="30360"/>
    <cellStyle name="SAPBEXexcBad9 2 6 2 2 3 2 2" xfId="30361"/>
    <cellStyle name="SAPBEXexcBad9 2 6 2 2 4" xfId="30362"/>
    <cellStyle name="SAPBEXexcBad9 2 6 2 2 4 2" xfId="30363"/>
    <cellStyle name="SAPBEXexcBad9 2 6 2 3" xfId="30364"/>
    <cellStyle name="SAPBEXexcBad9 2 6 2 3 2" xfId="30365"/>
    <cellStyle name="SAPBEXexcBad9 2 6 2 3 2 2" xfId="30366"/>
    <cellStyle name="SAPBEXexcBad9 2 6 2 3 3" xfId="30367"/>
    <cellStyle name="SAPBEXexcBad9 2 6 2 4" xfId="30368"/>
    <cellStyle name="SAPBEXexcBad9 2 6 2 4 2" xfId="30369"/>
    <cellStyle name="SAPBEXexcBad9 2 6 2 4 2 2" xfId="30370"/>
    <cellStyle name="SAPBEXexcBad9 2 6 2 5" xfId="30371"/>
    <cellStyle name="SAPBEXexcBad9 2 6 2 5 2" xfId="30372"/>
    <cellStyle name="SAPBEXexcBad9 2 6 20" xfId="17818"/>
    <cellStyle name="SAPBEXexcBad9 2 6 21" xfId="18699"/>
    <cellStyle name="SAPBEXexcBad9 2 6 22" xfId="19557"/>
    <cellStyle name="SAPBEXexcBad9 2 6 23" xfId="20423"/>
    <cellStyle name="SAPBEXexcBad9 2 6 24" xfId="21281"/>
    <cellStyle name="SAPBEXexcBad9 2 6 25" xfId="22122"/>
    <cellStyle name="SAPBEXexcBad9 2 6 26" xfId="22951"/>
    <cellStyle name="SAPBEXexcBad9 2 6 27" xfId="23753"/>
    <cellStyle name="SAPBEXexcBad9 2 6 3" xfId="2821"/>
    <cellStyle name="SAPBEXexcBad9 2 6 4" xfId="3723"/>
    <cellStyle name="SAPBEXexcBad9 2 6 5" xfId="4611"/>
    <cellStyle name="SAPBEXexcBad9 2 6 6" xfId="5500"/>
    <cellStyle name="SAPBEXexcBad9 2 6 7" xfId="6394"/>
    <cellStyle name="SAPBEXexcBad9 2 6 8" xfId="7204"/>
    <cellStyle name="SAPBEXexcBad9 2 6 9" xfId="8096"/>
    <cellStyle name="SAPBEXexcBad9 2 7" xfId="1737"/>
    <cellStyle name="SAPBEXexcBad9 2 7 2" xfId="24680"/>
    <cellStyle name="SAPBEXexcBad9 2 7 2 2" xfId="30373"/>
    <cellStyle name="SAPBEXexcBad9 2 7 2 2 2" xfId="30374"/>
    <cellStyle name="SAPBEXexcBad9 2 7 2 2 2 2" xfId="30375"/>
    <cellStyle name="SAPBEXexcBad9 2 7 2 2 3" xfId="30376"/>
    <cellStyle name="SAPBEXexcBad9 2 7 2 3" xfId="30377"/>
    <cellStyle name="SAPBEXexcBad9 2 7 2 3 2" xfId="30378"/>
    <cellStyle name="SAPBEXexcBad9 2 7 2 3 2 2" xfId="30379"/>
    <cellStyle name="SAPBEXexcBad9 2 7 2 4" xfId="30380"/>
    <cellStyle name="SAPBEXexcBad9 2 7 2 4 2" xfId="30381"/>
    <cellStyle name="SAPBEXexcBad9 2 7 3" xfId="30382"/>
    <cellStyle name="SAPBEXexcBad9 2 7 3 2" xfId="30383"/>
    <cellStyle name="SAPBEXexcBad9 2 7 3 2 2" xfId="30384"/>
    <cellStyle name="SAPBEXexcBad9 2 7 3 3" xfId="30385"/>
    <cellStyle name="SAPBEXexcBad9 2 7 4" xfId="30386"/>
    <cellStyle name="SAPBEXexcBad9 2 7 4 2" xfId="30387"/>
    <cellStyle name="SAPBEXexcBad9 2 7 4 2 2" xfId="30388"/>
    <cellStyle name="SAPBEXexcBad9 2 7 5" xfId="30389"/>
    <cellStyle name="SAPBEXexcBad9 2 7 5 2" xfId="30390"/>
    <cellStyle name="SAPBEXexcBad9 2 8" xfId="1683"/>
    <cellStyle name="SAPBEXexcBad9 2 9" xfId="1853"/>
    <cellStyle name="SAPBEXexcBad9 20" xfId="10356"/>
    <cellStyle name="SAPBEXexcBad9 21" xfId="9670"/>
    <cellStyle name="SAPBEXexcBad9 22" xfId="7523"/>
    <cellStyle name="SAPBEXexcBad9 23" xfId="13007"/>
    <cellStyle name="SAPBEXexcBad9 24" xfId="12321"/>
    <cellStyle name="SAPBEXexcBad9 25" xfId="9518"/>
    <cellStyle name="SAPBEXexcBad9 26" xfId="9659"/>
    <cellStyle name="SAPBEXexcBad9 27" xfId="12193"/>
    <cellStyle name="SAPBEXexcBad9 28" xfId="12168"/>
    <cellStyle name="SAPBEXexcBad9 29" xfId="7549"/>
    <cellStyle name="SAPBEXexcBad9 3" xfId="645"/>
    <cellStyle name="SAPBEXexcBad9 3 10" xfId="4322"/>
    <cellStyle name="SAPBEXexcBad9 3 11" xfId="5212"/>
    <cellStyle name="SAPBEXexcBad9 3 12" xfId="6107"/>
    <cellStyle name="SAPBEXexcBad9 3 13" xfId="7417"/>
    <cellStyle name="SAPBEXexcBad9 3 14" xfId="7813"/>
    <cellStyle name="SAPBEXexcBad9 3 15" xfId="8703"/>
    <cellStyle name="SAPBEXexcBad9 3 16" xfId="9592"/>
    <cellStyle name="SAPBEXexcBad9 3 17" xfId="10460"/>
    <cellStyle name="SAPBEXexcBad9 3 18" xfId="11351"/>
    <cellStyle name="SAPBEXexcBad9 3 19" xfId="12241"/>
    <cellStyle name="SAPBEXexcBad9 3 2" xfId="646"/>
    <cellStyle name="SAPBEXexcBad9 3 2 10" xfId="8986"/>
    <cellStyle name="SAPBEXexcBad9 3 2 11" xfId="9875"/>
    <cellStyle name="SAPBEXexcBad9 3 2 12" xfId="10744"/>
    <cellStyle name="SAPBEXexcBad9 3 2 13" xfId="11635"/>
    <cellStyle name="SAPBEXexcBad9 3 2 14" xfId="12526"/>
    <cellStyle name="SAPBEXexcBad9 3 2 15" xfId="13392"/>
    <cellStyle name="SAPBEXexcBad9 3 2 16" xfId="14283"/>
    <cellStyle name="SAPBEXexcBad9 3 2 17" xfId="15169"/>
    <cellStyle name="SAPBEXexcBad9 3 2 18" xfId="16053"/>
    <cellStyle name="SAPBEXexcBad9 3 2 19" xfId="16939"/>
    <cellStyle name="SAPBEXexcBad9 3 2 2" xfId="2104"/>
    <cellStyle name="SAPBEXexcBad9 3 2 2 2" xfId="24681"/>
    <cellStyle name="SAPBEXexcBad9 3 2 2 2 2" xfId="30391"/>
    <cellStyle name="SAPBEXexcBad9 3 2 2 2 2 2" xfId="30392"/>
    <cellStyle name="SAPBEXexcBad9 3 2 2 2 2 2 2" xfId="30393"/>
    <cellStyle name="SAPBEXexcBad9 3 2 2 2 2 3" xfId="30394"/>
    <cellStyle name="SAPBEXexcBad9 3 2 2 2 3" xfId="30395"/>
    <cellStyle name="SAPBEXexcBad9 3 2 2 2 3 2" xfId="30396"/>
    <cellStyle name="SAPBEXexcBad9 3 2 2 2 3 2 2" xfId="30397"/>
    <cellStyle name="SAPBEXexcBad9 3 2 2 2 4" xfId="30398"/>
    <cellStyle name="SAPBEXexcBad9 3 2 2 2 4 2" xfId="30399"/>
    <cellStyle name="SAPBEXexcBad9 3 2 2 3" xfId="30400"/>
    <cellStyle name="SAPBEXexcBad9 3 2 2 3 2" xfId="30401"/>
    <cellStyle name="SAPBEXexcBad9 3 2 2 3 2 2" xfId="30402"/>
    <cellStyle name="SAPBEXexcBad9 3 2 2 3 3" xfId="30403"/>
    <cellStyle name="SAPBEXexcBad9 3 2 2 4" xfId="30404"/>
    <cellStyle name="SAPBEXexcBad9 3 2 2 4 2" xfId="30405"/>
    <cellStyle name="SAPBEXexcBad9 3 2 2 4 2 2" xfId="30406"/>
    <cellStyle name="SAPBEXexcBad9 3 2 2 5" xfId="30407"/>
    <cellStyle name="SAPBEXexcBad9 3 2 2 5 2" xfId="30408"/>
    <cellStyle name="SAPBEXexcBad9 3 2 20" xfId="17819"/>
    <cellStyle name="SAPBEXexcBad9 3 2 21" xfId="18700"/>
    <cellStyle name="SAPBEXexcBad9 3 2 22" xfId="19558"/>
    <cellStyle name="SAPBEXexcBad9 3 2 23" xfId="20424"/>
    <cellStyle name="SAPBEXexcBad9 3 2 24" xfId="21282"/>
    <cellStyle name="SAPBEXexcBad9 3 2 25" xfId="22123"/>
    <cellStyle name="SAPBEXexcBad9 3 2 26" xfId="22952"/>
    <cellStyle name="SAPBEXexcBad9 3 2 27" xfId="23754"/>
    <cellStyle name="SAPBEXexcBad9 3 2 3" xfId="2822"/>
    <cellStyle name="SAPBEXexcBad9 3 2 4" xfId="3724"/>
    <cellStyle name="SAPBEXexcBad9 3 2 5" xfId="4612"/>
    <cellStyle name="SAPBEXexcBad9 3 2 6" xfId="5501"/>
    <cellStyle name="SAPBEXexcBad9 3 2 7" xfId="6395"/>
    <cellStyle name="SAPBEXexcBad9 3 2 8" xfId="7203"/>
    <cellStyle name="SAPBEXexcBad9 3 2 9" xfId="8097"/>
    <cellStyle name="SAPBEXexcBad9 3 20" xfId="13111"/>
    <cellStyle name="SAPBEXexcBad9 3 21" xfId="14001"/>
    <cellStyle name="SAPBEXexcBad9 3 22" xfId="14888"/>
    <cellStyle name="SAPBEXexcBad9 3 23" xfId="15774"/>
    <cellStyle name="SAPBEXexcBad9 3 24" xfId="16657"/>
    <cellStyle name="SAPBEXexcBad9 3 25" xfId="17542"/>
    <cellStyle name="SAPBEXexcBad9 3 26" xfId="18418"/>
    <cellStyle name="SAPBEXexcBad9 3 27" xfId="19279"/>
    <cellStyle name="SAPBEXexcBad9 3 28" xfId="20147"/>
    <cellStyle name="SAPBEXexcBad9 3 29" xfId="21009"/>
    <cellStyle name="SAPBEXexcBad9 3 3" xfId="647"/>
    <cellStyle name="SAPBEXexcBad9 3 3 10" xfId="8987"/>
    <cellStyle name="SAPBEXexcBad9 3 3 11" xfId="9876"/>
    <cellStyle name="SAPBEXexcBad9 3 3 12" xfId="10745"/>
    <cellStyle name="SAPBEXexcBad9 3 3 13" xfId="11636"/>
    <cellStyle name="SAPBEXexcBad9 3 3 14" xfId="12527"/>
    <cellStyle name="SAPBEXexcBad9 3 3 15" xfId="13393"/>
    <cellStyle name="SAPBEXexcBad9 3 3 16" xfId="14284"/>
    <cellStyle name="SAPBEXexcBad9 3 3 17" xfId="15170"/>
    <cellStyle name="SAPBEXexcBad9 3 3 18" xfId="16054"/>
    <cellStyle name="SAPBEXexcBad9 3 3 19" xfId="16940"/>
    <cellStyle name="SAPBEXexcBad9 3 3 2" xfId="2105"/>
    <cellStyle name="SAPBEXexcBad9 3 3 2 2" xfId="24682"/>
    <cellStyle name="SAPBEXexcBad9 3 3 2 2 2" xfId="30409"/>
    <cellStyle name="SAPBEXexcBad9 3 3 2 2 2 2" xfId="30410"/>
    <cellStyle name="SAPBEXexcBad9 3 3 2 2 2 2 2" xfId="30411"/>
    <cellStyle name="SAPBEXexcBad9 3 3 2 2 2 3" xfId="30412"/>
    <cellStyle name="SAPBEXexcBad9 3 3 2 2 3" xfId="30413"/>
    <cellStyle name="SAPBEXexcBad9 3 3 2 2 3 2" xfId="30414"/>
    <cellStyle name="SAPBEXexcBad9 3 3 2 2 3 2 2" xfId="30415"/>
    <cellStyle name="SAPBEXexcBad9 3 3 2 2 4" xfId="30416"/>
    <cellStyle name="SAPBEXexcBad9 3 3 2 2 4 2" xfId="30417"/>
    <cellStyle name="SAPBEXexcBad9 3 3 2 3" xfId="30418"/>
    <cellStyle name="SAPBEXexcBad9 3 3 2 3 2" xfId="30419"/>
    <cellStyle name="SAPBEXexcBad9 3 3 2 3 2 2" xfId="30420"/>
    <cellStyle name="SAPBEXexcBad9 3 3 2 3 3" xfId="30421"/>
    <cellStyle name="SAPBEXexcBad9 3 3 2 4" xfId="30422"/>
    <cellStyle name="SAPBEXexcBad9 3 3 2 4 2" xfId="30423"/>
    <cellStyle name="SAPBEXexcBad9 3 3 2 4 2 2" xfId="30424"/>
    <cellStyle name="SAPBEXexcBad9 3 3 2 5" xfId="30425"/>
    <cellStyle name="SAPBEXexcBad9 3 3 2 5 2" xfId="30426"/>
    <cellStyle name="SAPBEXexcBad9 3 3 20" xfId="17820"/>
    <cellStyle name="SAPBEXexcBad9 3 3 21" xfId="18701"/>
    <cellStyle name="SAPBEXexcBad9 3 3 22" xfId="19559"/>
    <cellStyle name="SAPBEXexcBad9 3 3 23" xfId="20425"/>
    <cellStyle name="SAPBEXexcBad9 3 3 24" xfId="21283"/>
    <cellStyle name="SAPBEXexcBad9 3 3 25" xfId="22124"/>
    <cellStyle name="SAPBEXexcBad9 3 3 26" xfId="22953"/>
    <cellStyle name="SAPBEXexcBad9 3 3 27" xfId="23755"/>
    <cellStyle name="SAPBEXexcBad9 3 3 3" xfId="2823"/>
    <cellStyle name="SAPBEXexcBad9 3 3 4" xfId="3725"/>
    <cellStyle name="SAPBEXexcBad9 3 3 5" xfId="4613"/>
    <cellStyle name="SAPBEXexcBad9 3 3 6" xfId="5502"/>
    <cellStyle name="SAPBEXexcBad9 3 3 7" xfId="6396"/>
    <cellStyle name="SAPBEXexcBad9 3 3 8" xfId="7202"/>
    <cellStyle name="SAPBEXexcBad9 3 3 9" xfId="8098"/>
    <cellStyle name="SAPBEXexcBad9 3 30" xfId="21860"/>
    <cellStyle name="SAPBEXexcBad9 3 31" xfId="22692"/>
    <cellStyle name="SAPBEXexcBad9 3 32" xfId="23501"/>
    <cellStyle name="SAPBEXexcBad9 3 4" xfId="648"/>
    <cellStyle name="SAPBEXexcBad9 3 4 10" xfId="8988"/>
    <cellStyle name="SAPBEXexcBad9 3 4 11" xfId="9877"/>
    <cellStyle name="SAPBEXexcBad9 3 4 12" xfId="10746"/>
    <cellStyle name="SAPBEXexcBad9 3 4 13" xfId="11637"/>
    <cellStyle name="SAPBEXexcBad9 3 4 14" xfId="12528"/>
    <cellStyle name="SAPBEXexcBad9 3 4 15" xfId="13394"/>
    <cellStyle name="SAPBEXexcBad9 3 4 16" xfId="14285"/>
    <cellStyle name="SAPBEXexcBad9 3 4 17" xfId="15171"/>
    <cellStyle name="SAPBEXexcBad9 3 4 18" xfId="16055"/>
    <cellStyle name="SAPBEXexcBad9 3 4 19" xfId="16941"/>
    <cellStyle name="SAPBEXexcBad9 3 4 2" xfId="2106"/>
    <cellStyle name="SAPBEXexcBad9 3 4 2 2" xfId="24683"/>
    <cellStyle name="SAPBEXexcBad9 3 4 2 2 2" xfId="30427"/>
    <cellStyle name="SAPBEXexcBad9 3 4 2 2 2 2" xfId="30428"/>
    <cellStyle name="SAPBEXexcBad9 3 4 2 2 2 2 2" xfId="30429"/>
    <cellStyle name="SAPBEXexcBad9 3 4 2 2 2 3" xfId="30430"/>
    <cellStyle name="SAPBEXexcBad9 3 4 2 2 3" xfId="30431"/>
    <cellStyle name="SAPBEXexcBad9 3 4 2 2 3 2" xfId="30432"/>
    <cellStyle name="SAPBEXexcBad9 3 4 2 2 3 2 2" xfId="30433"/>
    <cellStyle name="SAPBEXexcBad9 3 4 2 2 4" xfId="30434"/>
    <cellStyle name="SAPBEXexcBad9 3 4 2 2 4 2" xfId="30435"/>
    <cellStyle name="SAPBEXexcBad9 3 4 2 3" xfId="30436"/>
    <cellStyle name="SAPBEXexcBad9 3 4 2 3 2" xfId="30437"/>
    <cellStyle name="SAPBEXexcBad9 3 4 2 3 2 2" xfId="30438"/>
    <cellStyle name="SAPBEXexcBad9 3 4 2 3 3" xfId="30439"/>
    <cellStyle name="SAPBEXexcBad9 3 4 2 4" xfId="30440"/>
    <cellStyle name="SAPBEXexcBad9 3 4 2 4 2" xfId="30441"/>
    <cellStyle name="SAPBEXexcBad9 3 4 2 4 2 2" xfId="30442"/>
    <cellStyle name="SAPBEXexcBad9 3 4 2 5" xfId="30443"/>
    <cellStyle name="SAPBEXexcBad9 3 4 2 5 2" xfId="30444"/>
    <cellStyle name="SAPBEXexcBad9 3 4 20" xfId="17821"/>
    <cellStyle name="SAPBEXexcBad9 3 4 21" xfId="18702"/>
    <cellStyle name="SAPBEXexcBad9 3 4 22" xfId="19560"/>
    <cellStyle name="SAPBEXexcBad9 3 4 23" xfId="20426"/>
    <cellStyle name="SAPBEXexcBad9 3 4 24" xfId="21284"/>
    <cellStyle name="SAPBEXexcBad9 3 4 25" xfId="22125"/>
    <cellStyle name="SAPBEXexcBad9 3 4 26" xfId="22954"/>
    <cellStyle name="SAPBEXexcBad9 3 4 27" xfId="23756"/>
    <cellStyle name="SAPBEXexcBad9 3 4 3" xfId="2824"/>
    <cellStyle name="SAPBEXexcBad9 3 4 4" xfId="3726"/>
    <cellStyle name="SAPBEXexcBad9 3 4 5" xfId="4614"/>
    <cellStyle name="SAPBEXexcBad9 3 4 6" xfId="5503"/>
    <cellStyle name="SAPBEXexcBad9 3 4 7" xfId="6397"/>
    <cellStyle name="SAPBEXexcBad9 3 4 8" xfId="7201"/>
    <cellStyle name="SAPBEXexcBad9 3 4 9" xfId="8099"/>
    <cellStyle name="SAPBEXexcBad9 3 5" xfId="649"/>
    <cellStyle name="SAPBEXexcBad9 3 5 10" xfId="8989"/>
    <cellStyle name="SAPBEXexcBad9 3 5 11" xfId="9878"/>
    <cellStyle name="SAPBEXexcBad9 3 5 12" xfId="10747"/>
    <cellStyle name="SAPBEXexcBad9 3 5 13" xfId="11638"/>
    <cellStyle name="SAPBEXexcBad9 3 5 14" xfId="12529"/>
    <cellStyle name="SAPBEXexcBad9 3 5 15" xfId="13395"/>
    <cellStyle name="SAPBEXexcBad9 3 5 16" xfId="14286"/>
    <cellStyle name="SAPBEXexcBad9 3 5 17" xfId="15172"/>
    <cellStyle name="SAPBEXexcBad9 3 5 18" xfId="16056"/>
    <cellStyle name="SAPBEXexcBad9 3 5 19" xfId="16942"/>
    <cellStyle name="SAPBEXexcBad9 3 5 2" xfId="2107"/>
    <cellStyle name="SAPBEXexcBad9 3 5 2 2" xfId="24684"/>
    <cellStyle name="SAPBEXexcBad9 3 5 2 2 2" xfId="30445"/>
    <cellStyle name="SAPBEXexcBad9 3 5 2 2 2 2" xfId="30446"/>
    <cellStyle name="SAPBEXexcBad9 3 5 2 2 2 2 2" xfId="30447"/>
    <cellStyle name="SAPBEXexcBad9 3 5 2 2 2 3" xfId="30448"/>
    <cellStyle name="SAPBEXexcBad9 3 5 2 2 3" xfId="30449"/>
    <cellStyle name="SAPBEXexcBad9 3 5 2 2 3 2" xfId="30450"/>
    <cellStyle name="SAPBEXexcBad9 3 5 2 2 3 2 2" xfId="30451"/>
    <cellStyle name="SAPBEXexcBad9 3 5 2 2 4" xfId="30452"/>
    <cellStyle name="SAPBEXexcBad9 3 5 2 2 4 2" xfId="30453"/>
    <cellStyle name="SAPBEXexcBad9 3 5 2 3" xfId="30454"/>
    <cellStyle name="SAPBEXexcBad9 3 5 2 3 2" xfId="30455"/>
    <cellStyle name="SAPBEXexcBad9 3 5 2 3 2 2" xfId="30456"/>
    <cellStyle name="SAPBEXexcBad9 3 5 2 3 3" xfId="30457"/>
    <cellStyle name="SAPBEXexcBad9 3 5 2 4" xfId="30458"/>
    <cellStyle name="SAPBEXexcBad9 3 5 2 4 2" xfId="30459"/>
    <cellStyle name="SAPBEXexcBad9 3 5 2 4 2 2" xfId="30460"/>
    <cellStyle name="SAPBEXexcBad9 3 5 2 5" xfId="30461"/>
    <cellStyle name="SAPBEXexcBad9 3 5 2 5 2" xfId="30462"/>
    <cellStyle name="SAPBEXexcBad9 3 5 20" xfId="17822"/>
    <cellStyle name="SAPBEXexcBad9 3 5 21" xfId="18703"/>
    <cellStyle name="SAPBEXexcBad9 3 5 22" xfId="19561"/>
    <cellStyle name="SAPBEXexcBad9 3 5 23" xfId="20427"/>
    <cellStyle name="SAPBEXexcBad9 3 5 24" xfId="21285"/>
    <cellStyle name="SAPBEXexcBad9 3 5 25" xfId="22126"/>
    <cellStyle name="SAPBEXexcBad9 3 5 26" xfId="22955"/>
    <cellStyle name="SAPBEXexcBad9 3 5 27" xfId="23757"/>
    <cellStyle name="SAPBEXexcBad9 3 5 3" xfId="2825"/>
    <cellStyle name="SAPBEXexcBad9 3 5 4" xfId="3727"/>
    <cellStyle name="SAPBEXexcBad9 3 5 5" xfId="4615"/>
    <cellStyle name="SAPBEXexcBad9 3 5 6" xfId="5504"/>
    <cellStyle name="SAPBEXexcBad9 3 5 7" xfId="6398"/>
    <cellStyle name="SAPBEXexcBad9 3 5 8" xfId="7200"/>
    <cellStyle name="SAPBEXexcBad9 3 5 9" xfId="8100"/>
    <cellStyle name="SAPBEXexcBad9 3 6" xfId="650"/>
    <cellStyle name="SAPBEXexcBad9 3 6 10" xfId="8990"/>
    <cellStyle name="SAPBEXexcBad9 3 6 11" xfId="9879"/>
    <cellStyle name="SAPBEXexcBad9 3 6 12" xfId="10748"/>
    <cellStyle name="SAPBEXexcBad9 3 6 13" xfId="11639"/>
    <cellStyle name="SAPBEXexcBad9 3 6 14" xfId="12530"/>
    <cellStyle name="SAPBEXexcBad9 3 6 15" xfId="13396"/>
    <cellStyle name="SAPBEXexcBad9 3 6 16" xfId="14287"/>
    <cellStyle name="SAPBEXexcBad9 3 6 17" xfId="15173"/>
    <cellStyle name="SAPBEXexcBad9 3 6 18" xfId="16057"/>
    <cellStyle name="SAPBEXexcBad9 3 6 19" xfId="16943"/>
    <cellStyle name="SAPBEXexcBad9 3 6 2" xfId="2108"/>
    <cellStyle name="SAPBEXexcBad9 3 6 2 2" xfId="24685"/>
    <cellStyle name="SAPBEXexcBad9 3 6 2 2 2" xfId="30463"/>
    <cellStyle name="SAPBEXexcBad9 3 6 2 2 2 2" xfId="30464"/>
    <cellStyle name="SAPBEXexcBad9 3 6 2 2 2 2 2" xfId="30465"/>
    <cellStyle name="SAPBEXexcBad9 3 6 2 2 2 3" xfId="30466"/>
    <cellStyle name="SAPBEXexcBad9 3 6 2 2 3" xfId="30467"/>
    <cellStyle name="SAPBEXexcBad9 3 6 2 2 3 2" xfId="30468"/>
    <cellStyle name="SAPBEXexcBad9 3 6 2 2 3 2 2" xfId="30469"/>
    <cellStyle name="SAPBEXexcBad9 3 6 2 2 4" xfId="30470"/>
    <cellStyle name="SAPBEXexcBad9 3 6 2 2 4 2" xfId="30471"/>
    <cellStyle name="SAPBEXexcBad9 3 6 2 3" xfId="30472"/>
    <cellStyle name="SAPBEXexcBad9 3 6 2 3 2" xfId="30473"/>
    <cellStyle name="SAPBEXexcBad9 3 6 2 3 2 2" xfId="30474"/>
    <cellStyle name="SAPBEXexcBad9 3 6 2 3 3" xfId="30475"/>
    <cellStyle name="SAPBEXexcBad9 3 6 2 4" xfId="30476"/>
    <cellStyle name="SAPBEXexcBad9 3 6 2 4 2" xfId="30477"/>
    <cellStyle name="SAPBEXexcBad9 3 6 2 4 2 2" xfId="30478"/>
    <cellStyle name="SAPBEXexcBad9 3 6 2 5" xfId="30479"/>
    <cellStyle name="SAPBEXexcBad9 3 6 2 5 2" xfId="30480"/>
    <cellStyle name="SAPBEXexcBad9 3 6 20" xfId="17823"/>
    <cellStyle name="SAPBEXexcBad9 3 6 21" xfId="18704"/>
    <cellStyle name="SAPBEXexcBad9 3 6 22" xfId="19562"/>
    <cellStyle name="SAPBEXexcBad9 3 6 23" xfId="20428"/>
    <cellStyle name="SAPBEXexcBad9 3 6 24" xfId="21286"/>
    <cellStyle name="SAPBEXexcBad9 3 6 25" xfId="22127"/>
    <cellStyle name="SAPBEXexcBad9 3 6 26" xfId="22956"/>
    <cellStyle name="SAPBEXexcBad9 3 6 27" xfId="23758"/>
    <cellStyle name="SAPBEXexcBad9 3 6 3" xfId="2826"/>
    <cellStyle name="SAPBEXexcBad9 3 6 4" xfId="3728"/>
    <cellStyle name="SAPBEXexcBad9 3 6 5" xfId="4616"/>
    <cellStyle name="SAPBEXexcBad9 3 6 6" xfId="5505"/>
    <cellStyle name="SAPBEXexcBad9 3 6 7" xfId="6399"/>
    <cellStyle name="SAPBEXexcBad9 3 6 8" xfId="7199"/>
    <cellStyle name="SAPBEXexcBad9 3 6 9" xfId="8101"/>
    <cellStyle name="SAPBEXexcBad9 3 7" xfId="1818"/>
    <cellStyle name="SAPBEXexcBad9 3 7 2" xfId="24686"/>
    <cellStyle name="SAPBEXexcBad9 3 7 2 2" xfId="30481"/>
    <cellStyle name="SAPBEXexcBad9 3 7 2 2 2" xfId="30482"/>
    <cellStyle name="SAPBEXexcBad9 3 7 2 2 2 2" xfId="30483"/>
    <cellStyle name="SAPBEXexcBad9 3 7 2 2 3" xfId="30484"/>
    <cellStyle name="SAPBEXexcBad9 3 7 2 3" xfId="30485"/>
    <cellStyle name="SAPBEXexcBad9 3 7 2 3 2" xfId="30486"/>
    <cellStyle name="SAPBEXexcBad9 3 7 2 3 2 2" xfId="30487"/>
    <cellStyle name="SAPBEXexcBad9 3 7 2 4" xfId="30488"/>
    <cellStyle name="SAPBEXexcBad9 3 7 2 4 2" xfId="30489"/>
    <cellStyle name="SAPBEXexcBad9 3 7 3" xfId="30490"/>
    <cellStyle name="SAPBEXexcBad9 3 7 3 2" xfId="30491"/>
    <cellStyle name="SAPBEXexcBad9 3 7 3 2 2" xfId="30492"/>
    <cellStyle name="SAPBEXexcBad9 3 7 3 3" xfId="30493"/>
    <cellStyle name="SAPBEXexcBad9 3 7 4" xfId="30494"/>
    <cellStyle name="SAPBEXexcBad9 3 7 4 2" xfId="30495"/>
    <cellStyle name="SAPBEXexcBad9 3 7 4 2 2" xfId="30496"/>
    <cellStyle name="SAPBEXexcBad9 3 7 5" xfId="30497"/>
    <cellStyle name="SAPBEXexcBad9 3 7 5 2" xfId="30498"/>
    <cellStyle name="SAPBEXexcBad9 3 8" xfId="2612"/>
    <cellStyle name="SAPBEXexcBad9 3 9" xfId="3435"/>
    <cellStyle name="SAPBEXexcBad9 30" xfId="19180"/>
    <cellStyle name="SAPBEXexcBad9 31" xfId="18495"/>
    <cellStyle name="SAPBEXexcBad9 32" xfId="12312"/>
    <cellStyle name="SAPBEXexcBad9 33" xfId="15833"/>
    <cellStyle name="SAPBEXexcBad9 34" xfId="18372"/>
    <cellStyle name="SAPBEXexcBad9 35" xfId="18349"/>
    <cellStyle name="SAPBEXexcBad9 4" xfId="651"/>
    <cellStyle name="SAPBEXexcBad9 4 10" xfId="8991"/>
    <cellStyle name="SAPBEXexcBad9 4 11" xfId="9880"/>
    <cellStyle name="SAPBEXexcBad9 4 12" xfId="10749"/>
    <cellStyle name="SAPBEXexcBad9 4 13" xfId="11640"/>
    <cellStyle name="SAPBEXexcBad9 4 14" xfId="12531"/>
    <cellStyle name="SAPBEXexcBad9 4 15" xfId="13397"/>
    <cellStyle name="SAPBEXexcBad9 4 16" xfId="14288"/>
    <cellStyle name="SAPBEXexcBad9 4 17" xfId="15174"/>
    <cellStyle name="SAPBEXexcBad9 4 18" xfId="16058"/>
    <cellStyle name="SAPBEXexcBad9 4 19" xfId="16944"/>
    <cellStyle name="SAPBEXexcBad9 4 2" xfId="2109"/>
    <cellStyle name="SAPBEXexcBad9 4 2 2" xfId="24687"/>
    <cellStyle name="SAPBEXexcBad9 4 2 2 2" xfId="30499"/>
    <cellStyle name="SAPBEXexcBad9 4 2 2 2 2" xfId="30500"/>
    <cellStyle name="SAPBEXexcBad9 4 2 2 2 2 2" xfId="30501"/>
    <cellStyle name="SAPBEXexcBad9 4 2 2 2 3" xfId="30502"/>
    <cellStyle name="SAPBEXexcBad9 4 2 2 3" xfId="30503"/>
    <cellStyle name="SAPBEXexcBad9 4 2 2 3 2" xfId="30504"/>
    <cellStyle name="SAPBEXexcBad9 4 2 2 3 2 2" xfId="30505"/>
    <cellStyle name="SAPBEXexcBad9 4 2 2 4" xfId="30506"/>
    <cellStyle name="SAPBEXexcBad9 4 2 2 4 2" xfId="30507"/>
    <cellStyle name="SAPBEXexcBad9 4 2 3" xfId="30508"/>
    <cellStyle name="SAPBEXexcBad9 4 2 3 2" xfId="30509"/>
    <cellStyle name="SAPBEXexcBad9 4 2 3 2 2" xfId="30510"/>
    <cellStyle name="SAPBEXexcBad9 4 2 3 3" xfId="30511"/>
    <cellStyle name="SAPBEXexcBad9 4 2 4" xfId="30512"/>
    <cellStyle name="SAPBEXexcBad9 4 2 4 2" xfId="30513"/>
    <cellStyle name="SAPBEXexcBad9 4 2 4 2 2" xfId="30514"/>
    <cellStyle name="SAPBEXexcBad9 4 2 5" xfId="30515"/>
    <cellStyle name="SAPBEXexcBad9 4 2 5 2" xfId="30516"/>
    <cellStyle name="SAPBEXexcBad9 4 20" xfId="17824"/>
    <cellStyle name="SAPBEXexcBad9 4 21" xfId="18705"/>
    <cellStyle name="SAPBEXexcBad9 4 22" xfId="19563"/>
    <cellStyle name="SAPBEXexcBad9 4 23" xfId="20429"/>
    <cellStyle name="SAPBEXexcBad9 4 24" xfId="21287"/>
    <cellStyle name="SAPBEXexcBad9 4 25" xfId="22128"/>
    <cellStyle name="SAPBEXexcBad9 4 26" xfId="22957"/>
    <cellStyle name="SAPBEXexcBad9 4 27" xfId="23759"/>
    <cellStyle name="SAPBEXexcBad9 4 3" xfId="2827"/>
    <cellStyle name="SAPBEXexcBad9 4 4" xfId="3729"/>
    <cellStyle name="SAPBEXexcBad9 4 5" xfId="4617"/>
    <cellStyle name="SAPBEXexcBad9 4 6" xfId="5506"/>
    <cellStyle name="SAPBEXexcBad9 4 7" xfId="6400"/>
    <cellStyle name="SAPBEXexcBad9 4 8" xfId="7198"/>
    <cellStyle name="SAPBEXexcBad9 4 9" xfId="8102"/>
    <cellStyle name="SAPBEXexcBad9 5" xfId="652"/>
    <cellStyle name="SAPBEXexcBad9 5 10" xfId="8992"/>
    <cellStyle name="SAPBEXexcBad9 5 11" xfId="9881"/>
    <cellStyle name="SAPBEXexcBad9 5 12" xfId="10750"/>
    <cellStyle name="SAPBEXexcBad9 5 13" xfId="11641"/>
    <cellStyle name="SAPBEXexcBad9 5 14" xfId="12532"/>
    <cellStyle name="SAPBEXexcBad9 5 15" xfId="13398"/>
    <cellStyle name="SAPBEXexcBad9 5 16" xfId="14289"/>
    <cellStyle name="SAPBEXexcBad9 5 17" xfId="15175"/>
    <cellStyle name="SAPBEXexcBad9 5 18" xfId="16059"/>
    <cellStyle name="SAPBEXexcBad9 5 19" xfId="16945"/>
    <cellStyle name="SAPBEXexcBad9 5 2" xfId="2110"/>
    <cellStyle name="SAPBEXexcBad9 5 2 2" xfId="24688"/>
    <cellStyle name="SAPBEXexcBad9 5 2 2 2" xfId="30517"/>
    <cellStyle name="SAPBEXexcBad9 5 2 2 2 2" xfId="30518"/>
    <cellStyle name="SAPBEXexcBad9 5 2 2 2 2 2" xfId="30519"/>
    <cellStyle name="SAPBEXexcBad9 5 2 2 2 3" xfId="30520"/>
    <cellStyle name="SAPBEXexcBad9 5 2 2 3" xfId="30521"/>
    <cellStyle name="SAPBEXexcBad9 5 2 2 3 2" xfId="30522"/>
    <cellStyle name="SAPBEXexcBad9 5 2 2 3 2 2" xfId="30523"/>
    <cellStyle name="SAPBEXexcBad9 5 2 2 4" xfId="30524"/>
    <cellStyle name="SAPBEXexcBad9 5 2 2 4 2" xfId="30525"/>
    <cellStyle name="SAPBEXexcBad9 5 2 3" xfId="30526"/>
    <cellStyle name="SAPBEXexcBad9 5 2 3 2" xfId="30527"/>
    <cellStyle name="SAPBEXexcBad9 5 2 3 2 2" xfId="30528"/>
    <cellStyle name="SAPBEXexcBad9 5 2 3 3" xfId="30529"/>
    <cellStyle name="SAPBEXexcBad9 5 2 4" xfId="30530"/>
    <cellStyle name="SAPBEXexcBad9 5 2 4 2" xfId="30531"/>
    <cellStyle name="SAPBEXexcBad9 5 2 4 2 2" xfId="30532"/>
    <cellStyle name="SAPBEXexcBad9 5 2 5" xfId="30533"/>
    <cellStyle name="SAPBEXexcBad9 5 2 5 2" xfId="30534"/>
    <cellStyle name="SAPBEXexcBad9 5 20" xfId="17825"/>
    <cellStyle name="SAPBEXexcBad9 5 21" xfId="18706"/>
    <cellStyle name="SAPBEXexcBad9 5 22" xfId="19564"/>
    <cellStyle name="SAPBEXexcBad9 5 23" xfId="20430"/>
    <cellStyle name="SAPBEXexcBad9 5 24" xfId="21288"/>
    <cellStyle name="SAPBEXexcBad9 5 25" xfId="22129"/>
    <cellStyle name="SAPBEXexcBad9 5 26" xfId="22958"/>
    <cellStyle name="SAPBEXexcBad9 5 27" xfId="23760"/>
    <cellStyle name="SAPBEXexcBad9 5 3" xfId="2828"/>
    <cellStyle name="SAPBEXexcBad9 5 4" xfId="3730"/>
    <cellStyle name="SAPBEXexcBad9 5 5" xfId="4618"/>
    <cellStyle name="SAPBEXexcBad9 5 6" xfId="5507"/>
    <cellStyle name="SAPBEXexcBad9 5 7" xfId="6401"/>
    <cellStyle name="SAPBEXexcBad9 5 8" xfId="7197"/>
    <cellStyle name="SAPBEXexcBad9 5 9" xfId="8103"/>
    <cellStyle name="SAPBEXexcBad9 6" xfId="653"/>
    <cellStyle name="SAPBEXexcBad9 6 10" xfId="8993"/>
    <cellStyle name="SAPBEXexcBad9 6 11" xfId="9882"/>
    <cellStyle name="SAPBEXexcBad9 6 12" xfId="10751"/>
    <cellStyle name="SAPBEXexcBad9 6 13" xfId="11642"/>
    <cellStyle name="SAPBEXexcBad9 6 14" xfId="12533"/>
    <cellStyle name="SAPBEXexcBad9 6 15" xfId="13399"/>
    <cellStyle name="SAPBEXexcBad9 6 16" xfId="14290"/>
    <cellStyle name="SAPBEXexcBad9 6 17" xfId="15176"/>
    <cellStyle name="SAPBEXexcBad9 6 18" xfId="16060"/>
    <cellStyle name="SAPBEXexcBad9 6 19" xfId="16946"/>
    <cellStyle name="SAPBEXexcBad9 6 2" xfId="2111"/>
    <cellStyle name="SAPBEXexcBad9 6 2 2" xfId="24689"/>
    <cellStyle name="SAPBEXexcBad9 6 2 2 2" xfId="30535"/>
    <cellStyle name="SAPBEXexcBad9 6 2 2 2 2" xfId="30536"/>
    <cellStyle name="SAPBEXexcBad9 6 2 2 2 2 2" xfId="30537"/>
    <cellStyle name="SAPBEXexcBad9 6 2 2 2 3" xfId="30538"/>
    <cellStyle name="SAPBEXexcBad9 6 2 2 3" xfId="30539"/>
    <cellStyle name="SAPBEXexcBad9 6 2 2 3 2" xfId="30540"/>
    <cellStyle name="SAPBEXexcBad9 6 2 2 3 2 2" xfId="30541"/>
    <cellStyle name="SAPBEXexcBad9 6 2 2 4" xfId="30542"/>
    <cellStyle name="SAPBEXexcBad9 6 2 2 4 2" xfId="30543"/>
    <cellStyle name="SAPBEXexcBad9 6 2 3" xfId="30544"/>
    <cellStyle name="SAPBEXexcBad9 6 2 3 2" xfId="30545"/>
    <cellStyle name="SAPBEXexcBad9 6 2 3 2 2" xfId="30546"/>
    <cellStyle name="SAPBEXexcBad9 6 2 3 3" xfId="30547"/>
    <cellStyle name="SAPBEXexcBad9 6 2 4" xfId="30548"/>
    <cellStyle name="SAPBEXexcBad9 6 2 4 2" xfId="30549"/>
    <cellStyle name="SAPBEXexcBad9 6 2 4 2 2" xfId="30550"/>
    <cellStyle name="SAPBEXexcBad9 6 2 5" xfId="30551"/>
    <cellStyle name="SAPBEXexcBad9 6 2 5 2" xfId="30552"/>
    <cellStyle name="SAPBEXexcBad9 6 20" xfId="17826"/>
    <cellStyle name="SAPBEXexcBad9 6 21" xfId="18707"/>
    <cellStyle name="SAPBEXexcBad9 6 22" xfId="19565"/>
    <cellStyle name="SAPBEXexcBad9 6 23" xfId="20431"/>
    <cellStyle name="SAPBEXexcBad9 6 24" xfId="21289"/>
    <cellStyle name="SAPBEXexcBad9 6 25" xfId="22130"/>
    <cellStyle name="SAPBEXexcBad9 6 26" xfId="22959"/>
    <cellStyle name="SAPBEXexcBad9 6 27" xfId="23761"/>
    <cellStyle name="SAPBEXexcBad9 6 3" xfId="2829"/>
    <cellStyle name="SAPBEXexcBad9 6 4" xfId="3731"/>
    <cellStyle name="SAPBEXexcBad9 6 5" xfId="4619"/>
    <cellStyle name="SAPBEXexcBad9 6 6" xfId="5508"/>
    <cellStyle name="SAPBEXexcBad9 6 7" xfId="6402"/>
    <cellStyle name="SAPBEXexcBad9 6 8" xfId="6991"/>
    <cellStyle name="SAPBEXexcBad9 6 9" xfId="8104"/>
    <cellStyle name="SAPBEXexcBad9 7" xfId="654"/>
    <cellStyle name="SAPBEXexcBad9 7 10" xfId="8994"/>
    <cellStyle name="SAPBEXexcBad9 7 11" xfId="9883"/>
    <cellStyle name="SAPBEXexcBad9 7 12" xfId="10752"/>
    <cellStyle name="SAPBEXexcBad9 7 13" xfId="11643"/>
    <cellStyle name="SAPBEXexcBad9 7 14" xfId="12534"/>
    <cellStyle name="SAPBEXexcBad9 7 15" xfId="13400"/>
    <cellStyle name="SAPBEXexcBad9 7 16" xfId="14291"/>
    <cellStyle name="SAPBEXexcBad9 7 17" xfId="15177"/>
    <cellStyle name="SAPBEXexcBad9 7 18" xfId="16061"/>
    <cellStyle name="SAPBEXexcBad9 7 19" xfId="16947"/>
    <cellStyle name="SAPBEXexcBad9 7 2" xfId="2112"/>
    <cellStyle name="SAPBEXexcBad9 7 2 2" xfId="24690"/>
    <cellStyle name="SAPBEXexcBad9 7 2 2 2" xfId="30553"/>
    <cellStyle name="SAPBEXexcBad9 7 2 2 2 2" xfId="30554"/>
    <cellStyle name="SAPBEXexcBad9 7 2 2 2 2 2" xfId="30555"/>
    <cellStyle name="SAPBEXexcBad9 7 2 2 2 3" xfId="30556"/>
    <cellStyle name="SAPBEXexcBad9 7 2 2 3" xfId="30557"/>
    <cellStyle name="SAPBEXexcBad9 7 2 2 3 2" xfId="30558"/>
    <cellStyle name="SAPBEXexcBad9 7 2 2 3 2 2" xfId="30559"/>
    <cellStyle name="SAPBEXexcBad9 7 2 2 4" xfId="30560"/>
    <cellStyle name="SAPBEXexcBad9 7 2 2 4 2" xfId="30561"/>
    <cellStyle name="SAPBEXexcBad9 7 2 3" xfId="30562"/>
    <cellStyle name="SAPBEXexcBad9 7 2 3 2" xfId="30563"/>
    <cellStyle name="SAPBEXexcBad9 7 2 3 2 2" xfId="30564"/>
    <cellStyle name="SAPBEXexcBad9 7 2 3 3" xfId="30565"/>
    <cellStyle name="SAPBEXexcBad9 7 2 4" xfId="30566"/>
    <cellStyle name="SAPBEXexcBad9 7 2 4 2" xfId="30567"/>
    <cellStyle name="SAPBEXexcBad9 7 2 4 2 2" xfId="30568"/>
    <cellStyle name="SAPBEXexcBad9 7 2 5" xfId="30569"/>
    <cellStyle name="SAPBEXexcBad9 7 2 5 2" xfId="30570"/>
    <cellStyle name="SAPBEXexcBad9 7 20" xfId="17827"/>
    <cellStyle name="SAPBEXexcBad9 7 21" xfId="18708"/>
    <cellStyle name="SAPBEXexcBad9 7 22" xfId="19566"/>
    <cellStyle name="SAPBEXexcBad9 7 23" xfId="20432"/>
    <cellStyle name="SAPBEXexcBad9 7 24" xfId="21290"/>
    <cellStyle name="SAPBEXexcBad9 7 25" xfId="22131"/>
    <cellStyle name="SAPBEXexcBad9 7 26" xfId="22960"/>
    <cellStyle name="SAPBEXexcBad9 7 27" xfId="23762"/>
    <cellStyle name="SAPBEXexcBad9 7 3" xfId="2830"/>
    <cellStyle name="SAPBEXexcBad9 7 4" xfId="3732"/>
    <cellStyle name="SAPBEXexcBad9 7 5" xfId="4620"/>
    <cellStyle name="SAPBEXexcBad9 7 6" xfId="5509"/>
    <cellStyle name="SAPBEXexcBad9 7 7" xfId="6403"/>
    <cellStyle name="SAPBEXexcBad9 7 8" xfId="1530"/>
    <cellStyle name="SAPBEXexcBad9 7 9" xfId="8105"/>
    <cellStyle name="SAPBEXexcBad9 8" xfId="655"/>
    <cellStyle name="SAPBEXexcBad9 8 10" xfId="8976"/>
    <cellStyle name="SAPBEXexcBad9 8 11" xfId="9865"/>
    <cellStyle name="SAPBEXexcBad9 8 12" xfId="10734"/>
    <cellStyle name="SAPBEXexcBad9 8 13" xfId="11625"/>
    <cellStyle name="SAPBEXexcBad9 8 14" xfId="12516"/>
    <cellStyle name="SAPBEXexcBad9 8 15" xfId="13382"/>
    <cellStyle name="SAPBEXexcBad9 8 16" xfId="14273"/>
    <cellStyle name="SAPBEXexcBad9 8 17" xfId="15159"/>
    <cellStyle name="SAPBEXexcBad9 8 18" xfId="16043"/>
    <cellStyle name="SAPBEXexcBad9 8 19" xfId="16929"/>
    <cellStyle name="SAPBEXexcBad9 8 2" xfId="2094"/>
    <cellStyle name="SAPBEXexcBad9 8 2 2" xfId="24691"/>
    <cellStyle name="SAPBEXexcBad9 8 2 2 2" xfId="30571"/>
    <cellStyle name="SAPBEXexcBad9 8 2 2 2 2" xfId="30572"/>
    <cellStyle name="SAPBEXexcBad9 8 2 2 2 2 2" xfId="30573"/>
    <cellStyle name="SAPBEXexcBad9 8 2 2 2 3" xfId="30574"/>
    <cellStyle name="SAPBEXexcBad9 8 2 2 3" xfId="30575"/>
    <cellStyle name="SAPBEXexcBad9 8 2 2 3 2" xfId="30576"/>
    <cellStyle name="SAPBEXexcBad9 8 2 2 3 2 2" xfId="30577"/>
    <cellStyle name="SAPBEXexcBad9 8 2 2 4" xfId="30578"/>
    <cellStyle name="SAPBEXexcBad9 8 2 2 4 2" xfId="30579"/>
    <cellStyle name="SAPBEXexcBad9 8 2 3" xfId="30580"/>
    <cellStyle name="SAPBEXexcBad9 8 2 3 2" xfId="30581"/>
    <cellStyle name="SAPBEXexcBad9 8 2 3 2 2" xfId="30582"/>
    <cellStyle name="SAPBEXexcBad9 8 2 3 3" xfId="30583"/>
    <cellStyle name="SAPBEXexcBad9 8 2 4" xfId="30584"/>
    <cellStyle name="SAPBEXexcBad9 8 2 4 2" xfId="30585"/>
    <cellStyle name="SAPBEXexcBad9 8 2 4 2 2" xfId="30586"/>
    <cellStyle name="SAPBEXexcBad9 8 2 5" xfId="30587"/>
    <cellStyle name="SAPBEXexcBad9 8 2 5 2" xfId="30588"/>
    <cellStyle name="SAPBEXexcBad9 8 20" xfId="17809"/>
    <cellStyle name="SAPBEXexcBad9 8 21" xfId="18690"/>
    <cellStyle name="SAPBEXexcBad9 8 22" xfId="19548"/>
    <cellStyle name="SAPBEXexcBad9 8 23" xfId="20414"/>
    <cellStyle name="SAPBEXexcBad9 8 24" xfId="21272"/>
    <cellStyle name="SAPBEXexcBad9 8 25" xfId="22113"/>
    <cellStyle name="SAPBEXexcBad9 8 26" xfId="22942"/>
    <cellStyle name="SAPBEXexcBad9 8 27" xfId="23744"/>
    <cellStyle name="SAPBEXexcBad9 8 3" xfId="2812"/>
    <cellStyle name="SAPBEXexcBad9 8 4" xfId="3714"/>
    <cellStyle name="SAPBEXexcBad9 8 5" xfId="4602"/>
    <cellStyle name="SAPBEXexcBad9 8 6" xfId="5491"/>
    <cellStyle name="SAPBEXexcBad9 8 7" xfId="6385"/>
    <cellStyle name="SAPBEXexcBad9 8 8" xfId="7210"/>
    <cellStyle name="SAPBEXexcBad9 8 9" xfId="8087"/>
    <cellStyle name="SAPBEXexcBad9 9" xfId="656"/>
    <cellStyle name="SAPBEXexcBad9 9 10" xfId="1529"/>
    <cellStyle name="SAPBEXexcBad9 9 11" xfId="7367"/>
    <cellStyle name="SAPBEXexcBad9 9 12" xfId="7039"/>
    <cellStyle name="SAPBEXexcBad9 9 13" xfId="8772"/>
    <cellStyle name="SAPBEXexcBad9 9 14" xfId="10373"/>
    <cellStyle name="SAPBEXexcBad9 9 15" xfId="10379"/>
    <cellStyle name="SAPBEXexcBad9 9 16" xfId="11420"/>
    <cellStyle name="SAPBEXexcBad9 9 17" xfId="13024"/>
    <cellStyle name="SAPBEXexcBad9 9 18" xfId="13178"/>
    <cellStyle name="SAPBEXexcBad9 9 19" xfId="14069"/>
    <cellStyle name="SAPBEXexcBad9 9 2" xfId="1546"/>
    <cellStyle name="SAPBEXexcBad9 9 2 2" xfId="30589"/>
    <cellStyle name="SAPBEXexcBad9 9 2 2 2" xfId="30590"/>
    <cellStyle name="SAPBEXexcBad9 9 2 2 2 2" xfId="30591"/>
    <cellStyle name="SAPBEXexcBad9 9 2 2 3" xfId="30592"/>
    <cellStyle name="SAPBEXexcBad9 9 2 3" xfId="30593"/>
    <cellStyle name="SAPBEXexcBad9 9 2 3 2" xfId="30594"/>
    <cellStyle name="SAPBEXexcBad9 9 2 3 2 2" xfId="30595"/>
    <cellStyle name="SAPBEXexcBad9 9 2 4" xfId="30596"/>
    <cellStyle name="SAPBEXexcBad9 9 2 4 2" xfId="30597"/>
    <cellStyle name="SAPBEXexcBad9 9 20" xfId="14955"/>
    <cellStyle name="SAPBEXexcBad9 9 21" xfId="15840"/>
    <cellStyle name="SAPBEXexcBad9 9 22" xfId="9568"/>
    <cellStyle name="SAPBEXexcBad9 9 23" xfId="17605"/>
    <cellStyle name="SAPBEXexcBad9 9 24" xfId="19197"/>
    <cellStyle name="SAPBEXexcBad9 9 25" xfId="19344"/>
    <cellStyle name="SAPBEXexcBad9 9 26" xfId="20210"/>
    <cellStyle name="SAPBEXexcBad9 9 27" xfId="21070"/>
    <cellStyle name="SAPBEXexcBad9 9 3" xfId="1852"/>
    <cellStyle name="SAPBEXexcBad9 9 4" xfId="2635"/>
    <cellStyle name="SAPBEXexcBad9 9 5" xfId="1692"/>
    <cellStyle name="SAPBEXexcBad9 9 6" xfId="3419"/>
    <cellStyle name="SAPBEXexcBad9 9 7" xfId="4306"/>
    <cellStyle name="SAPBEXexcBad9 9 8" xfId="6757"/>
    <cellStyle name="SAPBEXexcBad9 9 9" xfId="4252"/>
    <cellStyle name="SAPBEXexcBad9_20120921_SF-grote-ronde-Liesbethdump2" xfId="657"/>
    <cellStyle name="SAPBEXexcCritical4" xfId="658"/>
    <cellStyle name="SAPBEXexcCritical4 10" xfId="1444"/>
    <cellStyle name="SAPBEXexcCritical4 10 2" xfId="30598"/>
    <cellStyle name="SAPBEXexcCritical4 10 2 2" xfId="30599"/>
    <cellStyle name="SAPBEXexcCritical4 10 2 2 2" xfId="30600"/>
    <cellStyle name="SAPBEXexcCritical4 10 2 3" xfId="30601"/>
    <cellStyle name="SAPBEXexcCritical4 10 3" xfId="30602"/>
    <cellStyle name="SAPBEXexcCritical4 10 3 2" xfId="30603"/>
    <cellStyle name="SAPBEXexcCritical4 10 3 2 2" xfId="30604"/>
    <cellStyle name="SAPBEXexcCritical4 10 4" xfId="30605"/>
    <cellStyle name="SAPBEXexcCritical4 10 4 2" xfId="30606"/>
    <cellStyle name="SAPBEXexcCritical4 11" xfId="1882"/>
    <cellStyle name="SAPBEXexcCritical4 12" xfId="2561"/>
    <cellStyle name="SAPBEXexcCritical4 13" xfId="4204"/>
    <cellStyle name="SAPBEXexcCritical4 14" xfId="5092"/>
    <cellStyle name="SAPBEXexcCritical4 15" xfId="5981"/>
    <cellStyle name="SAPBEXexcCritical4 16" xfId="7045"/>
    <cellStyle name="SAPBEXexcCritical4 17" xfId="7665"/>
    <cellStyle name="SAPBEXexcCritical4 18" xfId="7659"/>
    <cellStyle name="SAPBEXexcCritical4 19" xfId="7446"/>
    <cellStyle name="SAPBEXexcCritical4 2" xfId="659"/>
    <cellStyle name="SAPBEXexcCritical4 2 10" xfId="2474"/>
    <cellStyle name="SAPBEXexcCritical4 2 11" xfId="3387"/>
    <cellStyle name="SAPBEXexcCritical4 2 12" xfId="1759"/>
    <cellStyle name="SAPBEXexcCritical4 2 13" xfId="7467"/>
    <cellStyle name="SAPBEXexcCritical4 2 14" xfId="7622"/>
    <cellStyle name="SAPBEXexcCritical4 2 15" xfId="7658"/>
    <cellStyle name="SAPBEXexcCritical4 2 16" xfId="7574"/>
    <cellStyle name="SAPBEXexcCritical4 2 17" xfId="7780"/>
    <cellStyle name="SAPBEXexcCritical4 2 18" xfId="7580"/>
    <cellStyle name="SAPBEXexcCritical4 2 19" xfId="8657"/>
    <cellStyle name="SAPBEXexcCritical4 2 2" xfId="660"/>
    <cellStyle name="SAPBEXexcCritical4 2 2 10" xfId="4323"/>
    <cellStyle name="SAPBEXexcCritical4 2 2 11" xfId="5213"/>
    <cellStyle name="SAPBEXexcCritical4 2 2 12" xfId="6108"/>
    <cellStyle name="SAPBEXexcCritical4 2 2 13" xfId="7416"/>
    <cellStyle name="SAPBEXexcCritical4 2 2 14" xfId="7814"/>
    <cellStyle name="SAPBEXexcCritical4 2 2 15" xfId="8704"/>
    <cellStyle name="SAPBEXexcCritical4 2 2 16" xfId="9593"/>
    <cellStyle name="SAPBEXexcCritical4 2 2 17" xfId="10461"/>
    <cellStyle name="SAPBEXexcCritical4 2 2 18" xfId="11352"/>
    <cellStyle name="SAPBEXexcCritical4 2 2 19" xfId="12242"/>
    <cellStyle name="SAPBEXexcCritical4 2 2 2" xfId="661"/>
    <cellStyle name="SAPBEXexcCritical4 2 2 2 10" xfId="8996"/>
    <cellStyle name="SAPBEXexcCritical4 2 2 2 11" xfId="9885"/>
    <cellStyle name="SAPBEXexcCritical4 2 2 2 12" xfId="10754"/>
    <cellStyle name="SAPBEXexcCritical4 2 2 2 13" xfId="11645"/>
    <cellStyle name="SAPBEXexcCritical4 2 2 2 14" xfId="12536"/>
    <cellStyle name="SAPBEXexcCritical4 2 2 2 15" xfId="13402"/>
    <cellStyle name="SAPBEXexcCritical4 2 2 2 16" xfId="14293"/>
    <cellStyle name="SAPBEXexcCritical4 2 2 2 17" xfId="15179"/>
    <cellStyle name="SAPBEXexcCritical4 2 2 2 18" xfId="16063"/>
    <cellStyle name="SAPBEXexcCritical4 2 2 2 19" xfId="16949"/>
    <cellStyle name="SAPBEXexcCritical4 2 2 2 2" xfId="2114"/>
    <cellStyle name="SAPBEXexcCritical4 2 2 2 2 2" xfId="24692"/>
    <cellStyle name="SAPBEXexcCritical4 2 2 2 2 2 2" xfId="30607"/>
    <cellStyle name="SAPBEXexcCritical4 2 2 2 2 2 2 2" xfId="30608"/>
    <cellStyle name="SAPBEXexcCritical4 2 2 2 2 2 2 2 2" xfId="30609"/>
    <cellStyle name="SAPBEXexcCritical4 2 2 2 2 2 2 3" xfId="30610"/>
    <cellStyle name="SAPBEXexcCritical4 2 2 2 2 2 3" xfId="30611"/>
    <cellStyle name="SAPBEXexcCritical4 2 2 2 2 2 3 2" xfId="30612"/>
    <cellStyle name="SAPBEXexcCritical4 2 2 2 2 2 3 2 2" xfId="30613"/>
    <cellStyle name="SAPBEXexcCritical4 2 2 2 2 2 4" xfId="30614"/>
    <cellStyle name="SAPBEXexcCritical4 2 2 2 2 2 4 2" xfId="30615"/>
    <cellStyle name="SAPBEXexcCritical4 2 2 2 2 3" xfId="30616"/>
    <cellStyle name="SAPBEXexcCritical4 2 2 2 2 3 2" xfId="30617"/>
    <cellStyle name="SAPBEXexcCritical4 2 2 2 2 3 2 2" xfId="30618"/>
    <cellStyle name="SAPBEXexcCritical4 2 2 2 2 3 3" xfId="30619"/>
    <cellStyle name="SAPBEXexcCritical4 2 2 2 2 4" xfId="30620"/>
    <cellStyle name="SAPBEXexcCritical4 2 2 2 2 4 2" xfId="30621"/>
    <cellStyle name="SAPBEXexcCritical4 2 2 2 2 4 2 2" xfId="30622"/>
    <cellStyle name="SAPBEXexcCritical4 2 2 2 2 5" xfId="30623"/>
    <cellStyle name="SAPBEXexcCritical4 2 2 2 2 5 2" xfId="30624"/>
    <cellStyle name="SAPBEXexcCritical4 2 2 2 20" xfId="17829"/>
    <cellStyle name="SAPBEXexcCritical4 2 2 2 21" xfId="18710"/>
    <cellStyle name="SAPBEXexcCritical4 2 2 2 22" xfId="19568"/>
    <cellStyle name="SAPBEXexcCritical4 2 2 2 23" xfId="20434"/>
    <cellStyle name="SAPBEXexcCritical4 2 2 2 24" xfId="21292"/>
    <cellStyle name="SAPBEXexcCritical4 2 2 2 25" xfId="22133"/>
    <cellStyle name="SAPBEXexcCritical4 2 2 2 26" xfId="22962"/>
    <cellStyle name="SAPBEXexcCritical4 2 2 2 27" xfId="23764"/>
    <cellStyle name="SAPBEXexcCritical4 2 2 2 3" xfId="2832"/>
    <cellStyle name="SAPBEXexcCritical4 2 2 2 4" xfId="3734"/>
    <cellStyle name="SAPBEXexcCritical4 2 2 2 5" xfId="4622"/>
    <cellStyle name="SAPBEXexcCritical4 2 2 2 6" xfId="5511"/>
    <cellStyle name="SAPBEXexcCritical4 2 2 2 7" xfId="6405"/>
    <cellStyle name="SAPBEXexcCritical4 2 2 2 8" xfId="5277"/>
    <cellStyle name="SAPBEXexcCritical4 2 2 2 9" xfId="8107"/>
    <cellStyle name="SAPBEXexcCritical4 2 2 20" xfId="13112"/>
    <cellStyle name="SAPBEXexcCritical4 2 2 21" xfId="14002"/>
    <cellStyle name="SAPBEXexcCritical4 2 2 22" xfId="14889"/>
    <cellStyle name="SAPBEXexcCritical4 2 2 23" xfId="15775"/>
    <cellStyle name="SAPBEXexcCritical4 2 2 24" xfId="16658"/>
    <cellStyle name="SAPBEXexcCritical4 2 2 25" xfId="17543"/>
    <cellStyle name="SAPBEXexcCritical4 2 2 26" xfId="18419"/>
    <cellStyle name="SAPBEXexcCritical4 2 2 27" xfId="19280"/>
    <cellStyle name="SAPBEXexcCritical4 2 2 28" xfId="20148"/>
    <cellStyle name="SAPBEXexcCritical4 2 2 29" xfId="21010"/>
    <cellStyle name="SAPBEXexcCritical4 2 2 3" xfId="662"/>
    <cellStyle name="SAPBEXexcCritical4 2 2 3 10" xfId="8997"/>
    <cellStyle name="SAPBEXexcCritical4 2 2 3 11" xfId="9886"/>
    <cellStyle name="SAPBEXexcCritical4 2 2 3 12" xfId="10755"/>
    <cellStyle name="SAPBEXexcCritical4 2 2 3 13" xfId="11646"/>
    <cellStyle name="SAPBEXexcCritical4 2 2 3 14" xfId="12537"/>
    <cellStyle name="SAPBEXexcCritical4 2 2 3 15" xfId="13403"/>
    <cellStyle name="SAPBEXexcCritical4 2 2 3 16" xfId="14294"/>
    <cellStyle name="SAPBEXexcCritical4 2 2 3 17" xfId="15180"/>
    <cellStyle name="SAPBEXexcCritical4 2 2 3 18" xfId="16064"/>
    <cellStyle name="SAPBEXexcCritical4 2 2 3 19" xfId="16950"/>
    <cellStyle name="SAPBEXexcCritical4 2 2 3 2" xfId="2115"/>
    <cellStyle name="SAPBEXexcCritical4 2 2 3 2 2" xfId="24693"/>
    <cellStyle name="SAPBEXexcCritical4 2 2 3 2 2 2" xfId="30625"/>
    <cellStyle name="SAPBEXexcCritical4 2 2 3 2 2 2 2" xfId="30626"/>
    <cellStyle name="SAPBEXexcCritical4 2 2 3 2 2 2 2 2" xfId="30627"/>
    <cellStyle name="SAPBEXexcCritical4 2 2 3 2 2 2 3" xfId="30628"/>
    <cellStyle name="SAPBEXexcCritical4 2 2 3 2 2 3" xfId="30629"/>
    <cellStyle name="SAPBEXexcCritical4 2 2 3 2 2 3 2" xfId="30630"/>
    <cellStyle name="SAPBEXexcCritical4 2 2 3 2 2 3 2 2" xfId="30631"/>
    <cellStyle name="SAPBEXexcCritical4 2 2 3 2 2 4" xfId="30632"/>
    <cellStyle name="SAPBEXexcCritical4 2 2 3 2 2 4 2" xfId="30633"/>
    <cellStyle name="SAPBEXexcCritical4 2 2 3 2 3" xfId="30634"/>
    <cellStyle name="SAPBEXexcCritical4 2 2 3 2 3 2" xfId="30635"/>
    <cellStyle name="SAPBEXexcCritical4 2 2 3 2 3 2 2" xfId="30636"/>
    <cellStyle name="SAPBEXexcCritical4 2 2 3 2 3 3" xfId="30637"/>
    <cellStyle name="SAPBEXexcCritical4 2 2 3 2 4" xfId="30638"/>
    <cellStyle name="SAPBEXexcCritical4 2 2 3 2 4 2" xfId="30639"/>
    <cellStyle name="SAPBEXexcCritical4 2 2 3 2 4 2 2" xfId="30640"/>
    <cellStyle name="SAPBEXexcCritical4 2 2 3 2 5" xfId="30641"/>
    <cellStyle name="SAPBEXexcCritical4 2 2 3 2 5 2" xfId="30642"/>
    <cellStyle name="SAPBEXexcCritical4 2 2 3 20" xfId="17830"/>
    <cellStyle name="SAPBEXexcCritical4 2 2 3 21" xfId="18711"/>
    <cellStyle name="SAPBEXexcCritical4 2 2 3 22" xfId="19569"/>
    <cellStyle name="SAPBEXexcCritical4 2 2 3 23" xfId="20435"/>
    <cellStyle name="SAPBEXexcCritical4 2 2 3 24" xfId="21293"/>
    <cellStyle name="SAPBEXexcCritical4 2 2 3 25" xfId="22134"/>
    <cellStyle name="SAPBEXexcCritical4 2 2 3 26" xfId="22963"/>
    <cellStyle name="SAPBEXexcCritical4 2 2 3 27" xfId="23765"/>
    <cellStyle name="SAPBEXexcCritical4 2 2 3 3" xfId="2833"/>
    <cellStyle name="SAPBEXexcCritical4 2 2 3 4" xfId="3735"/>
    <cellStyle name="SAPBEXexcCritical4 2 2 3 5" xfId="4623"/>
    <cellStyle name="SAPBEXexcCritical4 2 2 3 6" xfId="5512"/>
    <cellStyle name="SAPBEXexcCritical4 2 2 3 7" xfId="6406"/>
    <cellStyle name="SAPBEXexcCritical4 2 2 3 8" xfId="7177"/>
    <cellStyle name="SAPBEXexcCritical4 2 2 3 9" xfId="8108"/>
    <cellStyle name="SAPBEXexcCritical4 2 2 30" xfId="21861"/>
    <cellStyle name="SAPBEXexcCritical4 2 2 31" xfId="22693"/>
    <cellStyle name="SAPBEXexcCritical4 2 2 32" xfId="23502"/>
    <cellStyle name="SAPBEXexcCritical4 2 2 4" xfId="663"/>
    <cellStyle name="SAPBEXexcCritical4 2 2 4 10" xfId="8998"/>
    <cellStyle name="SAPBEXexcCritical4 2 2 4 11" xfId="9887"/>
    <cellStyle name="SAPBEXexcCritical4 2 2 4 12" xfId="10756"/>
    <cellStyle name="SAPBEXexcCritical4 2 2 4 13" xfId="11647"/>
    <cellStyle name="SAPBEXexcCritical4 2 2 4 14" xfId="12538"/>
    <cellStyle name="SAPBEXexcCritical4 2 2 4 15" xfId="13404"/>
    <cellStyle name="SAPBEXexcCritical4 2 2 4 16" xfId="14295"/>
    <cellStyle name="SAPBEXexcCritical4 2 2 4 17" xfId="15181"/>
    <cellStyle name="SAPBEXexcCritical4 2 2 4 18" xfId="16065"/>
    <cellStyle name="SAPBEXexcCritical4 2 2 4 19" xfId="16951"/>
    <cellStyle name="SAPBEXexcCritical4 2 2 4 2" xfId="2116"/>
    <cellStyle name="SAPBEXexcCritical4 2 2 4 2 2" xfId="24694"/>
    <cellStyle name="SAPBEXexcCritical4 2 2 4 2 2 2" xfId="30643"/>
    <cellStyle name="SAPBEXexcCritical4 2 2 4 2 2 2 2" xfId="30644"/>
    <cellStyle name="SAPBEXexcCritical4 2 2 4 2 2 2 2 2" xfId="30645"/>
    <cellStyle name="SAPBEXexcCritical4 2 2 4 2 2 2 3" xfId="30646"/>
    <cellStyle name="SAPBEXexcCritical4 2 2 4 2 2 3" xfId="30647"/>
    <cellStyle name="SAPBEXexcCritical4 2 2 4 2 2 3 2" xfId="30648"/>
    <cellStyle name="SAPBEXexcCritical4 2 2 4 2 2 3 2 2" xfId="30649"/>
    <cellStyle name="SAPBEXexcCritical4 2 2 4 2 2 4" xfId="30650"/>
    <cellStyle name="SAPBEXexcCritical4 2 2 4 2 2 4 2" xfId="30651"/>
    <cellStyle name="SAPBEXexcCritical4 2 2 4 2 3" xfId="30652"/>
    <cellStyle name="SAPBEXexcCritical4 2 2 4 2 3 2" xfId="30653"/>
    <cellStyle name="SAPBEXexcCritical4 2 2 4 2 3 2 2" xfId="30654"/>
    <cellStyle name="SAPBEXexcCritical4 2 2 4 2 3 3" xfId="30655"/>
    <cellStyle name="SAPBEXexcCritical4 2 2 4 2 4" xfId="30656"/>
    <cellStyle name="SAPBEXexcCritical4 2 2 4 2 4 2" xfId="30657"/>
    <cellStyle name="SAPBEXexcCritical4 2 2 4 2 4 2 2" xfId="30658"/>
    <cellStyle name="SAPBEXexcCritical4 2 2 4 2 5" xfId="30659"/>
    <cellStyle name="SAPBEXexcCritical4 2 2 4 2 5 2" xfId="30660"/>
    <cellStyle name="SAPBEXexcCritical4 2 2 4 20" xfId="17831"/>
    <cellStyle name="SAPBEXexcCritical4 2 2 4 21" xfId="18712"/>
    <cellStyle name="SAPBEXexcCritical4 2 2 4 22" xfId="19570"/>
    <cellStyle name="SAPBEXexcCritical4 2 2 4 23" xfId="20436"/>
    <cellStyle name="SAPBEXexcCritical4 2 2 4 24" xfId="21294"/>
    <cellStyle name="SAPBEXexcCritical4 2 2 4 25" xfId="22135"/>
    <cellStyle name="SAPBEXexcCritical4 2 2 4 26" xfId="22964"/>
    <cellStyle name="SAPBEXexcCritical4 2 2 4 27" xfId="23766"/>
    <cellStyle name="SAPBEXexcCritical4 2 2 4 3" xfId="2834"/>
    <cellStyle name="SAPBEXexcCritical4 2 2 4 4" xfId="3736"/>
    <cellStyle name="SAPBEXexcCritical4 2 2 4 5" xfId="4624"/>
    <cellStyle name="SAPBEXexcCritical4 2 2 4 6" xfId="5513"/>
    <cellStyle name="SAPBEXexcCritical4 2 2 4 7" xfId="6407"/>
    <cellStyle name="SAPBEXexcCritical4 2 2 4 8" xfId="7195"/>
    <cellStyle name="SAPBEXexcCritical4 2 2 4 9" xfId="8109"/>
    <cellStyle name="SAPBEXexcCritical4 2 2 5" xfId="664"/>
    <cellStyle name="SAPBEXexcCritical4 2 2 5 10" xfId="8999"/>
    <cellStyle name="SAPBEXexcCritical4 2 2 5 11" xfId="9888"/>
    <cellStyle name="SAPBEXexcCritical4 2 2 5 12" xfId="10757"/>
    <cellStyle name="SAPBEXexcCritical4 2 2 5 13" xfId="11648"/>
    <cellStyle name="SAPBEXexcCritical4 2 2 5 14" xfId="12539"/>
    <cellStyle name="SAPBEXexcCritical4 2 2 5 15" xfId="13405"/>
    <cellStyle name="SAPBEXexcCritical4 2 2 5 16" xfId="14296"/>
    <cellStyle name="SAPBEXexcCritical4 2 2 5 17" xfId="15182"/>
    <cellStyle name="SAPBEXexcCritical4 2 2 5 18" xfId="16066"/>
    <cellStyle name="SAPBEXexcCritical4 2 2 5 19" xfId="16952"/>
    <cellStyle name="SAPBEXexcCritical4 2 2 5 2" xfId="2117"/>
    <cellStyle name="SAPBEXexcCritical4 2 2 5 2 2" xfId="24695"/>
    <cellStyle name="SAPBEXexcCritical4 2 2 5 2 2 2" xfId="30661"/>
    <cellStyle name="SAPBEXexcCritical4 2 2 5 2 2 2 2" xfId="30662"/>
    <cellStyle name="SAPBEXexcCritical4 2 2 5 2 2 2 2 2" xfId="30663"/>
    <cellStyle name="SAPBEXexcCritical4 2 2 5 2 2 2 3" xfId="30664"/>
    <cellStyle name="SAPBEXexcCritical4 2 2 5 2 2 3" xfId="30665"/>
    <cellStyle name="SAPBEXexcCritical4 2 2 5 2 2 3 2" xfId="30666"/>
    <cellStyle name="SAPBEXexcCritical4 2 2 5 2 2 3 2 2" xfId="30667"/>
    <cellStyle name="SAPBEXexcCritical4 2 2 5 2 2 4" xfId="30668"/>
    <cellStyle name="SAPBEXexcCritical4 2 2 5 2 2 4 2" xfId="30669"/>
    <cellStyle name="SAPBEXexcCritical4 2 2 5 2 3" xfId="30670"/>
    <cellStyle name="SAPBEXexcCritical4 2 2 5 2 3 2" xfId="30671"/>
    <cellStyle name="SAPBEXexcCritical4 2 2 5 2 3 2 2" xfId="30672"/>
    <cellStyle name="SAPBEXexcCritical4 2 2 5 2 3 3" xfId="30673"/>
    <cellStyle name="SAPBEXexcCritical4 2 2 5 2 4" xfId="30674"/>
    <cellStyle name="SAPBEXexcCritical4 2 2 5 2 4 2" xfId="30675"/>
    <cellStyle name="SAPBEXexcCritical4 2 2 5 2 4 2 2" xfId="30676"/>
    <cellStyle name="SAPBEXexcCritical4 2 2 5 2 5" xfId="30677"/>
    <cellStyle name="SAPBEXexcCritical4 2 2 5 2 5 2" xfId="30678"/>
    <cellStyle name="SAPBEXexcCritical4 2 2 5 20" xfId="17832"/>
    <cellStyle name="SAPBEXexcCritical4 2 2 5 21" xfId="18713"/>
    <cellStyle name="SAPBEXexcCritical4 2 2 5 22" xfId="19571"/>
    <cellStyle name="SAPBEXexcCritical4 2 2 5 23" xfId="20437"/>
    <cellStyle name="SAPBEXexcCritical4 2 2 5 24" xfId="21295"/>
    <cellStyle name="SAPBEXexcCritical4 2 2 5 25" xfId="22136"/>
    <cellStyle name="SAPBEXexcCritical4 2 2 5 26" xfId="22965"/>
    <cellStyle name="SAPBEXexcCritical4 2 2 5 27" xfId="23767"/>
    <cellStyle name="SAPBEXexcCritical4 2 2 5 3" xfId="2835"/>
    <cellStyle name="SAPBEXexcCritical4 2 2 5 4" xfId="3737"/>
    <cellStyle name="SAPBEXexcCritical4 2 2 5 5" xfId="4625"/>
    <cellStyle name="SAPBEXexcCritical4 2 2 5 6" xfId="5514"/>
    <cellStyle name="SAPBEXexcCritical4 2 2 5 7" xfId="6408"/>
    <cellStyle name="SAPBEXexcCritical4 2 2 5 8" xfId="7194"/>
    <cellStyle name="SAPBEXexcCritical4 2 2 5 9" xfId="8110"/>
    <cellStyle name="SAPBEXexcCritical4 2 2 6" xfId="665"/>
    <cellStyle name="SAPBEXexcCritical4 2 2 6 10" xfId="9000"/>
    <cellStyle name="SAPBEXexcCritical4 2 2 6 11" xfId="9889"/>
    <cellStyle name="SAPBEXexcCritical4 2 2 6 12" xfId="10758"/>
    <cellStyle name="SAPBEXexcCritical4 2 2 6 13" xfId="11649"/>
    <cellStyle name="SAPBEXexcCritical4 2 2 6 14" xfId="12540"/>
    <cellStyle name="SAPBEXexcCritical4 2 2 6 15" xfId="13406"/>
    <cellStyle name="SAPBEXexcCritical4 2 2 6 16" xfId="14297"/>
    <cellStyle name="SAPBEXexcCritical4 2 2 6 17" xfId="15183"/>
    <cellStyle name="SAPBEXexcCritical4 2 2 6 18" xfId="16067"/>
    <cellStyle name="SAPBEXexcCritical4 2 2 6 19" xfId="16953"/>
    <cellStyle name="SAPBEXexcCritical4 2 2 6 2" xfId="2118"/>
    <cellStyle name="SAPBEXexcCritical4 2 2 6 2 2" xfId="24696"/>
    <cellStyle name="SAPBEXexcCritical4 2 2 6 2 2 2" xfId="30679"/>
    <cellStyle name="SAPBEXexcCritical4 2 2 6 2 2 2 2" xfId="30680"/>
    <cellStyle name="SAPBEXexcCritical4 2 2 6 2 2 2 2 2" xfId="30681"/>
    <cellStyle name="SAPBEXexcCritical4 2 2 6 2 2 2 3" xfId="30682"/>
    <cellStyle name="SAPBEXexcCritical4 2 2 6 2 2 3" xfId="30683"/>
    <cellStyle name="SAPBEXexcCritical4 2 2 6 2 2 3 2" xfId="30684"/>
    <cellStyle name="SAPBEXexcCritical4 2 2 6 2 2 3 2 2" xfId="30685"/>
    <cellStyle name="SAPBEXexcCritical4 2 2 6 2 2 4" xfId="30686"/>
    <cellStyle name="SAPBEXexcCritical4 2 2 6 2 2 4 2" xfId="30687"/>
    <cellStyle name="SAPBEXexcCritical4 2 2 6 2 3" xfId="30688"/>
    <cellStyle name="SAPBEXexcCritical4 2 2 6 2 3 2" xfId="30689"/>
    <cellStyle name="SAPBEXexcCritical4 2 2 6 2 3 2 2" xfId="30690"/>
    <cellStyle name="SAPBEXexcCritical4 2 2 6 2 3 3" xfId="30691"/>
    <cellStyle name="SAPBEXexcCritical4 2 2 6 2 4" xfId="30692"/>
    <cellStyle name="SAPBEXexcCritical4 2 2 6 2 4 2" xfId="30693"/>
    <cellStyle name="SAPBEXexcCritical4 2 2 6 2 4 2 2" xfId="30694"/>
    <cellStyle name="SAPBEXexcCritical4 2 2 6 2 5" xfId="30695"/>
    <cellStyle name="SAPBEXexcCritical4 2 2 6 2 5 2" xfId="30696"/>
    <cellStyle name="SAPBEXexcCritical4 2 2 6 20" xfId="17833"/>
    <cellStyle name="SAPBEXexcCritical4 2 2 6 21" xfId="18714"/>
    <cellStyle name="SAPBEXexcCritical4 2 2 6 22" xfId="19572"/>
    <cellStyle name="SAPBEXexcCritical4 2 2 6 23" xfId="20438"/>
    <cellStyle name="SAPBEXexcCritical4 2 2 6 24" xfId="21296"/>
    <cellStyle name="SAPBEXexcCritical4 2 2 6 25" xfId="22137"/>
    <cellStyle name="SAPBEXexcCritical4 2 2 6 26" xfId="22966"/>
    <cellStyle name="SAPBEXexcCritical4 2 2 6 27" xfId="23768"/>
    <cellStyle name="SAPBEXexcCritical4 2 2 6 3" xfId="2836"/>
    <cellStyle name="SAPBEXexcCritical4 2 2 6 4" xfId="3738"/>
    <cellStyle name="SAPBEXexcCritical4 2 2 6 5" xfId="4626"/>
    <cellStyle name="SAPBEXexcCritical4 2 2 6 6" xfId="5515"/>
    <cellStyle name="SAPBEXexcCritical4 2 2 6 7" xfId="6409"/>
    <cellStyle name="SAPBEXexcCritical4 2 2 6 8" xfId="7193"/>
    <cellStyle name="SAPBEXexcCritical4 2 2 6 9" xfId="8111"/>
    <cellStyle name="SAPBEXexcCritical4 2 2 7" xfId="1819"/>
    <cellStyle name="SAPBEXexcCritical4 2 2 7 2" xfId="24697"/>
    <cellStyle name="SAPBEXexcCritical4 2 2 7 2 2" xfId="30697"/>
    <cellStyle name="SAPBEXexcCritical4 2 2 7 2 2 2" xfId="30698"/>
    <cellStyle name="SAPBEXexcCritical4 2 2 7 2 2 2 2" xfId="30699"/>
    <cellStyle name="SAPBEXexcCritical4 2 2 7 2 2 3" xfId="30700"/>
    <cellStyle name="SAPBEXexcCritical4 2 2 7 2 3" xfId="30701"/>
    <cellStyle name="SAPBEXexcCritical4 2 2 7 2 3 2" xfId="30702"/>
    <cellStyle name="SAPBEXexcCritical4 2 2 7 2 3 2 2" xfId="30703"/>
    <cellStyle name="SAPBEXexcCritical4 2 2 7 2 4" xfId="30704"/>
    <cellStyle name="SAPBEXexcCritical4 2 2 7 2 4 2" xfId="30705"/>
    <cellStyle name="SAPBEXexcCritical4 2 2 7 3" xfId="30706"/>
    <cellStyle name="SAPBEXexcCritical4 2 2 7 3 2" xfId="30707"/>
    <cellStyle name="SAPBEXexcCritical4 2 2 7 3 2 2" xfId="30708"/>
    <cellStyle name="SAPBEXexcCritical4 2 2 7 3 3" xfId="30709"/>
    <cellStyle name="SAPBEXexcCritical4 2 2 7 4" xfId="30710"/>
    <cellStyle name="SAPBEXexcCritical4 2 2 7 4 2" xfId="30711"/>
    <cellStyle name="SAPBEXexcCritical4 2 2 7 4 2 2" xfId="30712"/>
    <cellStyle name="SAPBEXexcCritical4 2 2 7 5" xfId="30713"/>
    <cellStyle name="SAPBEXexcCritical4 2 2 7 5 2" xfId="30714"/>
    <cellStyle name="SAPBEXexcCritical4 2 2 8" xfId="2614"/>
    <cellStyle name="SAPBEXexcCritical4 2 2 9" xfId="3436"/>
    <cellStyle name="SAPBEXexcCritical4 2 20" xfId="10428"/>
    <cellStyle name="SAPBEXexcCritical4 2 21" xfId="7511"/>
    <cellStyle name="SAPBEXexcCritical4 2 22" xfId="11305"/>
    <cellStyle name="SAPBEXexcCritical4 2 23" xfId="13072"/>
    <cellStyle name="SAPBEXexcCritical4 2 24" xfId="12166"/>
    <cellStyle name="SAPBEXexcCritical4 2 25" xfId="11267"/>
    <cellStyle name="SAPBEXexcCritical4 2 26" xfId="10413"/>
    <cellStyle name="SAPBEXexcCritical4 2 27" xfId="16625"/>
    <cellStyle name="SAPBEXexcCritical4 2 28" xfId="15726"/>
    <cellStyle name="SAPBEXexcCritical4 2 29" xfId="17497"/>
    <cellStyle name="SAPBEXexcCritical4 2 3" xfId="666"/>
    <cellStyle name="SAPBEXexcCritical4 2 3 10" xfId="9001"/>
    <cellStyle name="SAPBEXexcCritical4 2 3 11" xfId="9890"/>
    <cellStyle name="SAPBEXexcCritical4 2 3 12" xfId="10759"/>
    <cellStyle name="SAPBEXexcCritical4 2 3 13" xfId="11650"/>
    <cellStyle name="SAPBEXexcCritical4 2 3 14" xfId="12541"/>
    <cellStyle name="SAPBEXexcCritical4 2 3 15" xfId="13407"/>
    <cellStyle name="SAPBEXexcCritical4 2 3 16" xfId="14298"/>
    <cellStyle name="SAPBEXexcCritical4 2 3 17" xfId="15184"/>
    <cellStyle name="SAPBEXexcCritical4 2 3 18" xfId="16068"/>
    <cellStyle name="SAPBEXexcCritical4 2 3 19" xfId="16954"/>
    <cellStyle name="SAPBEXexcCritical4 2 3 2" xfId="2119"/>
    <cellStyle name="SAPBEXexcCritical4 2 3 2 2" xfId="24698"/>
    <cellStyle name="SAPBEXexcCritical4 2 3 2 2 2" xfId="30715"/>
    <cellStyle name="SAPBEXexcCritical4 2 3 2 2 2 2" xfId="30716"/>
    <cellStyle name="SAPBEXexcCritical4 2 3 2 2 2 2 2" xfId="30717"/>
    <cellStyle name="SAPBEXexcCritical4 2 3 2 2 2 3" xfId="30718"/>
    <cellStyle name="SAPBEXexcCritical4 2 3 2 2 3" xfId="30719"/>
    <cellStyle name="SAPBEXexcCritical4 2 3 2 2 3 2" xfId="30720"/>
    <cellStyle name="SAPBEXexcCritical4 2 3 2 2 3 2 2" xfId="30721"/>
    <cellStyle name="SAPBEXexcCritical4 2 3 2 2 4" xfId="30722"/>
    <cellStyle name="SAPBEXexcCritical4 2 3 2 2 4 2" xfId="30723"/>
    <cellStyle name="SAPBEXexcCritical4 2 3 2 3" xfId="30724"/>
    <cellStyle name="SAPBEXexcCritical4 2 3 2 3 2" xfId="30725"/>
    <cellStyle name="SAPBEXexcCritical4 2 3 2 3 2 2" xfId="30726"/>
    <cellStyle name="SAPBEXexcCritical4 2 3 2 3 3" xfId="30727"/>
    <cellStyle name="SAPBEXexcCritical4 2 3 2 4" xfId="30728"/>
    <cellStyle name="SAPBEXexcCritical4 2 3 2 4 2" xfId="30729"/>
    <cellStyle name="SAPBEXexcCritical4 2 3 2 4 2 2" xfId="30730"/>
    <cellStyle name="SAPBEXexcCritical4 2 3 2 5" xfId="30731"/>
    <cellStyle name="SAPBEXexcCritical4 2 3 2 5 2" xfId="30732"/>
    <cellStyle name="SAPBEXexcCritical4 2 3 20" xfId="17834"/>
    <cellStyle name="SAPBEXexcCritical4 2 3 21" xfId="18715"/>
    <cellStyle name="SAPBEXexcCritical4 2 3 22" xfId="19573"/>
    <cellStyle name="SAPBEXexcCritical4 2 3 23" xfId="20439"/>
    <cellStyle name="SAPBEXexcCritical4 2 3 24" xfId="21297"/>
    <cellStyle name="SAPBEXexcCritical4 2 3 25" xfId="22138"/>
    <cellStyle name="SAPBEXexcCritical4 2 3 26" xfId="22967"/>
    <cellStyle name="SAPBEXexcCritical4 2 3 27" xfId="23769"/>
    <cellStyle name="SAPBEXexcCritical4 2 3 3" xfId="2837"/>
    <cellStyle name="SAPBEXexcCritical4 2 3 4" xfId="3739"/>
    <cellStyle name="SAPBEXexcCritical4 2 3 5" xfId="4627"/>
    <cellStyle name="SAPBEXexcCritical4 2 3 6" xfId="5516"/>
    <cellStyle name="SAPBEXexcCritical4 2 3 7" xfId="6410"/>
    <cellStyle name="SAPBEXexcCritical4 2 3 8" xfId="7192"/>
    <cellStyle name="SAPBEXexcCritical4 2 3 9" xfId="8112"/>
    <cellStyle name="SAPBEXexcCritical4 2 30" xfId="19240"/>
    <cellStyle name="SAPBEXexcCritical4 2 31" xfId="18347"/>
    <cellStyle name="SAPBEXexcCritical4 2 32" xfId="17462"/>
    <cellStyle name="SAPBEXexcCritical4 2 4" xfId="667"/>
    <cellStyle name="SAPBEXexcCritical4 2 4 10" xfId="9002"/>
    <cellStyle name="SAPBEXexcCritical4 2 4 11" xfId="9891"/>
    <cellStyle name="SAPBEXexcCritical4 2 4 12" xfId="10760"/>
    <cellStyle name="SAPBEXexcCritical4 2 4 13" xfId="11651"/>
    <cellStyle name="SAPBEXexcCritical4 2 4 14" xfId="12542"/>
    <cellStyle name="SAPBEXexcCritical4 2 4 15" xfId="13408"/>
    <cellStyle name="SAPBEXexcCritical4 2 4 16" xfId="14299"/>
    <cellStyle name="SAPBEXexcCritical4 2 4 17" xfId="15185"/>
    <cellStyle name="SAPBEXexcCritical4 2 4 18" xfId="16069"/>
    <cellStyle name="SAPBEXexcCritical4 2 4 19" xfId="16955"/>
    <cellStyle name="SAPBEXexcCritical4 2 4 2" xfId="2120"/>
    <cellStyle name="SAPBEXexcCritical4 2 4 2 2" xfId="24699"/>
    <cellStyle name="SAPBEXexcCritical4 2 4 2 2 2" xfId="30733"/>
    <cellStyle name="SAPBEXexcCritical4 2 4 2 2 2 2" xfId="30734"/>
    <cellStyle name="SAPBEXexcCritical4 2 4 2 2 2 2 2" xfId="30735"/>
    <cellStyle name="SAPBEXexcCritical4 2 4 2 2 2 3" xfId="30736"/>
    <cellStyle name="SAPBEXexcCritical4 2 4 2 2 3" xfId="30737"/>
    <cellStyle name="SAPBEXexcCritical4 2 4 2 2 3 2" xfId="30738"/>
    <cellStyle name="SAPBEXexcCritical4 2 4 2 2 3 2 2" xfId="30739"/>
    <cellStyle name="SAPBEXexcCritical4 2 4 2 2 4" xfId="30740"/>
    <cellStyle name="SAPBEXexcCritical4 2 4 2 2 4 2" xfId="30741"/>
    <cellStyle name="SAPBEXexcCritical4 2 4 2 3" xfId="30742"/>
    <cellStyle name="SAPBEXexcCritical4 2 4 2 3 2" xfId="30743"/>
    <cellStyle name="SAPBEXexcCritical4 2 4 2 3 2 2" xfId="30744"/>
    <cellStyle name="SAPBEXexcCritical4 2 4 2 3 3" xfId="30745"/>
    <cellStyle name="SAPBEXexcCritical4 2 4 2 4" xfId="30746"/>
    <cellStyle name="SAPBEXexcCritical4 2 4 2 4 2" xfId="30747"/>
    <cellStyle name="SAPBEXexcCritical4 2 4 2 4 2 2" xfId="30748"/>
    <cellStyle name="SAPBEXexcCritical4 2 4 2 5" xfId="30749"/>
    <cellStyle name="SAPBEXexcCritical4 2 4 2 5 2" xfId="30750"/>
    <cellStyle name="SAPBEXexcCritical4 2 4 20" xfId="17835"/>
    <cellStyle name="SAPBEXexcCritical4 2 4 21" xfId="18716"/>
    <cellStyle name="SAPBEXexcCritical4 2 4 22" xfId="19574"/>
    <cellStyle name="SAPBEXexcCritical4 2 4 23" xfId="20440"/>
    <cellStyle name="SAPBEXexcCritical4 2 4 24" xfId="21298"/>
    <cellStyle name="SAPBEXexcCritical4 2 4 25" xfId="22139"/>
    <cellStyle name="SAPBEXexcCritical4 2 4 26" xfId="22968"/>
    <cellStyle name="SAPBEXexcCritical4 2 4 27" xfId="23770"/>
    <cellStyle name="SAPBEXexcCritical4 2 4 3" xfId="2838"/>
    <cellStyle name="SAPBEXexcCritical4 2 4 4" xfId="3740"/>
    <cellStyle name="SAPBEXexcCritical4 2 4 5" xfId="4628"/>
    <cellStyle name="SAPBEXexcCritical4 2 4 6" xfId="5517"/>
    <cellStyle name="SAPBEXexcCritical4 2 4 7" xfId="6411"/>
    <cellStyle name="SAPBEXexcCritical4 2 4 8" xfId="7191"/>
    <cellStyle name="SAPBEXexcCritical4 2 4 9" xfId="8113"/>
    <cellStyle name="SAPBEXexcCritical4 2 5" xfId="668"/>
    <cellStyle name="SAPBEXexcCritical4 2 5 10" xfId="9003"/>
    <cellStyle name="SAPBEXexcCritical4 2 5 11" xfId="9892"/>
    <cellStyle name="SAPBEXexcCritical4 2 5 12" xfId="10761"/>
    <cellStyle name="SAPBEXexcCritical4 2 5 13" xfId="11652"/>
    <cellStyle name="SAPBEXexcCritical4 2 5 14" xfId="12543"/>
    <cellStyle name="SAPBEXexcCritical4 2 5 15" xfId="13409"/>
    <cellStyle name="SAPBEXexcCritical4 2 5 16" xfId="14300"/>
    <cellStyle name="SAPBEXexcCritical4 2 5 17" xfId="15186"/>
    <cellStyle name="SAPBEXexcCritical4 2 5 18" xfId="16070"/>
    <cellStyle name="SAPBEXexcCritical4 2 5 19" xfId="16956"/>
    <cellStyle name="SAPBEXexcCritical4 2 5 2" xfId="2121"/>
    <cellStyle name="SAPBEXexcCritical4 2 5 2 2" xfId="24700"/>
    <cellStyle name="SAPBEXexcCritical4 2 5 2 2 2" xfId="30751"/>
    <cellStyle name="SAPBEXexcCritical4 2 5 2 2 2 2" xfId="30752"/>
    <cellStyle name="SAPBEXexcCritical4 2 5 2 2 2 2 2" xfId="30753"/>
    <cellStyle name="SAPBEXexcCritical4 2 5 2 2 2 3" xfId="30754"/>
    <cellStyle name="SAPBEXexcCritical4 2 5 2 2 3" xfId="30755"/>
    <cellStyle name="SAPBEXexcCritical4 2 5 2 2 3 2" xfId="30756"/>
    <cellStyle name="SAPBEXexcCritical4 2 5 2 2 3 2 2" xfId="30757"/>
    <cellStyle name="SAPBEXexcCritical4 2 5 2 2 4" xfId="30758"/>
    <cellStyle name="SAPBEXexcCritical4 2 5 2 2 4 2" xfId="30759"/>
    <cellStyle name="SAPBEXexcCritical4 2 5 2 3" xfId="30760"/>
    <cellStyle name="SAPBEXexcCritical4 2 5 2 3 2" xfId="30761"/>
    <cellStyle name="SAPBEXexcCritical4 2 5 2 3 2 2" xfId="30762"/>
    <cellStyle name="SAPBEXexcCritical4 2 5 2 3 3" xfId="30763"/>
    <cellStyle name="SAPBEXexcCritical4 2 5 2 4" xfId="30764"/>
    <cellStyle name="SAPBEXexcCritical4 2 5 2 4 2" xfId="30765"/>
    <cellStyle name="SAPBEXexcCritical4 2 5 2 4 2 2" xfId="30766"/>
    <cellStyle name="SAPBEXexcCritical4 2 5 2 5" xfId="30767"/>
    <cellStyle name="SAPBEXexcCritical4 2 5 2 5 2" xfId="30768"/>
    <cellStyle name="SAPBEXexcCritical4 2 5 20" xfId="17836"/>
    <cellStyle name="SAPBEXexcCritical4 2 5 21" xfId="18717"/>
    <cellStyle name="SAPBEXexcCritical4 2 5 22" xfId="19575"/>
    <cellStyle name="SAPBEXexcCritical4 2 5 23" xfId="20441"/>
    <cellStyle name="SAPBEXexcCritical4 2 5 24" xfId="21299"/>
    <cellStyle name="SAPBEXexcCritical4 2 5 25" xfId="22140"/>
    <cellStyle name="SAPBEXexcCritical4 2 5 26" xfId="22969"/>
    <cellStyle name="SAPBEXexcCritical4 2 5 27" xfId="23771"/>
    <cellStyle name="SAPBEXexcCritical4 2 5 3" xfId="2839"/>
    <cellStyle name="SAPBEXexcCritical4 2 5 4" xfId="3741"/>
    <cellStyle name="SAPBEXexcCritical4 2 5 5" xfId="4629"/>
    <cellStyle name="SAPBEXexcCritical4 2 5 6" xfId="5518"/>
    <cellStyle name="SAPBEXexcCritical4 2 5 7" xfId="6412"/>
    <cellStyle name="SAPBEXexcCritical4 2 5 8" xfId="7190"/>
    <cellStyle name="SAPBEXexcCritical4 2 5 9" xfId="8114"/>
    <cellStyle name="SAPBEXexcCritical4 2 6" xfId="669"/>
    <cellStyle name="SAPBEXexcCritical4 2 6 10" xfId="9004"/>
    <cellStyle name="SAPBEXexcCritical4 2 6 11" xfId="9893"/>
    <cellStyle name="SAPBEXexcCritical4 2 6 12" xfId="10762"/>
    <cellStyle name="SAPBEXexcCritical4 2 6 13" xfId="11653"/>
    <cellStyle name="SAPBEXexcCritical4 2 6 14" xfId="12544"/>
    <cellStyle name="SAPBEXexcCritical4 2 6 15" xfId="13410"/>
    <cellStyle name="SAPBEXexcCritical4 2 6 16" xfId="14301"/>
    <cellStyle name="SAPBEXexcCritical4 2 6 17" xfId="15187"/>
    <cellStyle name="SAPBEXexcCritical4 2 6 18" xfId="16071"/>
    <cellStyle name="SAPBEXexcCritical4 2 6 19" xfId="16957"/>
    <cellStyle name="SAPBEXexcCritical4 2 6 2" xfId="2122"/>
    <cellStyle name="SAPBEXexcCritical4 2 6 2 2" xfId="24701"/>
    <cellStyle name="SAPBEXexcCritical4 2 6 2 2 2" xfId="30769"/>
    <cellStyle name="SAPBEXexcCritical4 2 6 2 2 2 2" xfId="30770"/>
    <cellStyle name="SAPBEXexcCritical4 2 6 2 2 2 2 2" xfId="30771"/>
    <cellStyle name="SAPBEXexcCritical4 2 6 2 2 2 3" xfId="30772"/>
    <cellStyle name="SAPBEXexcCritical4 2 6 2 2 3" xfId="30773"/>
    <cellStyle name="SAPBEXexcCritical4 2 6 2 2 3 2" xfId="30774"/>
    <cellStyle name="SAPBEXexcCritical4 2 6 2 2 3 2 2" xfId="30775"/>
    <cellStyle name="SAPBEXexcCritical4 2 6 2 2 4" xfId="30776"/>
    <cellStyle name="SAPBEXexcCritical4 2 6 2 2 4 2" xfId="30777"/>
    <cellStyle name="SAPBEXexcCritical4 2 6 2 3" xfId="30778"/>
    <cellStyle name="SAPBEXexcCritical4 2 6 2 3 2" xfId="30779"/>
    <cellStyle name="SAPBEXexcCritical4 2 6 2 3 2 2" xfId="30780"/>
    <cellStyle name="SAPBEXexcCritical4 2 6 2 3 3" xfId="30781"/>
    <cellStyle name="SAPBEXexcCritical4 2 6 2 4" xfId="30782"/>
    <cellStyle name="SAPBEXexcCritical4 2 6 2 4 2" xfId="30783"/>
    <cellStyle name="SAPBEXexcCritical4 2 6 2 4 2 2" xfId="30784"/>
    <cellStyle name="SAPBEXexcCritical4 2 6 2 5" xfId="30785"/>
    <cellStyle name="SAPBEXexcCritical4 2 6 2 5 2" xfId="30786"/>
    <cellStyle name="SAPBEXexcCritical4 2 6 20" xfId="17837"/>
    <cellStyle name="SAPBEXexcCritical4 2 6 21" xfId="18718"/>
    <cellStyle name="SAPBEXexcCritical4 2 6 22" xfId="19576"/>
    <cellStyle name="SAPBEXexcCritical4 2 6 23" xfId="20442"/>
    <cellStyle name="SAPBEXexcCritical4 2 6 24" xfId="21300"/>
    <cellStyle name="SAPBEXexcCritical4 2 6 25" xfId="22141"/>
    <cellStyle name="SAPBEXexcCritical4 2 6 26" xfId="22970"/>
    <cellStyle name="SAPBEXexcCritical4 2 6 27" xfId="23772"/>
    <cellStyle name="SAPBEXexcCritical4 2 6 3" xfId="2840"/>
    <cellStyle name="SAPBEXexcCritical4 2 6 4" xfId="3742"/>
    <cellStyle name="SAPBEXexcCritical4 2 6 5" xfId="4630"/>
    <cellStyle name="SAPBEXexcCritical4 2 6 6" xfId="5519"/>
    <cellStyle name="SAPBEXexcCritical4 2 6 7" xfId="6413"/>
    <cellStyle name="SAPBEXexcCritical4 2 6 8" xfId="7189"/>
    <cellStyle name="SAPBEXexcCritical4 2 6 9" xfId="8115"/>
    <cellStyle name="SAPBEXexcCritical4 2 7" xfId="1738"/>
    <cellStyle name="SAPBEXexcCritical4 2 7 2" xfId="24702"/>
    <cellStyle name="SAPBEXexcCritical4 2 7 2 2" xfId="30787"/>
    <cellStyle name="SAPBEXexcCritical4 2 7 2 2 2" xfId="30788"/>
    <cellStyle name="SAPBEXexcCritical4 2 7 2 2 2 2" xfId="30789"/>
    <cellStyle name="SAPBEXexcCritical4 2 7 2 2 3" xfId="30790"/>
    <cellStyle name="SAPBEXexcCritical4 2 7 2 3" xfId="30791"/>
    <cellStyle name="SAPBEXexcCritical4 2 7 2 3 2" xfId="30792"/>
    <cellStyle name="SAPBEXexcCritical4 2 7 2 3 2 2" xfId="30793"/>
    <cellStyle name="SAPBEXexcCritical4 2 7 2 4" xfId="30794"/>
    <cellStyle name="SAPBEXexcCritical4 2 7 2 4 2" xfId="30795"/>
    <cellStyle name="SAPBEXexcCritical4 2 7 3" xfId="30796"/>
    <cellStyle name="SAPBEXexcCritical4 2 7 3 2" xfId="30797"/>
    <cellStyle name="SAPBEXexcCritical4 2 7 3 2 2" xfId="30798"/>
    <cellStyle name="SAPBEXexcCritical4 2 7 3 3" xfId="30799"/>
    <cellStyle name="SAPBEXexcCritical4 2 7 4" xfId="30800"/>
    <cellStyle name="SAPBEXexcCritical4 2 7 4 2" xfId="30801"/>
    <cellStyle name="SAPBEXexcCritical4 2 7 4 2 2" xfId="30802"/>
    <cellStyle name="SAPBEXexcCritical4 2 7 5" xfId="30803"/>
    <cellStyle name="SAPBEXexcCritical4 2 7 5 2" xfId="30804"/>
    <cellStyle name="SAPBEXexcCritical4 2 8" xfId="2629"/>
    <cellStyle name="SAPBEXexcCritical4 2 9" xfId="2453"/>
    <cellStyle name="SAPBEXexcCritical4 20" xfId="10355"/>
    <cellStyle name="SAPBEXexcCritical4 21" xfId="8664"/>
    <cellStyle name="SAPBEXexcCritical4 22" xfId="7507"/>
    <cellStyle name="SAPBEXexcCritical4 23" xfId="13006"/>
    <cellStyle name="SAPBEXexcCritical4 24" xfId="11312"/>
    <cellStyle name="SAPBEXexcCritical4 25" xfId="7066"/>
    <cellStyle name="SAPBEXexcCritical4 26" xfId="11309"/>
    <cellStyle name="SAPBEXexcCritical4 27" xfId="13956"/>
    <cellStyle name="SAPBEXexcCritical4 28" xfId="14843"/>
    <cellStyle name="SAPBEXexcCritical4 29" xfId="15731"/>
    <cellStyle name="SAPBEXexcCritical4 3" xfId="670"/>
    <cellStyle name="SAPBEXexcCritical4 3 10" xfId="4324"/>
    <cellStyle name="SAPBEXexcCritical4 3 11" xfId="5214"/>
    <cellStyle name="SAPBEXexcCritical4 3 12" xfId="6109"/>
    <cellStyle name="SAPBEXexcCritical4 3 13" xfId="7415"/>
    <cellStyle name="SAPBEXexcCritical4 3 14" xfId="7815"/>
    <cellStyle name="SAPBEXexcCritical4 3 15" xfId="8705"/>
    <cellStyle name="SAPBEXexcCritical4 3 16" xfId="9594"/>
    <cellStyle name="SAPBEXexcCritical4 3 17" xfId="10462"/>
    <cellStyle name="SAPBEXexcCritical4 3 18" xfId="11353"/>
    <cellStyle name="SAPBEXexcCritical4 3 19" xfId="12243"/>
    <cellStyle name="SAPBEXexcCritical4 3 2" xfId="671"/>
    <cellStyle name="SAPBEXexcCritical4 3 2 10" xfId="9005"/>
    <cellStyle name="SAPBEXexcCritical4 3 2 11" xfId="9894"/>
    <cellStyle name="SAPBEXexcCritical4 3 2 12" xfId="10763"/>
    <cellStyle name="SAPBEXexcCritical4 3 2 13" xfId="11654"/>
    <cellStyle name="SAPBEXexcCritical4 3 2 14" xfId="12545"/>
    <cellStyle name="SAPBEXexcCritical4 3 2 15" xfId="13411"/>
    <cellStyle name="SAPBEXexcCritical4 3 2 16" xfId="14302"/>
    <cellStyle name="SAPBEXexcCritical4 3 2 17" xfId="15188"/>
    <cellStyle name="SAPBEXexcCritical4 3 2 18" xfId="16072"/>
    <cellStyle name="SAPBEXexcCritical4 3 2 19" xfId="16958"/>
    <cellStyle name="SAPBEXexcCritical4 3 2 2" xfId="2123"/>
    <cellStyle name="SAPBEXexcCritical4 3 2 2 2" xfId="24703"/>
    <cellStyle name="SAPBEXexcCritical4 3 2 2 2 2" xfId="30805"/>
    <cellStyle name="SAPBEXexcCritical4 3 2 2 2 2 2" xfId="30806"/>
    <cellStyle name="SAPBEXexcCritical4 3 2 2 2 2 2 2" xfId="30807"/>
    <cellStyle name="SAPBEXexcCritical4 3 2 2 2 2 3" xfId="30808"/>
    <cellStyle name="SAPBEXexcCritical4 3 2 2 2 3" xfId="30809"/>
    <cellStyle name="SAPBEXexcCritical4 3 2 2 2 3 2" xfId="30810"/>
    <cellStyle name="SAPBEXexcCritical4 3 2 2 2 3 2 2" xfId="30811"/>
    <cellStyle name="SAPBEXexcCritical4 3 2 2 2 4" xfId="30812"/>
    <cellStyle name="SAPBEXexcCritical4 3 2 2 2 4 2" xfId="30813"/>
    <cellStyle name="SAPBEXexcCritical4 3 2 2 3" xfId="30814"/>
    <cellStyle name="SAPBEXexcCritical4 3 2 2 3 2" xfId="30815"/>
    <cellStyle name="SAPBEXexcCritical4 3 2 2 3 2 2" xfId="30816"/>
    <cellStyle name="SAPBEXexcCritical4 3 2 2 3 3" xfId="30817"/>
    <cellStyle name="SAPBEXexcCritical4 3 2 2 4" xfId="30818"/>
    <cellStyle name="SAPBEXexcCritical4 3 2 2 4 2" xfId="30819"/>
    <cellStyle name="SAPBEXexcCritical4 3 2 2 4 2 2" xfId="30820"/>
    <cellStyle name="SAPBEXexcCritical4 3 2 2 5" xfId="30821"/>
    <cellStyle name="SAPBEXexcCritical4 3 2 2 5 2" xfId="30822"/>
    <cellStyle name="SAPBEXexcCritical4 3 2 20" xfId="17838"/>
    <cellStyle name="SAPBEXexcCritical4 3 2 21" xfId="18719"/>
    <cellStyle name="SAPBEXexcCritical4 3 2 22" xfId="19577"/>
    <cellStyle name="SAPBEXexcCritical4 3 2 23" xfId="20443"/>
    <cellStyle name="SAPBEXexcCritical4 3 2 24" xfId="21301"/>
    <cellStyle name="SAPBEXexcCritical4 3 2 25" xfId="22142"/>
    <cellStyle name="SAPBEXexcCritical4 3 2 26" xfId="22971"/>
    <cellStyle name="SAPBEXexcCritical4 3 2 27" xfId="23773"/>
    <cellStyle name="SAPBEXexcCritical4 3 2 3" xfId="2841"/>
    <cellStyle name="SAPBEXexcCritical4 3 2 4" xfId="3743"/>
    <cellStyle name="SAPBEXexcCritical4 3 2 5" xfId="4631"/>
    <cellStyle name="SAPBEXexcCritical4 3 2 6" xfId="5520"/>
    <cellStyle name="SAPBEXexcCritical4 3 2 7" xfId="6414"/>
    <cellStyle name="SAPBEXexcCritical4 3 2 8" xfId="7188"/>
    <cellStyle name="SAPBEXexcCritical4 3 2 9" xfId="8116"/>
    <cellStyle name="SAPBEXexcCritical4 3 20" xfId="13113"/>
    <cellStyle name="SAPBEXexcCritical4 3 21" xfId="14003"/>
    <cellStyle name="SAPBEXexcCritical4 3 22" xfId="14890"/>
    <cellStyle name="SAPBEXexcCritical4 3 23" xfId="15776"/>
    <cellStyle name="SAPBEXexcCritical4 3 24" xfId="16659"/>
    <cellStyle name="SAPBEXexcCritical4 3 25" xfId="17544"/>
    <cellStyle name="SAPBEXexcCritical4 3 26" xfId="18420"/>
    <cellStyle name="SAPBEXexcCritical4 3 27" xfId="19281"/>
    <cellStyle name="SAPBEXexcCritical4 3 28" xfId="20149"/>
    <cellStyle name="SAPBEXexcCritical4 3 29" xfId="21011"/>
    <cellStyle name="SAPBEXexcCritical4 3 3" xfId="672"/>
    <cellStyle name="SAPBEXexcCritical4 3 3 10" xfId="9006"/>
    <cellStyle name="SAPBEXexcCritical4 3 3 11" xfId="9895"/>
    <cellStyle name="SAPBEXexcCritical4 3 3 12" xfId="10764"/>
    <cellStyle name="SAPBEXexcCritical4 3 3 13" xfId="11655"/>
    <cellStyle name="SAPBEXexcCritical4 3 3 14" xfId="12546"/>
    <cellStyle name="SAPBEXexcCritical4 3 3 15" xfId="13412"/>
    <cellStyle name="SAPBEXexcCritical4 3 3 16" xfId="14303"/>
    <cellStyle name="SAPBEXexcCritical4 3 3 17" xfId="15189"/>
    <cellStyle name="SAPBEXexcCritical4 3 3 18" xfId="16073"/>
    <cellStyle name="SAPBEXexcCritical4 3 3 19" xfId="16959"/>
    <cellStyle name="SAPBEXexcCritical4 3 3 2" xfId="2124"/>
    <cellStyle name="SAPBEXexcCritical4 3 3 2 2" xfId="24704"/>
    <cellStyle name="SAPBEXexcCritical4 3 3 2 2 2" xfId="30823"/>
    <cellStyle name="SAPBEXexcCritical4 3 3 2 2 2 2" xfId="30824"/>
    <cellStyle name="SAPBEXexcCritical4 3 3 2 2 2 2 2" xfId="30825"/>
    <cellStyle name="SAPBEXexcCritical4 3 3 2 2 2 3" xfId="30826"/>
    <cellStyle name="SAPBEXexcCritical4 3 3 2 2 3" xfId="30827"/>
    <cellStyle name="SAPBEXexcCritical4 3 3 2 2 3 2" xfId="30828"/>
    <cellStyle name="SAPBEXexcCritical4 3 3 2 2 3 2 2" xfId="30829"/>
    <cellStyle name="SAPBEXexcCritical4 3 3 2 2 4" xfId="30830"/>
    <cellStyle name="SAPBEXexcCritical4 3 3 2 2 4 2" xfId="30831"/>
    <cellStyle name="SAPBEXexcCritical4 3 3 2 3" xfId="30832"/>
    <cellStyle name="SAPBEXexcCritical4 3 3 2 3 2" xfId="30833"/>
    <cellStyle name="SAPBEXexcCritical4 3 3 2 3 2 2" xfId="30834"/>
    <cellStyle name="SAPBEXexcCritical4 3 3 2 3 3" xfId="30835"/>
    <cellStyle name="SAPBEXexcCritical4 3 3 2 4" xfId="30836"/>
    <cellStyle name="SAPBEXexcCritical4 3 3 2 4 2" xfId="30837"/>
    <cellStyle name="SAPBEXexcCritical4 3 3 2 4 2 2" xfId="30838"/>
    <cellStyle name="SAPBEXexcCritical4 3 3 2 5" xfId="30839"/>
    <cellStyle name="SAPBEXexcCritical4 3 3 2 5 2" xfId="30840"/>
    <cellStyle name="SAPBEXexcCritical4 3 3 20" xfId="17839"/>
    <cellStyle name="SAPBEXexcCritical4 3 3 21" xfId="18720"/>
    <cellStyle name="SAPBEXexcCritical4 3 3 22" xfId="19578"/>
    <cellStyle name="SAPBEXexcCritical4 3 3 23" xfId="20444"/>
    <cellStyle name="SAPBEXexcCritical4 3 3 24" xfId="21302"/>
    <cellStyle name="SAPBEXexcCritical4 3 3 25" xfId="22143"/>
    <cellStyle name="SAPBEXexcCritical4 3 3 26" xfId="22972"/>
    <cellStyle name="SAPBEXexcCritical4 3 3 27" xfId="23774"/>
    <cellStyle name="SAPBEXexcCritical4 3 3 3" xfId="2842"/>
    <cellStyle name="SAPBEXexcCritical4 3 3 4" xfId="3744"/>
    <cellStyle name="SAPBEXexcCritical4 3 3 5" xfId="4632"/>
    <cellStyle name="SAPBEXexcCritical4 3 3 6" xfId="5521"/>
    <cellStyle name="SAPBEXexcCritical4 3 3 7" xfId="6415"/>
    <cellStyle name="SAPBEXexcCritical4 3 3 8" xfId="7187"/>
    <cellStyle name="SAPBEXexcCritical4 3 3 9" xfId="8117"/>
    <cellStyle name="SAPBEXexcCritical4 3 30" xfId="21862"/>
    <cellStyle name="SAPBEXexcCritical4 3 31" xfId="22694"/>
    <cellStyle name="SAPBEXexcCritical4 3 32" xfId="23503"/>
    <cellStyle name="SAPBEXexcCritical4 3 4" xfId="673"/>
    <cellStyle name="SAPBEXexcCritical4 3 4 10" xfId="9007"/>
    <cellStyle name="SAPBEXexcCritical4 3 4 11" xfId="9896"/>
    <cellStyle name="SAPBEXexcCritical4 3 4 12" xfId="10765"/>
    <cellStyle name="SAPBEXexcCritical4 3 4 13" xfId="11656"/>
    <cellStyle name="SAPBEXexcCritical4 3 4 14" xfId="12547"/>
    <cellStyle name="SAPBEXexcCritical4 3 4 15" xfId="13413"/>
    <cellStyle name="SAPBEXexcCritical4 3 4 16" xfId="14304"/>
    <cellStyle name="SAPBEXexcCritical4 3 4 17" xfId="15190"/>
    <cellStyle name="SAPBEXexcCritical4 3 4 18" xfId="16074"/>
    <cellStyle name="SAPBEXexcCritical4 3 4 19" xfId="16960"/>
    <cellStyle name="SAPBEXexcCritical4 3 4 2" xfId="2125"/>
    <cellStyle name="SAPBEXexcCritical4 3 4 2 2" xfId="24705"/>
    <cellStyle name="SAPBEXexcCritical4 3 4 2 2 2" xfId="30841"/>
    <cellStyle name="SAPBEXexcCritical4 3 4 2 2 2 2" xfId="30842"/>
    <cellStyle name="SAPBEXexcCritical4 3 4 2 2 2 2 2" xfId="30843"/>
    <cellStyle name="SAPBEXexcCritical4 3 4 2 2 2 3" xfId="30844"/>
    <cellStyle name="SAPBEXexcCritical4 3 4 2 2 3" xfId="30845"/>
    <cellStyle name="SAPBEXexcCritical4 3 4 2 2 3 2" xfId="30846"/>
    <cellStyle name="SAPBEXexcCritical4 3 4 2 2 3 2 2" xfId="30847"/>
    <cellStyle name="SAPBEXexcCritical4 3 4 2 2 4" xfId="30848"/>
    <cellStyle name="SAPBEXexcCritical4 3 4 2 2 4 2" xfId="30849"/>
    <cellStyle name="SAPBEXexcCritical4 3 4 2 3" xfId="30850"/>
    <cellStyle name="SAPBEXexcCritical4 3 4 2 3 2" xfId="30851"/>
    <cellStyle name="SAPBEXexcCritical4 3 4 2 3 2 2" xfId="30852"/>
    <cellStyle name="SAPBEXexcCritical4 3 4 2 3 3" xfId="30853"/>
    <cellStyle name="SAPBEXexcCritical4 3 4 2 4" xfId="30854"/>
    <cellStyle name="SAPBEXexcCritical4 3 4 2 4 2" xfId="30855"/>
    <cellStyle name="SAPBEXexcCritical4 3 4 2 4 2 2" xfId="30856"/>
    <cellStyle name="SAPBEXexcCritical4 3 4 2 5" xfId="30857"/>
    <cellStyle name="SAPBEXexcCritical4 3 4 2 5 2" xfId="30858"/>
    <cellStyle name="SAPBEXexcCritical4 3 4 20" xfId="17840"/>
    <cellStyle name="SAPBEXexcCritical4 3 4 21" xfId="18721"/>
    <cellStyle name="SAPBEXexcCritical4 3 4 22" xfId="19579"/>
    <cellStyle name="SAPBEXexcCritical4 3 4 23" xfId="20445"/>
    <cellStyle name="SAPBEXexcCritical4 3 4 24" xfId="21303"/>
    <cellStyle name="SAPBEXexcCritical4 3 4 25" xfId="22144"/>
    <cellStyle name="SAPBEXexcCritical4 3 4 26" xfId="22973"/>
    <cellStyle name="SAPBEXexcCritical4 3 4 27" xfId="23775"/>
    <cellStyle name="SAPBEXexcCritical4 3 4 3" xfId="2843"/>
    <cellStyle name="SAPBEXexcCritical4 3 4 4" xfId="3745"/>
    <cellStyle name="SAPBEXexcCritical4 3 4 5" xfId="4633"/>
    <cellStyle name="SAPBEXexcCritical4 3 4 6" xfId="5522"/>
    <cellStyle name="SAPBEXexcCritical4 3 4 7" xfId="6416"/>
    <cellStyle name="SAPBEXexcCritical4 3 4 8" xfId="6990"/>
    <cellStyle name="SAPBEXexcCritical4 3 4 9" xfId="8118"/>
    <cellStyle name="SAPBEXexcCritical4 3 5" xfId="674"/>
    <cellStyle name="SAPBEXexcCritical4 3 5 10" xfId="9008"/>
    <cellStyle name="SAPBEXexcCritical4 3 5 11" xfId="9897"/>
    <cellStyle name="SAPBEXexcCritical4 3 5 12" xfId="10766"/>
    <cellStyle name="SAPBEXexcCritical4 3 5 13" xfId="11657"/>
    <cellStyle name="SAPBEXexcCritical4 3 5 14" xfId="12548"/>
    <cellStyle name="SAPBEXexcCritical4 3 5 15" xfId="13414"/>
    <cellStyle name="SAPBEXexcCritical4 3 5 16" xfId="14305"/>
    <cellStyle name="SAPBEXexcCritical4 3 5 17" xfId="15191"/>
    <cellStyle name="SAPBEXexcCritical4 3 5 18" xfId="16075"/>
    <cellStyle name="SAPBEXexcCritical4 3 5 19" xfId="16961"/>
    <cellStyle name="SAPBEXexcCritical4 3 5 2" xfId="2126"/>
    <cellStyle name="SAPBEXexcCritical4 3 5 2 2" xfId="24706"/>
    <cellStyle name="SAPBEXexcCritical4 3 5 2 2 2" xfId="30859"/>
    <cellStyle name="SAPBEXexcCritical4 3 5 2 2 2 2" xfId="30860"/>
    <cellStyle name="SAPBEXexcCritical4 3 5 2 2 2 2 2" xfId="30861"/>
    <cellStyle name="SAPBEXexcCritical4 3 5 2 2 2 3" xfId="30862"/>
    <cellStyle name="SAPBEXexcCritical4 3 5 2 2 3" xfId="30863"/>
    <cellStyle name="SAPBEXexcCritical4 3 5 2 2 3 2" xfId="30864"/>
    <cellStyle name="SAPBEXexcCritical4 3 5 2 2 3 2 2" xfId="30865"/>
    <cellStyle name="SAPBEXexcCritical4 3 5 2 2 4" xfId="30866"/>
    <cellStyle name="SAPBEXexcCritical4 3 5 2 2 4 2" xfId="30867"/>
    <cellStyle name="SAPBEXexcCritical4 3 5 2 3" xfId="30868"/>
    <cellStyle name="SAPBEXexcCritical4 3 5 2 3 2" xfId="30869"/>
    <cellStyle name="SAPBEXexcCritical4 3 5 2 3 2 2" xfId="30870"/>
    <cellStyle name="SAPBEXexcCritical4 3 5 2 3 3" xfId="30871"/>
    <cellStyle name="SAPBEXexcCritical4 3 5 2 4" xfId="30872"/>
    <cellStyle name="SAPBEXexcCritical4 3 5 2 4 2" xfId="30873"/>
    <cellStyle name="SAPBEXexcCritical4 3 5 2 4 2 2" xfId="30874"/>
    <cellStyle name="SAPBEXexcCritical4 3 5 2 5" xfId="30875"/>
    <cellStyle name="SAPBEXexcCritical4 3 5 2 5 2" xfId="30876"/>
    <cellStyle name="SAPBEXexcCritical4 3 5 20" xfId="17841"/>
    <cellStyle name="SAPBEXexcCritical4 3 5 21" xfId="18722"/>
    <cellStyle name="SAPBEXexcCritical4 3 5 22" xfId="19580"/>
    <cellStyle name="SAPBEXexcCritical4 3 5 23" xfId="20446"/>
    <cellStyle name="SAPBEXexcCritical4 3 5 24" xfId="21304"/>
    <cellStyle name="SAPBEXexcCritical4 3 5 25" xfId="22145"/>
    <cellStyle name="SAPBEXexcCritical4 3 5 26" xfId="22974"/>
    <cellStyle name="SAPBEXexcCritical4 3 5 27" xfId="23776"/>
    <cellStyle name="SAPBEXexcCritical4 3 5 3" xfId="2844"/>
    <cellStyle name="SAPBEXexcCritical4 3 5 4" xfId="3746"/>
    <cellStyle name="SAPBEXexcCritical4 3 5 5" xfId="4634"/>
    <cellStyle name="SAPBEXexcCritical4 3 5 6" xfId="5523"/>
    <cellStyle name="SAPBEXexcCritical4 3 5 7" xfId="6417"/>
    <cellStyle name="SAPBEXexcCritical4 3 5 8" xfId="7186"/>
    <cellStyle name="SAPBEXexcCritical4 3 5 9" xfId="8119"/>
    <cellStyle name="SAPBEXexcCritical4 3 6" xfId="675"/>
    <cellStyle name="SAPBEXexcCritical4 3 6 10" xfId="9009"/>
    <cellStyle name="SAPBEXexcCritical4 3 6 11" xfId="9898"/>
    <cellStyle name="SAPBEXexcCritical4 3 6 12" xfId="10767"/>
    <cellStyle name="SAPBEXexcCritical4 3 6 13" xfId="11658"/>
    <cellStyle name="SAPBEXexcCritical4 3 6 14" xfId="12549"/>
    <cellStyle name="SAPBEXexcCritical4 3 6 15" xfId="13415"/>
    <cellStyle name="SAPBEXexcCritical4 3 6 16" xfId="14306"/>
    <cellStyle name="SAPBEXexcCritical4 3 6 17" xfId="15192"/>
    <cellStyle name="SAPBEXexcCritical4 3 6 18" xfId="16076"/>
    <cellStyle name="SAPBEXexcCritical4 3 6 19" xfId="16962"/>
    <cellStyle name="SAPBEXexcCritical4 3 6 2" xfId="2127"/>
    <cellStyle name="SAPBEXexcCritical4 3 6 2 2" xfId="24707"/>
    <cellStyle name="SAPBEXexcCritical4 3 6 2 2 2" xfId="30877"/>
    <cellStyle name="SAPBEXexcCritical4 3 6 2 2 2 2" xfId="30878"/>
    <cellStyle name="SAPBEXexcCritical4 3 6 2 2 2 2 2" xfId="30879"/>
    <cellStyle name="SAPBEXexcCritical4 3 6 2 2 2 3" xfId="30880"/>
    <cellStyle name="SAPBEXexcCritical4 3 6 2 2 3" xfId="30881"/>
    <cellStyle name="SAPBEXexcCritical4 3 6 2 2 3 2" xfId="30882"/>
    <cellStyle name="SAPBEXexcCritical4 3 6 2 2 3 2 2" xfId="30883"/>
    <cellStyle name="SAPBEXexcCritical4 3 6 2 2 4" xfId="30884"/>
    <cellStyle name="SAPBEXexcCritical4 3 6 2 2 4 2" xfId="30885"/>
    <cellStyle name="SAPBEXexcCritical4 3 6 2 3" xfId="30886"/>
    <cellStyle name="SAPBEXexcCritical4 3 6 2 3 2" xfId="30887"/>
    <cellStyle name="SAPBEXexcCritical4 3 6 2 3 2 2" xfId="30888"/>
    <cellStyle name="SAPBEXexcCritical4 3 6 2 3 3" xfId="30889"/>
    <cellStyle name="SAPBEXexcCritical4 3 6 2 4" xfId="30890"/>
    <cellStyle name="SAPBEXexcCritical4 3 6 2 4 2" xfId="30891"/>
    <cellStyle name="SAPBEXexcCritical4 3 6 2 4 2 2" xfId="30892"/>
    <cellStyle name="SAPBEXexcCritical4 3 6 2 5" xfId="30893"/>
    <cellStyle name="SAPBEXexcCritical4 3 6 2 5 2" xfId="30894"/>
    <cellStyle name="SAPBEXexcCritical4 3 6 20" xfId="17842"/>
    <cellStyle name="SAPBEXexcCritical4 3 6 21" xfId="18723"/>
    <cellStyle name="SAPBEXexcCritical4 3 6 22" xfId="19581"/>
    <cellStyle name="SAPBEXexcCritical4 3 6 23" xfId="20447"/>
    <cellStyle name="SAPBEXexcCritical4 3 6 24" xfId="21305"/>
    <cellStyle name="SAPBEXexcCritical4 3 6 25" xfId="22146"/>
    <cellStyle name="SAPBEXexcCritical4 3 6 26" xfId="22975"/>
    <cellStyle name="SAPBEXexcCritical4 3 6 27" xfId="23777"/>
    <cellStyle name="SAPBEXexcCritical4 3 6 3" xfId="2845"/>
    <cellStyle name="SAPBEXexcCritical4 3 6 4" xfId="3747"/>
    <cellStyle name="SAPBEXexcCritical4 3 6 5" xfId="4635"/>
    <cellStyle name="SAPBEXexcCritical4 3 6 6" xfId="5524"/>
    <cellStyle name="SAPBEXexcCritical4 3 6 7" xfId="6418"/>
    <cellStyle name="SAPBEXexcCritical4 3 6 8" xfId="7185"/>
    <cellStyle name="SAPBEXexcCritical4 3 6 9" xfId="8120"/>
    <cellStyle name="SAPBEXexcCritical4 3 7" xfId="1820"/>
    <cellStyle name="SAPBEXexcCritical4 3 7 2" xfId="24708"/>
    <cellStyle name="SAPBEXexcCritical4 3 7 2 2" xfId="30895"/>
    <cellStyle name="SAPBEXexcCritical4 3 7 2 2 2" xfId="30896"/>
    <cellStyle name="SAPBEXexcCritical4 3 7 2 2 2 2" xfId="30897"/>
    <cellStyle name="SAPBEXexcCritical4 3 7 2 2 3" xfId="30898"/>
    <cellStyle name="SAPBEXexcCritical4 3 7 2 3" xfId="30899"/>
    <cellStyle name="SAPBEXexcCritical4 3 7 2 3 2" xfId="30900"/>
    <cellStyle name="SAPBEXexcCritical4 3 7 2 3 2 2" xfId="30901"/>
    <cellStyle name="SAPBEXexcCritical4 3 7 2 4" xfId="30902"/>
    <cellStyle name="SAPBEXexcCritical4 3 7 2 4 2" xfId="30903"/>
    <cellStyle name="SAPBEXexcCritical4 3 7 3" xfId="30904"/>
    <cellStyle name="SAPBEXexcCritical4 3 7 3 2" xfId="30905"/>
    <cellStyle name="SAPBEXexcCritical4 3 7 3 2 2" xfId="30906"/>
    <cellStyle name="SAPBEXexcCritical4 3 7 3 3" xfId="30907"/>
    <cellStyle name="SAPBEXexcCritical4 3 7 4" xfId="30908"/>
    <cellStyle name="SAPBEXexcCritical4 3 7 4 2" xfId="30909"/>
    <cellStyle name="SAPBEXexcCritical4 3 7 4 2 2" xfId="30910"/>
    <cellStyle name="SAPBEXexcCritical4 3 7 5" xfId="30911"/>
    <cellStyle name="SAPBEXexcCritical4 3 7 5 2" xfId="30912"/>
    <cellStyle name="SAPBEXexcCritical4 3 8" xfId="2611"/>
    <cellStyle name="SAPBEXexcCritical4 3 9" xfId="3437"/>
    <cellStyle name="SAPBEXexcCritical4 30" xfId="19179"/>
    <cellStyle name="SAPBEXexcCritical4 31" xfId="17504"/>
    <cellStyle name="SAPBEXexcCritical4 32" xfId="13948"/>
    <cellStyle name="SAPBEXexcCritical4 33" xfId="17501"/>
    <cellStyle name="SAPBEXexcCritical4 34" xfId="20105"/>
    <cellStyle name="SAPBEXexcCritical4 35" xfId="20967"/>
    <cellStyle name="SAPBEXexcCritical4 4" xfId="676"/>
    <cellStyle name="SAPBEXexcCritical4 4 10" xfId="9010"/>
    <cellStyle name="SAPBEXexcCritical4 4 11" xfId="9899"/>
    <cellStyle name="SAPBEXexcCritical4 4 12" xfId="10768"/>
    <cellStyle name="SAPBEXexcCritical4 4 13" xfId="11659"/>
    <cellStyle name="SAPBEXexcCritical4 4 14" xfId="12550"/>
    <cellStyle name="SAPBEXexcCritical4 4 15" xfId="13416"/>
    <cellStyle name="SAPBEXexcCritical4 4 16" xfId="14307"/>
    <cellStyle name="SAPBEXexcCritical4 4 17" xfId="15193"/>
    <cellStyle name="SAPBEXexcCritical4 4 18" xfId="16077"/>
    <cellStyle name="SAPBEXexcCritical4 4 19" xfId="16963"/>
    <cellStyle name="SAPBEXexcCritical4 4 2" xfId="2128"/>
    <cellStyle name="SAPBEXexcCritical4 4 2 2" xfId="24709"/>
    <cellStyle name="SAPBEXexcCritical4 4 2 2 2" xfId="30913"/>
    <cellStyle name="SAPBEXexcCritical4 4 2 2 2 2" xfId="30914"/>
    <cellStyle name="SAPBEXexcCritical4 4 2 2 2 2 2" xfId="30915"/>
    <cellStyle name="SAPBEXexcCritical4 4 2 2 2 3" xfId="30916"/>
    <cellStyle name="SAPBEXexcCritical4 4 2 2 3" xfId="30917"/>
    <cellStyle name="SAPBEXexcCritical4 4 2 2 3 2" xfId="30918"/>
    <cellStyle name="SAPBEXexcCritical4 4 2 2 3 2 2" xfId="30919"/>
    <cellStyle name="SAPBEXexcCritical4 4 2 2 4" xfId="30920"/>
    <cellStyle name="SAPBEXexcCritical4 4 2 2 4 2" xfId="30921"/>
    <cellStyle name="SAPBEXexcCritical4 4 2 3" xfId="30922"/>
    <cellStyle name="SAPBEXexcCritical4 4 2 3 2" xfId="30923"/>
    <cellStyle name="SAPBEXexcCritical4 4 2 3 2 2" xfId="30924"/>
    <cellStyle name="SAPBEXexcCritical4 4 2 3 3" xfId="30925"/>
    <cellStyle name="SAPBEXexcCritical4 4 2 4" xfId="30926"/>
    <cellStyle name="SAPBEXexcCritical4 4 2 4 2" xfId="30927"/>
    <cellStyle name="SAPBEXexcCritical4 4 2 4 2 2" xfId="30928"/>
    <cellStyle name="SAPBEXexcCritical4 4 2 5" xfId="30929"/>
    <cellStyle name="SAPBEXexcCritical4 4 2 5 2" xfId="30930"/>
    <cellStyle name="SAPBEXexcCritical4 4 20" xfId="17843"/>
    <cellStyle name="SAPBEXexcCritical4 4 21" xfId="18724"/>
    <cellStyle name="SAPBEXexcCritical4 4 22" xfId="19582"/>
    <cellStyle name="SAPBEXexcCritical4 4 23" xfId="20448"/>
    <cellStyle name="SAPBEXexcCritical4 4 24" xfId="21306"/>
    <cellStyle name="SAPBEXexcCritical4 4 25" xfId="22147"/>
    <cellStyle name="SAPBEXexcCritical4 4 26" xfId="22976"/>
    <cellStyle name="SAPBEXexcCritical4 4 27" xfId="23778"/>
    <cellStyle name="SAPBEXexcCritical4 4 3" xfId="2846"/>
    <cellStyle name="SAPBEXexcCritical4 4 4" xfId="3748"/>
    <cellStyle name="SAPBEXexcCritical4 4 5" xfId="4636"/>
    <cellStyle name="SAPBEXexcCritical4 4 6" xfId="5525"/>
    <cellStyle name="SAPBEXexcCritical4 4 7" xfId="6419"/>
    <cellStyle name="SAPBEXexcCritical4 4 8" xfId="7184"/>
    <cellStyle name="SAPBEXexcCritical4 4 9" xfId="8121"/>
    <cellStyle name="SAPBEXexcCritical4 5" xfId="677"/>
    <cellStyle name="SAPBEXexcCritical4 5 10" xfId="9011"/>
    <cellStyle name="SAPBEXexcCritical4 5 11" xfId="9900"/>
    <cellStyle name="SAPBEXexcCritical4 5 12" xfId="10769"/>
    <cellStyle name="SAPBEXexcCritical4 5 13" xfId="11660"/>
    <cellStyle name="SAPBEXexcCritical4 5 14" xfId="12551"/>
    <cellStyle name="SAPBEXexcCritical4 5 15" xfId="13417"/>
    <cellStyle name="SAPBEXexcCritical4 5 16" xfId="14308"/>
    <cellStyle name="SAPBEXexcCritical4 5 17" xfId="15194"/>
    <cellStyle name="SAPBEXexcCritical4 5 18" xfId="16078"/>
    <cellStyle name="SAPBEXexcCritical4 5 19" xfId="16964"/>
    <cellStyle name="SAPBEXexcCritical4 5 2" xfId="2129"/>
    <cellStyle name="SAPBEXexcCritical4 5 2 2" xfId="24710"/>
    <cellStyle name="SAPBEXexcCritical4 5 2 2 2" xfId="30931"/>
    <cellStyle name="SAPBEXexcCritical4 5 2 2 2 2" xfId="30932"/>
    <cellStyle name="SAPBEXexcCritical4 5 2 2 2 2 2" xfId="30933"/>
    <cellStyle name="SAPBEXexcCritical4 5 2 2 2 3" xfId="30934"/>
    <cellStyle name="SAPBEXexcCritical4 5 2 2 3" xfId="30935"/>
    <cellStyle name="SAPBEXexcCritical4 5 2 2 3 2" xfId="30936"/>
    <cellStyle name="SAPBEXexcCritical4 5 2 2 3 2 2" xfId="30937"/>
    <cellStyle name="SAPBEXexcCritical4 5 2 2 4" xfId="30938"/>
    <cellStyle name="SAPBEXexcCritical4 5 2 2 4 2" xfId="30939"/>
    <cellStyle name="SAPBEXexcCritical4 5 2 3" xfId="30940"/>
    <cellStyle name="SAPBEXexcCritical4 5 2 3 2" xfId="30941"/>
    <cellStyle name="SAPBEXexcCritical4 5 2 3 2 2" xfId="30942"/>
    <cellStyle name="SAPBEXexcCritical4 5 2 3 3" xfId="30943"/>
    <cellStyle name="SAPBEXexcCritical4 5 2 4" xfId="30944"/>
    <cellStyle name="SAPBEXexcCritical4 5 2 4 2" xfId="30945"/>
    <cellStyle name="SAPBEXexcCritical4 5 2 4 2 2" xfId="30946"/>
    <cellStyle name="SAPBEXexcCritical4 5 2 5" xfId="30947"/>
    <cellStyle name="SAPBEXexcCritical4 5 2 5 2" xfId="30948"/>
    <cellStyle name="SAPBEXexcCritical4 5 20" xfId="17844"/>
    <cellStyle name="SAPBEXexcCritical4 5 21" xfId="18725"/>
    <cellStyle name="SAPBEXexcCritical4 5 22" xfId="19583"/>
    <cellStyle name="SAPBEXexcCritical4 5 23" xfId="20449"/>
    <cellStyle name="SAPBEXexcCritical4 5 24" xfId="21307"/>
    <cellStyle name="SAPBEXexcCritical4 5 25" xfId="22148"/>
    <cellStyle name="SAPBEXexcCritical4 5 26" xfId="22977"/>
    <cellStyle name="SAPBEXexcCritical4 5 27" xfId="23779"/>
    <cellStyle name="SAPBEXexcCritical4 5 3" xfId="2847"/>
    <cellStyle name="SAPBEXexcCritical4 5 4" xfId="3749"/>
    <cellStyle name="SAPBEXexcCritical4 5 5" xfId="4637"/>
    <cellStyle name="SAPBEXexcCritical4 5 6" xfId="5526"/>
    <cellStyle name="SAPBEXexcCritical4 5 7" xfId="6420"/>
    <cellStyle name="SAPBEXexcCritical4 5 8" xfId="7183"/>
    <cellStyle name="SAPBEXexcCritical4 5 9" xfId="8122"/>
    <cellStyle name="SAPBEXexcCritical4 6" xfId="678"/>
    <cellStyle name="SAPBEXexcCritical4 6 10" xfId="9012"/>
    <cellStyle name="SAPBEXexcCritical4 6 11" xfId="9901"/>
    <cellStyle name="SAPBEXexcCritical4 6 12" xfId="10770"/>
    <cellStyle name="SAPBEXexcCritical4 6 13" xfId="11661"/>
    <cellStyle name="SAPBEXexcCritical4 6 14" xfId="12552"/>
    <cellStyle name="SAPBEXexcCritical4 6 15" xfId="13418"/>
    <cellStyle name="SAPBEXexcCritical4 6 16" xfId="14309"/>
    <cellStyle name="SAPBEXexcCritical4 6 17" xfId="15195"/>
    <cellStyle name="SAPBEXexcCritical4 6 18" xfId="16079"/>
    <cellStyle name="SAPBEXexcCritical4 6 19" xfId="16965"/>
    <cellStyle name="SAPBEXexcCritical4 6 2" xfId="2130"/>
    <cellStyle name="SAPBEXexcCritical4 6 2 2" xfId="24711"/>
    <cellStyle name="SAPBEXexcCritical4 6 2 2 2" xfId="30949"/>
    <cellStyle name="SAPBEXexcCritical4 6 2 2 2 2" xfId="30950"/>
    <cellStyle name="SAPBEXexcCritical4 6 2 2 2 2 2" xfId="30951"/>
    <cellStyle name="SAPBEXexcCritical4 6 2 2 2 3" xfId="30952"/>
    <cellStyle name="SAPBEXexcCritical4 6 2 2 3" xfId="30953"/>
    <cellStyle name="SAPBEXexcCritical4 6 2 2 3 2" xfId="30954"/>
    <cellStyle name="SAPBEXexcCritical4 6 2 2 3 2 2" xfId="30955"/>
    <cellStyle name="SAPBEXexcCritical4 6 2 2 4" xfId="30956"/>
    <cellStyle name="SAPBEXexcCritical4 6 2 2 4 2" xfId="30957"/>
    <cellStyle name="SAPBEXexcCritical4 6 2 3" xfId="30958"/>
    <cellStyle name="SAPBEXexcCritical4 6 2 3 2" xfId="30959"/>
    <cellStyle name="SAPBEXexcCritical4 6 2 3 2 2" xfId="30960"/>
    <cellStyle name="SAPBEXexcCritical4 6 2 3 3" xfId="30961"/>
    <cellStyle name="SAPBEXexcCritical4 6 2 4" xfId="30962"/>
    <cellStyle name="SAPBEXexcCritical4 6 2 4 2" xfId="30963"/>
    <cellStyle name="SAPBEXexcCritical4 6 2 4 2 2" xfId="30964"/>
    <cellStyle name="SAPBEXexcCritical4 6 2 5" xfId="30965"/>
    <cellStyle name="SAPBEXexcCritical4 6 2 5 2" xfId="30966"/>
    <cellStyle name="SAPBEXexcCritical4 6 20" xfId="17845"/>
    <cellStyle name="SAPBEXexcCritical4 6 21" xfId="18726"/>
    <cellStyle name="SAPBEXexcCritical4 6 22" xfId="19584"/>
    <cellStyle name="SAPBEXexcCritical4 6 23" xfId="20450"/>
    <cellStyle name="SAPBEXexcCritical4 6 24" xfId="21308"/>
    <cellStyle name="SAPBEXexcCritical4 6 25" xfId="22149"/>
    <cellStyle name="SAPBEXexcCritical4 6 26" xfId="22978"/>
    <cellStyle name="SAPBEXexcCritical4 6 27" xfId="23780"/>
    <cellStyle name="SAPBEXexcCritical4 6 3" xfId="2848"/>
    <cellStyle name="SAPBEXexcCritical4 6 4" xfId="3750"/>
    <cellStyle name="SAPBEXexcCritical4 6 5" xfId="4638"/>
    <cellStyle name="SAPBEXexcCritical4 6 6" xfId="5527"/>
    <cellStyle name="SAPBEXexcCritical4 6 7" xfId="6421"/>
    <cellStyle name="SAPBEXexcCritical4 6 8" xfId="7182"/>
    <cellStyle name="SAPBEXexcCritical4 6 9" xfId="8123"/>
    <cellStyle name="SAPBEXexcCritical4 7" xfId="679"/>
    <cellStyle name="SAPBEXexcCritical4 7 10" xfId="9013"/>
    <cellStyle name="SAPBEXexcCritical4 7 11" xfId="9902"/>
    <cellStyle name="SAPBEXexcCritical4 7 12" xfId="10771"/>
    <cellStyle name="SAPBEXexcCritical4 7 13" xfId="11662"/>
    <cellStyle name="SAPBEXexcCritical4 7 14" xfId="12553"/>
    <cellStyle name="SAPBEXexcCritical4 7 15" xfId="13419"/>
    <cellStyle name="SAPBEXexcCritical4 7 16" xfId="14310"/>
    <cellStyle name="SAPBEXexcCritical4 7 17" xfId="15196"/>
    <cellStyle name="SAPBEXexcCritical4 7 18" xfId="16080"/>
    <cellStyle name="SAPBEXexcCritical4 7 19" xfId="16966"/>
    <cellStyle name="SAPBEXexcCritical4 7 2" xfId="2131"/>
    <cellStyle name="SAPBEXexcCritical4 7 2 2" xfId="24712"/>
    <cellStyle name="SAPBEXexcCritical4 7 2 2 2" xfId="30967"/>
    <cellStyle name="SAPBEXexcCritical4 7 2 2 2 2" xfId="30968"/>
    <cellStyle name="SAPBEXexcCritical4 7 2 2 2 2 2" xfId="30969"/>
    <cellStyle name="SAPBEXexcCritical4 7 2 2 2 3" xfId="30970"/>
    <cellStyle name="SAPBEXexcCritical4 7 2 2 3" xfId="30971"/>
    <cellStyle name="SAPBEXexcCritical4 7 2 2 3 2" xfId="30972"/>
    <cellStyle name="SAPBEXexcCritical4 7 2 2 3 2 2" xfId="30973"/>
    <cellStyle name="SAPBEXexcCritical4 7 2 2 4" xfId="30974"/>
    <cellStyle name="SAPBEXexcCritical4 7 2 2 4 2" xfId="30975"/>
    <cellStyle name="SAPBEXexcCritical4 7 2 3" xfId="30976"/>
    <cellStyle name="SAPBEXexcCritical4 7 2 3 2" xfId="30977"/>
    <cellStyle name="SAPBEXexcCritical4 7 2 3 2 2" xfId="30978"/>
    <cellStyle name="SAPBEXexcCritical4 7 2 3 3" xfId="30979"/>
    <cellStyle name="SAPBEXexcCritical4 7 2 4" xfId="30980"/>
    <cellStyle name="SAPBEXexcCritical4 7 2 4 2" xfId="30981"/>
    <cellStyle name="SAPBEXexcCritical4 7 2 4 2 2" xfId="30982"/>
    <cellStyle name="SAPBEXexcCritical4 7 2 5" xfId="30983"/>
    <cellStyle name="SAPBEXexcCritical4 7 2 5 2" xfId="30984"/>
    <cellStyle name="SAPBEXexcCritical4 7 20" xfId="17846"/>
    <cellStyle name="SAPBEXexcCritical4 7 21" xfId="18727"/>
    <cellStyle name="SAPBEXexcCritical4 7 22" xfId="19585"/>
    <cellStyle name="SAPBEXexcCritical4 7 23" xfId="20451"/>
    <cellStyle name="SAPBEXexcCritical4 7 24" xfId="21309"/>
    <cellStyle name="SAPBEXexcCritical4 7 25" xfId="22150"/>
    <cellStyle name="SAPBEXexcCritical4 7 26" xfId="22979"/>
    <cellStyle name="SAPBEXexcCritical4 7 27" xfId="23781"/>
    <cellStyle name="SAPBEXexcCritical4 7 3" xfId="2849"/>
    <cellStyle name="SAPBEXexcCritical4 7 4" xfId="3751"/>
    <cellStyle name="SAPBEXexcCritical4 7 5" xfId="4639"/>
    <cellStyle name="SAPBEXexcCritical4 7 6" xfId="5528"/>
    <cellStyle name="SAPBEXexcCritical4 7 7" xfId="6422"/>
    <cellStyle name="SAPBEXexcCritical4 7 8" xfId="7181"/>
    <cellStyle name="SAPBEXexcCritical4 7 9" xfId="8124"/>
    <cellStyle name="SAPBEXexcCritical4 8" xfId="680"/>
    <cellStyle name="SAPBEXexcCritical4 8 10" xfId="8995"/>
    <cellStyle name="SAPBEXexcCritical4 8 11" xfId="9884"/>
    <cellStyle name="SAPBEXexcCritical4 8 12" xfId="10753"/>
    <cellStyle name="SAPBEXexcCritical4 8 13" xfId="11644"/>
    <cellStyle name="SAPBEXexcCritical4 8 14" xfId="12535"/>
    <cellStyle name="SAPBEXexcCritical4 8 15" xfId="13401"/>
    <cellStyle name="SAPBEXexcCritical4 8 16" xfId="14292"/>
    <cellStyle name="SAPBEXexcCritical4 8 17" xfId="15178"/>
    <cellStyle name="SAPBEXexcCritical4 8 18" xfId="16062"/>
    <cellStyle name="SAPBEXexcCritical4 8 19" xfId="16948"/>
    <cellStyle name="SAPBEXexcCritical4 8 2" xfId="2113"/>
    <cellStyle name="SAPBEXexcCritical4 8 2 2" xfId="24713"/>
    <cellStyle name="SAPBEXexcCritical4 8 2 2 2" xfId="30985"/>
    <cellStyle name="SAPBEXexcCritical4 8 2 2 2 2" xfId="30986"/>
    <cellStyle name="SAPBEXexcCritical4 8 2 2 2 2 2" xfId="30987"/>
    <cellStyle name="SAPBEXexcCritical4 8 2 2 2 3" xfId="30988"/>
    <cellStyle name="SAPBEXexcCritical4 8 2 2 3" xfId="30989"/>
    <cellStyle name="SAPBEXexcCritical4 8 2 2 3 2" xfId="30990"/>
    <cellStyle name="SAPBEXexcCritical4 8 2 2 3 2 2" xfId="30991"/>
    <cellStyle name="SAPBEXexcCritical4 8 2 2 4" xfId="30992"/>
    <cellStyle name="SAPBEXexcCritical4 8 2 2 4 2" xfId="30993"/>
    <cellStyle name="SAPBEXexcCritical4 8 2 3" xfId="30994"/>
    <cellStyle name="SAPBEXexcCritical4 8 2 3 2" xfId="30995"/>
    <cellStyle name="SAPBEXexcCritical4 8 2 3 2 2" xfId="30996"/>
    <cellStyle name="SAPBEXexcCritical4 8 2 3 3" xfId="30997"/>
    <cellStyle name="SAPBEXexcCritical4 8 2 4" xfId="30998"/>
    <cellStyle name="SAPBEXexcCritical4 8 2 4 2" xfId="30999"/>
    <cellStyle name="SAPBEXexcCritical4 8 2 4 2 2" xfId="31000"/>
    <cellStyle name="SAPBEXexcCritical4 8 2 5" xfId="31001"/>
    <cellStyle name="SAPBEXexcCritical4 8 2 5 2" xfId="31002"/>
    <cellStyle name="SAPBEXexcCritical4 8 20" xfId="17828"/>
    <cellStyle name="SAPBEXexcCritical4 8 21" xfId="18709"/>
    <cellStyle name="SAPBEXexcCritical4 8 22" xfId="19567"/>
    <cellStyle name="SAPBEXexcCritical4 8 23" xfId="20433"/>
    <cellStyle name="SAPBEXexcCritical4 8 24" xfId="21291"/>
    <cellStyle name="SAPBEXexcCritical4 8 25" xfId="22132"/>
    <cellStyle name="SAPBEXexcCritical4 8 26" xfId="22961"/>
    <cellStyle name="SAPBEXexcCritical4 8 27" xfId="23763"/>
    <cellStyle name="SAPBEXexcCritical4 8 3" xfId="2831"/>
    <cellStyle name="SAPBEXexcCritical4 8 4" xfId="3733"/>
    <cellStyle name="SAPBEXexcCritical4 8 5" xfId="4621"/>
    <cellStyle name="SAPBEXexcCritical4 8 6" xfId="5510"/>
    <cellStyle name="SAPBEXexcCritical4 8 7" xfId="6404"/>
    <cellStyle name="SAPBEXexcCritical4 8 8" xfId="4274"/>
    <cellStyle name="SAPBEXexcCritical4 8 9" xfId="8106"/>
    <cellStyle name="SAPBEXexcCritical4 9" xfId="681"/>
    <cellStyle name="SAPBEXexcCritical4 9 10" xfId="3347"/>
    <cellStyle name="SAPBEXexcCritical4 9 11" xfId="3384"/>
    <cellStyle name="SAPBEXexcCritical4 9 12" xfId="8678"/>
    <cellStyle name="SAPBEXexcCritical4 9 13" xfId="7878"/>
    <cellStyle name="SAPBEXexcCritical4 9 14" xfId="10371"/>
    <cellStyle name="SAPBEXexcCritical4 9 15" xfId="11326"/>
    <cellStyle name="SAPBEXexcCritical4 9 16" xfId="10525"/>
    <cellStyle name="SAPBEXexcCritical4 9 17" xfId="13022"/>
    <cellStyle name="SAPBEXexcCritical4 9 18" xfId="13885"/>
    <cellStyle name="SAPBEXexcCritical4 9 19" xfId="14776"/>
    <cellStyle name="SAPBEXexcCritical4 9 2" xfId="1547"/>
    <cellStyle name="SAPBEXexcCritical4 9 2 2" xfId="31003"/>
    <cellStyle name="SAPBEXexcCritical4 9 2 2 2" xfId="31004"/>
    <cellStyle name="SAPBEXexcCritical4 9 2 2 2 2" xfId="31005"/>
    <cellStyle name="SAPBEXexcCritical4 9 2 2 3" xfId="31006"/>
    <cellStyle name="SAPBEXexcCritical4 9 2 3" xfId="31007"/>
    <cellStyle name="SAPBEXexcCritical4 9 2 3 2" xfId="31008"/>
    <cellStyle name="SAPBEXexcCritical4 9 2 3 2 2" xfId="31009"/>
    <cellStyle name="SAPBEXexcCritical4 9 2 4" xfId="31010"/>
    <cellStyle name="SAPBEXexcCritical4 9 2 4 2" xfId="31011"/>
    <cellStyle name="SAPBEXexcCritical4 9 20" xfId="15662"/>
    <cellStyle name="SAPBEXexcCritical4 9 21" xfId="16546"/>
    <cellStyle name="SAPBEXexcCritical4 9 22" xfId="17517"/>
    <cellStyle name="SAPBEXexcCritical4 9 23" xfId="16722"/>
    <cellStyle name="SAPBEXexcCritical4 9 24" xfId="19195"/>
    <cellStyle name="SAPBEXexcCritical4 9 25" xfId="20049"/>
    <cellStyle name="SAPBEXexcCritical4 9 26" xfId="20915"/>
    <cellStyle name="SAPBEXexcCritical4 9 27" xfId="21772"/>
    <cellStyle name="SAPBEXexcCritical4 9 3" xfId="1465"/>
    <cellStyle name="SAPBEXexcCritical4 9 4" xfId="2616"/>
    <cellStyle name="SAPBEXexcCritical4 9 5" xfId="1657"/>
    <cellStyle name="SAPBEXexcCritical4 9 6" xfId="2598"/>
    <cellStyle name="SAPBEXexcCritical4 9 7" xfId="3316"/>
    <cellStyle name="SAPBEXexcCritical4 9 8" xfId="6070"/>
    <cellStyle name="SAPBEXexcCritical4 9 9" xfId="7020"/>
    <cellStyle name="SAPBEXexcCritical4_20120921_SF-grote-ronde-Liesbethdump2" xfId="682"/>
    <cellStyle name="SAPBEXexcCritical5" xfId="683"/>
    <cellStyle name="SAPBEXexcCritical5 10" xfId="1445"/>
    <cellStyle name="SAPBEXexcCritical5 10 2" xfId="31012"/>
    <cellStyle name="SAPBEXexcCritical5 10 2 2" xfId="31013"/>
    <cellStyle name="SAPBEXexcCritical5 10 2 2 2" xfId="31014"/>
    <cellStyle name="SAPBEXexcCritical5 10 2 3" xfId="31015"/>
    <cellStyle name="SAPBEXexcCritical5 10 3" xfId="31016"/>
    <cellStyle name="SAPBEXexcCritical5 10 3 2" xfId="31017"/>
    <cellStyle name="SAPBEXexcCritical5 10 3 2 2" xfId="31018"/>
    <cellStyle name="SAPBEXexcCritical5 10 4" xfId="31019"/>
    <cellStyle name="SAPBEXexcCritical5 10 4 2" xfId="31020"/>
    <cellStyle name="SAPBEXexcCritical5 11" xfId="1881"/>
    <cellStyle name="SAPBEXexcCritical5 12" xfId="3282"/>
    <cellStyle name="SAPBEXexcCritical5 13" xfId="4203"/>
    <cellStyle name="SAPBEXexcCritical5 14" xfId="5091"/>
    <cellStyle name="SAPBEXexcCritical5 15" xfId="5980"/>
    <cellStyle name="SAPBEXexcCritical5 16" xfId="7044"/>
    <cellStyle name="SAPBEXexcCritical5 17" xfId="6950"/>
    <cellStyle name="SAPBEXexcCritical5 18" xfId="8557"/>
    <cellStyle name="SAPBEXexcCritical5 19" xfId="9446"/>
    <cellStyle name="SAPBEXexcCritical5 2" xfId="684"/>
    <cellStyle name="SAPBEXexcCritical5 2 10" xfId="2582"/>
    <cellStyle name="SAPBEXexcCritical5 2 11" xfId="3538"/>
    <cellStyle name="SAPBEXexcCritical5 2 12" xfId="4426"/>
    <cellStyle name="SAPBEXexcCritical5 2 13" xfId="7466"/>
    <cellStyle name="SAPBEXexcCritical5 2 14" xfId="7623"/>
    <cellStyle name="SAPBEXexcCritical5 2 15" xfId="7486"/>
    <cellStyle name="SAPBEXexcCritical5 2 16" xfId="7706"/>
    <cellStyle name="SAPBEXexcCritical5 2 17" xfId="7870"/>
    <cellStyle name="SAPBEXexcCritical5 2 18" xfId="7345"/>
    <cellStyle name="SAPBEXexcCritical5 2 19" xfId="3393"/>
    <cellStyle name="SAPBEXexcCritical5 2 2" xfId="685"/>
    <cellStyle name="SAPBEXexcCritical5 2 2 10" xfId="4325"/>
    <cellStyle name="SAPBEXexcCritical5 2 2 11" xfId="5215"/>
    <cellStyle name="SAPBEXexcCritical5 2 2 12" xfId="6110"/>
    <cellStyle name="SAPBEXexcCritical5 2 2 13" xfId="7414"/>
    <cellStyle name="SAPBEXexcCritical5 2 2 14" xfId="7816"/>
    <cellStyle name="SAPBEXexcCritical5 2 2 15" xfId="8706"/>
    <cellStyle name="SAPBEXexcCritical5 2 2 16" xfId="9595"/>
    <cellStyle name="SAPBEXexcCritical5 2 2 17" xfId="10463"/>
    <cellStyle name="SAPBEXexcCritical5 2 2 18" xfId="11354"/>
    <cellStyle name="SAPBEXexcCritical5 2 2 19" xfId="12244"/>
    <cellStyle name="SAPBEXexcCritical5 2 2 2" xfId="686"/>
    <cellStyle name="SAPBEXexcCritical5 2 2 2 10" xfId="9015"/>
    <cellStyle name="SAPBEXexcCritical5 2 2 2 11" xfId="9904"/>
    <cellStyle name="SAPBEXexcCritical5 2 2 2 12" xfId="10773"/>
    <cellStyle name="SAPBEXexcCritical5 2 2 2 13" xfId="11664"/>
    <cellStyle name="SAPBEXexcCritical5 2 2 2 14" xfId="12555"/>
    <cellStyle name="SAPBEXexcCritical5 2 2 2 15" xfId="13421"/>
    <cellStyle name="SAPBEXexcCritical5 2 2 2 16" xfId="14312"/>
    <cellStyle name="SAPBEXexcCritical5 2 2 2 17" xfId="15198"/>
    <cellStyle name="SAPBEXexcCritical5 2 2 2 18" xfId="16082"/>
    <cellStyle name="SAPBEXexcCritical5 2 2 2 19" xfId="16968"/>
    <cellStyle name="SAPBEXexcCritical5 2 2 2 2" xfId="2133"/>
    <cellStyle name="SAPBEXexcCritical5 2 2 2 2 2" xfId="24714"/>
    <cellStyle name="SAPBEXexcCritical5 2 2 2 2 2 2" xfId="31021"/>
    <cellStyle name="SAPBEXexcCritical5 2 2 2 2 2 2 2" xfId="31022"/>
    <cellStyle name="SAPBEXexcCritical5 2 2 2 2 2 2 2 2" xfId="31023"/>
    <cellStyle name="SAPBEXexcCritical5 2 2 2 2 2 2 3" xfId="31024"/>
    <cellStyle name="SAPBEXexcCritical5 2 2 2 2 2 3" xfId="31025"/>
    <cellStyle name="SAPBEXexcCritical5 2 2 2 2 2 3 2" xfId="31026"/>
    <cellStyle name="SAPBEXexcCritical5 2 2 2 2 2 3 2 2" xfId="31027"/>
    <cellStyle name="SAPBEXexcCritical5 2 2 2 2 2 4" xfId="31028"/>
    <cellStyle name="SAPBEXexcCritical5 2 2 2 2 2 4 2" xfId="31029"/>
    <cellStyle name="SAPBEXexcCritical5 2 2 2 2 3" xfId="31030"/>
    <cellStyle name="SAPBEXexcCritical5 2 2 2 2 3 2" xfId="31031"/>
    <cellStyle name="SAPBEXexcCritical5 2 2 2 2 3 2 2" xfId="31032"/>
    <cellStyle name="SAPBEXexcCritical5 2 2 2 2 3 3" xfId="31033"/>
    <cellStyle name="SAPBEXexcCritical5 2 2 2 2 4" xfId="31034"/>
    <cellStyle name="SAPBEXexcCritical5 2 2 2 2 4 2" xfId="31035"/>
    <cellStyle name="SAPBEXexcCritical5 2 2 2 2 4 2 2" xfId="31036"/>
    <cellStyle name="SAPBEXexcCritical5 2 2 2 2 5" xfId="31037"/>
    <cellStyle name="SAPBEXexcCritical5 2 2 2 2 5 2" xfId="31038"/>
    <cellStyle name="SAPBEXexcCritical5 2 2 2 20" xfId="17848"/>
    <cellStyle name="SAPBEXexcCritical5 2 2 2 21" xfId="18729"/>
    <cellStyle name="SAPBEXexcCritical5 2 2 2 22" xfId="19587"/>
    <cellStyle name="SAPBEXexcCritical5 2 2 2 23" xfId="20453"/>
    <cellStyle name="SAPBEXexcCritical5 2 2 2 24" xfId="21311"/>
    <cellStyle name="SAPBEXexcCritical5 2 2 2 25" xfId="22152"/>
    <cellStyle name="SAPBEXexcCritical5 2 2 2 26" xfId="22981"/>
    <cellStyle name="SAPBEXexcCritical5 2 2 2 27" xfId="23783"/>
    <cellStyle name="SAPBEXexcCritical5 2 2 2 3" xfId="2851"/>
    <cellStyle name="SAPBEXexcCritical5 2 2 2 4" xfId="3753"/>
    <cellStyle name="SAPBEXexcCritical5 2 2 2 5" xfId="4641"/>
    <cellStyle name="SAPBEXexcCritical5 2 2 2 6" xfId="5530"/>
    <cellStyle name="SAPBEXexcCritical5 2 2 2 7" xfId="6424"/>
    <cellStyle name="SAPBEXexcCritical5 2 2 2 8" xfId="7179"/>
    <cellStyle name="SAPBEXexcCritical5 2 2 2 9" xfId="8126"/>
    <cellStyle name="SAPBEXexcCritical5 2 2 20" xfId="13114"/>
    <cellStyle name="SAPBEXexcCritical5 2 2 21" xfId="14004"/>
    <cellStyle name="SAPBEXexcCritical5 2 2 22" xfId="14891"/>
    <cellStyle name="SAPBEXexcCritical5 2 2 23" xfId="15777"/>
    <cellStyle name="SAPBEXexcCritical5 2 2 24" xfId="16660"/>
    <cellStyle name="SAPBEXexcCritical5 2 2 25" xfId="17545"/>
    <cellStyle name="SAPBEXexcCritical5 2 2 26" xfId="18421"/>
    <cellStyle name="SAPBEXexcCritical5 2 2 27" xfId="19282"/>
    <cellStyle name="SAPBEXexcCritical5 2 2 28" xfId="20150"/>
    <cellStyle name="SAPBEXexcCritical5 2 2 29" xfId="21012"/>
    <cellStyle name="SAPBEXexcCritical5 2 2 3" xfId="687"/>
    <cellStyle name="SAPBEXexcCritical5 2 2 3 10" xfId="9016"/>
    <cellStyle name="SAPBEXexcCritical5 2 2 3 11" xfId="9905"/>
    <cellStyle name="SAPBEXexcCritical5 2 2 3 12" xfId="10774"/>
    <cellStyle name="SAPBEXexcCritical5 2 2 3 13" xfId="11665"/>
    <cellStyle name="SAPBEXexcCritical5 2 2 3 14" xfId="12556"/>
    <cellStyle name="SAPBEXexcCritical5 2 2 3 15" xfId="13422"/>
    <cellStyle name="SAPBEXexcCritical5 2 2 3 16" xfId="14313"/>
    <cellStyle name="SAPBEXexcCritical5 2 2 3 17" xfId="15199"/>
    <cellStyle name="SAPBEXexcCritical5 2 2 3 18" xfId="16083"/>
    <cellStyle name="SAPBEXexcCritical5 2 2 3 19" xfId="16969"/>
    <cellStyle name="SAPBEXexcCritical5 2 2 3 2" xfId="2134"/>
    <cellStyle name="SAPBEXexcCritical5 2 2 3 2 2" xfId="24715"/>
    <cellStyle name="SAPBEXexcCritical5 2 2 3 2 2 2" xfId="31039"/>
    <cellStyle name="SAPBEXexcCritical5 2 2 3 2 2 2 2" xfId="31040"/>
    <cellStyle name="SAPBEXexcCritical5 2 2 3 2 2 2 2 2" xfId="31041"/>
    <cellStyle name="SAPBEXexcCritical5 2 2 3 2 2 2 3" xfId="31042"/>
    <cellStyle name="SAPBEXexcCritical5 2 2 3 2 2 3" xfId="31043"/>
    <cellStyle name="SAPBEXexcCritical5 2 2 3 2 2 3 2" xfId="31044"/>
    <cellStyle name="SAPBEXexcCritical5 2 2 3 2 2 3 2 2" xfId="31045"/>
    <cellStyle name="SAPBEXexcCritical5 2 2 3 2 2 4" xfId="31046"/>
    <cellStyle name="SAPBEXexcCritical5 2 2 3 2 2 4 2" xfId="31047"/>
    <cellStyle name="SAPBEXexcCritical5 2 2 3 2 3" xfId="31048"/>
    <cellStyle name="SAPBEXexcCritical5 2 2 3 2 3 2" xfId="31049"/>
    <cellStyle name="SAPBEXexcCritical5 2 2 3 2 3 2 2" xfId="31050"/>
    <cellStyle name="SAPBEXexcCritical5 2 2 3 2 3 3" xfId="31051"/>
    <cellStyle name="SAPBEXexcCritical5 2 2 3 2 4" xfId="31052"/>
    <cellStyle name="SAPBEXexcCritical5 2 2 3 2 4 2" xfId="31053"/>
    <cellStyle name="SAPBEXexcCritical5 2 2 3 2 4 2 2" xfId="31054"/>
    <cellStyle name="SAPBEXexcCritical5 2 2 3 2 5" xfId="31055"/>
    <cellStyle name="SAPBEXexcCritical5 2 2 3 2 5 2" xfId="31056"/>
    <cellStyle name="SAPBEXexcCritical5 2 2 3 20" xfId="17849"/>
    <cellStyle name="SAPBEXexcCritical5 2 2 3 21" xfId="18730"/>
    <cellStyle name="SAPBEXexcCritical5 2 2 3 22" xfId="19588"/>
    <cellStyle name="SAPBEXexcCritical5 2 2 3 23" xfId="20454"/>
    <cellStyle name="SAPBEXexcCritical5 2 2 3 24" xfId="21312"/>
    <cellStyle name="SAPBEXexcCritical5 2 2 3 25" xfId="22153"/>
    <cellStyle name="SAPBEXexcCritical5 2 2 3 26" xfId="22982"/>
    <cellStyle name="SAPBEXexcCritical5 2 2 3 27" xfId="23784"/>
    <cellStyle name="SAPBEXexcCritical5 2 2 3 3" xfId="2852"/>
    <cellStyle name="SAPBEXexcCritical5 2 2 3 4" xfId="3754"/>
    <cellStyle name="SAPBEXexcCritical5 2 2 3 5" xfId="4642"/>
    <cellStyle name="SAPBEXexcCritical5 2 2 3 6" xfId="5531"/>
    <cellStyle name="SAPBEXexcCritical5 2 2 3 7" xfId="6425"/>
    <cellStyle name="SAPBEXexcCritical5 2 2 3 8" xfId="7178"/>
    <cellStyle name="SAPBEXexcCritical5 2 2 3 9" xfId="8127"/>
    <cellStyle name="SAPBEXexcCritical5 2 2 30" xfId="21863"/>
    <cellStyle name="SAPBEXexcCritical5 2 2 31" xfId="22695"/>
    <cellStyle name="SAPBEXexcCritical5 2 2 32" xfId="23504"/>
    <cellStyle name="SAPBEXexcCritical5 2 2 4" xfId="688"/>
    <cellStyle name="SAPBEXexcCritical5 2 2 4 10" xfId="9017"/>
    <cellStyle name="SAPBEXexcCritical5 2 2 4 11" xfId="9906"/>
    <cellStyle name="SAPBEXexcCritical5 2 2 4 12" xfId="10775"/>
    <cellStyle name="SAPBEXexcCritical5 2 2 4 13" xfId="11666"/>
    <cellStyle name="SAPBEXexcCritical5 2 2 4 14" xfId="12557"/>
    <cellStyle name="SAPBEXexcCritical5 2 2 4 15" xfId="13423"/>
    <cellStyle name="SAPBEXexcCritical5 2 2 4 16" xfId="14314"/>
    <cellStyle name="SAPBEXexcCritical5 2 2 4 17" xfId="15200"/>
    <cellStyle name="SAPBEXexcCritical5 2 2 4 18" xfId="16084"/>
    <cellStyle name="SAPBEXexcCritical5 2 2 4 19" xfId="16970"/>
    <cellStyle name="SAPBEXexcCritical5 2 2 4 2" xfId="2135"/>
    <cellStyle name="SAPBEXexcCritical5 2 2 4 2 2" xfId="24716"/>
    <cellStyle name="SAPBEXexcCritical5 2 2 4 2 2 2" xfId="31057"/>
    <cellStyle name="SAPBEXexcCritical5 2 2 4 2 2 2 2" xfId="31058"/>
    <cellStyle name="SAPBEXexcCritical5 2 2 4 2 2 2 2 2" xfId="31059"/>
    <cellStyle name="SAPBEXexcCritical5 2 2 4 2 2 2 3" xfId="31060"/>
    <cellStyle name="SAPBEXexcCritical5 2 2 4 2 2 3" xfId="31061"/>
    <cellStyle name="SAPBEXexcCritical5 2 2 4 2 2 3 2" xfId="31062"/>
    <cellStyle name="SAPBEXexcCritical5 2 2 4 2 2 3 2 2" xfId="31063"/>
    <cellStyle name="SAPBEXexcCritical5 2 2 4 2 2 4" xfId="31064"/>
    <cellStyle name="SAPBEXexcCritical5 2 2 4 2 2 4 2" xfId="31065"/>
    <cellStyle name="SAPBEXexcCritical5 2 2 4 2 3" xfId="31066"/>
    <cellStyle name="SAPBEXexcCritical5 2 2 4 2 3 2" xfId="31067"/>
    <cellStyle name="SAPBEXexcCritical5 2 2 4 2 3 2 2" xfId="31068"/>
    <cellStyle name="SAPBEXexcCritical5 2 2 4 2 3 3" xfId="31069"/>
    <cellStyle name="SAPBEXexcCritical5 2 2 4 2 4" xfId="31070"/>
    <cellStyle name="SAPBEXexcCritical5 2 2 4 2 4 2" xfId="31071"/>
    <cellStyle name="SAPBEXexcCritical5 2 2 4 2 4 2 2" xfId="31072"/>
    <cellStyle name="SAPBEXexcCritical5 2 2 4 2 5" xfId="31073"/>
    <cellStyle name="SAPBEXexcCritical5 2 2 4 2 5 2" xfId="31074"/>
    <cellStyle name="SAPBEXexcCritical5 2 2 4 20" xfId="17850"/>
    <cellStyle name="SAPBEXexcCritical5 2 2 4 21" xfId="18731"/>
    <cellStyle name="SAPBEXexcCritical5 2 2 4 22" xfId="19589"/>
    <cellStyle name="SAPBEXexcCritical5 2 2 4 23" xfId="20455"/>
    <cellStyle name="SAPBEXexcCritical5 2 2 4 24" xfId="21313"/>
    <cellStyle name="SAPBEXexcCritical5 2 2 4 25" xfId="22154"/>
    <cellStyle name="SAPBEXexcCritical5 2 2 4 26" xfId="22983"/>
    <cellStyle name="SAPBEXexcCritical5 2 2 4 27" xfId="23785"/>
    <cellStyle name="SAPBEXexcCritical5 2 2 4 3" xfId="2853"/>
    <cellStyle name="SAPBEXexcCritical5 2 2 4 4" xfId="3755"/>
    <cellStyle name="SAPBEXexcCritical5 2 2 4 5" xfId="4643"/>
    <cellStyle name="SAPBEXexcCritical5 2 2 4 6" xfId="5532"/>
    <cellStyle name="SAPBEXexcCritical5 2 2 4 7" xfId="6426"/>
    <cellStyle name="SAPBEXexcCritical5 2 2 4 8" xfId="6989"/>
    <cellStyle name="SAPBEXexcCritical5 2 2 4 9" xfId="8128"/>
    <cellStyle name="SAPBEXexcCritical5 2 2 5" xfId="689"/>
    <cellStyle name="SAPBEXexcCritical5 2 2 5 10" xfId="9018"/>
    <cellStyle name="SAPBEXexcCritical5 2 2 5 11" xfId="9907"/>
    <cellStyle name="SAPBEXexcCritical5 2 2 5 12" xfId="10776"/>
    <cellStyle name="SAPBEXexcCritical5 2 2 5 13" xfId="11667"/>
    <cellStyle name="SAPBEXexcCritical5 2 2 5 14" xfId="12558"/>
    <cellStyle name="SAPBEXexcCritical5 2 2 5 15" xfId="13424"/>
    <cellStyle name="SAPBEXexcCritical5 2 2 5 16" xfId="14315"/>
    <cellStyle name="SAPBEXexcCritical5 2 2 5 17" xfId="15201"/>
    <cellStyle name="SAPBEXexcCritical5 2 2 5 18" xfId="16085"/>
    <cellStyle name="SAPBEXexcCritical5 2 2 5 19" xfId="16971"/>
    <cellStyle name="SAPBEXexcCritical5 2 2 5 2" xfId="2136"/>
    <cellStyle name="SAPBEXexcCritical5 2 2 5 2 2" xfId="24717"/>
    <cellStyle name="SAPBEXexcCritical5 2 2 5 2 2 2" xfId="31075"/>
    <cellStyle name="SAPBEXexcCritical5 2 2 5 2 2 2 2" xfId="31076"/>
    <cellStyle name="SAPBEXexcCritical5 2 2 5 2 2 2 2 2" xfId="31077"/>
    <cellStyle name="SAPBEXexcCritical5 2 2 5 2 2 2 3" xfId="31078"/>
    <cellStyle name="SAPBEXexcCritical5 2 2 5 2 2 3" xfId="31079"/>
    <cellStyle name="SAPBEXexcCritical5 2 2 5 2 2 3 2" xfId="31080"/>
    <cellStyle name="SAPBEXexcCritical5 2 2 5 2 2 3 2 2" xfId="31081"/>
    <cellStyle name="SAPBEXexcCritical5 2 2 5 2 2 4" xfId="31082"/>
    <cellStyle name="SAPBEXexcCritical5 2 2 5 2 2 4 2" xfId="31083"/>
    <cellStyle name="SAPBEXexcCritical5 2 2 5 2 3" xfId="31084"/>
    <cellStyle name="SAPBEXexcCritical5 2 2 5 2 3 2" xfId="31085"/>
    <cellStyle name="SAPBEXexcCritical5 2 2 5 2 3 2 2" xfId="31086"/>
    <cellStyle name="SAPBEXexcCritical5 2 2 5 2 3 3" xfId="31087"/>
    <cellStyle name="SAPBEXexcCritical5 2 2 5 2 4" xfId="31088"/>
    <cellStyle name="SAPBEXexcCritical5 2 2 5 2 4 2" xfId="31089"/>
    <cellStyle name="SAPBEXexcCritical5 2 2 5 2 4 2 2" xfId="31090"/>
    <cellStyle name="SAPBEXexcCritical5 2 2 5 2 5" xfId="31091"/>
    <cellStyle name="SAPBEXexcCritical5 2 2 5 2 5 2" xfId="31092"/>
    <cellStyle name="SAPBEXexcCritical5 2 2 5 20" xfId="17851"/>
    <cellStyle name="SAPBEXexcCritical5 2 2 5 21" xfId="18732"/>
    <cellStyle name="SAPBEXexcCritical5 2 2 5 22" xfId="19590"/>
    <cellStyle name="SAPBEXexcCritical5 2 2 5 23" xfId="20456"/>
    <cellStyle name="SAPBEXexcCritical5 2 2 5 24" xfId="21314"/>
    <cellStyle name="SAPBEXexcCritical5 2 2 5 25" xfId="22155"/>
    <cellStyle name="SAPBEXexcCritical5 2 2 5 26" xfId="22984"/>
    <cellStyle name="SAPBEXexcCritical5 2 2 5 27" xfId="23786"/>
    <cellStyle name="SAPBEXexcCritical5 2 2 5 3" xfId="2854"/>
    <cellStyle name="SAPBEXexcCritical5 2 2 5 4" xfId="3756"/>
    <cellStyle name="SAPBEXexcCritical5 2 2 5 5" xfId="4644"/>
    <cellStyle name="SAPBEXexcCritical5 2 2 5 6" xfId="5533"/>
    <cellStyle name="SAPBEXexcCritical5 2 2 5 7" xfId="6427"/>
    <cellStyle name="SAPBEXexcCritical5 2 2 5 8" xfId="5163"/>
    <cellStyle name="SAPBEXexcCritical5 2 2 5 9" xfId="8129"/>
    <cellStyle name="SAPBEXexcCritical5 2 2 6" xfId="690"/>
    <cellStyle name="SAPBEXexcCritical5 2 2 6 10" xfId="9019"/>
    <cellStyle name="SAPBEXexcCritical5 2 2 6 11" xfId="9908"/>
    <cellStyle name="SAPBEXexcCritical5 2 2 6 12" xfId="10777"/>
    <cellStyle name="SAPBEXexcCritical5 2 2 6 13" xfId="11668"/>
    <cellStyle name="SAPBEXexcCritical5 2 2 6 14" xfId="12559"/>
    <cellStyle name="SAPBEXexcCritical5 2 2 6 15" xfId="13425"/>
    <cellStyle name="SAPBEXexcCritical5 2 2 6 16" xfId="14316"/>
    <cellStyle name="SAPBEXexcCritical5 2 2 6 17" xfId="15202"/>
    <cellStyle name="SAPBEXexcCritical5 2 2 6 18" xfId="16086"/>
    <cellStyle name="SAPBEXexcCritical5 2 2 6 19" xfId="16972"/>
    <cellStyle name="SAPBEXexcCritical5 2 2 6 2" xfId="2137"/>
    <cellStyle name="SAPBEXexcCritical5 2 2 6 2 2" xfId="24718"/>
    <cellStyle name="SAPBEXexcCritical5 2 2 6 2 2 2" xfId="31093"/>
    <cellStyle name="SAPBEXexcCritical5 2 2 6 2 2 2 2" xfId="31094"/>
    <cellStyle name="SAPBEXexcCritical5 2 2 6 2 2 2 2 2" xfId="31095"/>
    <cellStyle name="SAPBEXexcCritical5 2 2 6 2 2 2 3" xfId="31096"/>
    <cellStyle name="SAPBEXexcCritical5 2 2 6 2 2 3" xfId="31097"/>
    <cellStyle name="SAPBEXexcCritical5 2 2 6 2 2 3 2" xfId="31098"/>
    <cellStyle name="SAPBEXexcCritical5 2 2 6 2 2 3 2 2" xfId="31099"/>
    <cellStyle name="SAPBEXexcCritical5 2 2 6 2 2 4" xfId="31100"/>
    <cellStyle name="SAPBEXexcCritical5 2 2 6 2 2 4 2" xfId="31101"/>
    <cellStyle name="SAPBEXexcCritical5 2 2 6 2 3" xfId="31102"/>
    <cellStyle name="SAPBEXexcCritical5 2 2 6 2 3 2" xfId="31103"/>
    <cellStyle name="SAPBEXexcCritical5 2 2 6 2 3 2 2" xfId="31104"/>
    <cellStyle name="SAPBEXexcCritical5 2 2 6 2 3 3" xfId="31105"/>
    <cellStyle name="SAPBEXexcCritical5 2 2 6 2 4" xfId="31106"/>
    <cellStyle name="SAPBEXexcCritical5 2 2 6 2 4 2" xfId="31107"/>
    <cellStyle name="SAPBEXexcCritical5 2 2 6 2 4 2 2" xfId="31108"/>
    <cellStyle name="SAPBEXexcCritical5 2 2 6 2 5" xfId="31109"/>
    <cellStyle name="SAPBEXexcCritical5 2 2 6 2 5 2" xfId="31110"/>
    <cellStyle name="SAPBEXexcCritical5 2 2 6 20" xfId="17852"/>
    <cellStyle name="SAPBEXexcCritical5 2 2 6 21" xfId="18733"/>
    <cellStyle name="SAPBEXexcCritical5 2 2 6 22" xfId="19591"/>
    <cellStyle name="SAPBEXexcCritical5 2 2 6 23" xfId="20457"/>
    <cellStyle name="SAPBEXexcCritical5 2 2 6 24" xfId="21315"/>
    <cellStyle name="SAPBEXexcCritical5 2 2 6 25" xfId="22156"/>
    <cellStyle name="SAPBEXexcCritical5 2 2 6 26" xfId="22985"/>
    <cellStyle name="SAPBEXexcCritical5 2 2 6 27" xfId="23787"/>
    <cellStyle name="SAPBEXexcCritical5 2 2 6 3" xfId="2855"/>
    <cellStyle name="SAPBEXexcCritical5 2 2 6 4" xfId="3757"/>
    <cellStyle name="SAPBEXexcCritical5 2 2 6 5" xfId="4645"/>
    <cellStyle name="SAPBEXexcCritical5 2 2 6 6" xfId="5534"/>
    <cellStyle name="SAPBEXexcCritical5 2 2 6 7" xfId="6428"/>
    <cellStyle name="SAPBEXexcCritical5 2 2 6 8" xfId="4980"/>
    <cellStyle name="SAPBEXexcCritical5 2 2 6 9" xfId="8130"/>
    <cellStyle name="SAPBEXexcCritical5 2 2 7" xfId="1821"/>
    <cellStyle name="SAPBEXexcCritical5 2 2 7 2" xfId="24719"/>
    <cellStyle name="SAPBEXexcCritical5 2 2 7 2 2" xfId="31111"/>
    <cellStyle name="SAPBEXexcCritical5 2 2 7 2 2 2" xfId="31112"/>
    <cellStyle name="SAPBEXexcCritical5 2 2 7 2 2 2 2" xfId="31113"/>
    <cellStyle name="SAPBEXexcCritical5 2 2 7 2 2 3" xfId="31114"/>
    <cellStyle name="SAPBEXexcCritical5 2 2 7 2 3" xfId="31115"/>
    <cellStyle name="SAPBEXexcCritical5 2 2 7 2 3 2" xfId="31116"/>
    <cellStyle name="SAPBEXexcCritical5 2 2 7 2 3 2 2" xfId="31117"/>
    <cellStyle name="SAPBEXexcCritical5 2 2 7 2 4" xfId="31118"/>
    <cellStyle name="SAPBEXexcCritical5 2 2 7 2 4 2" xfId="31119"/>
    <cellStyle name="SAPBEXexcCritical5 2 2 7 3" xfId="31120"/>
    <cellStyle name="SAPBEXexcCritical5 2 2 7 3 2" xfId="31121"/>
    <cellStyle name="SAPBEXexcCritical5 2 2 7 3 2 2" xfId="31122"/>
    <cellStyle name="SAPBEXexcCritical5 2 2 7 3 3" xfId="31123"/>
    <cellStyle name="SAPBEXexcCritical5 2 2 7 4" xfId="31124"/>
    <cellStyle name="SAPBEXexcCritical5 2 2 7 4 2" xfId="31125"/>
    <cellStyle name="SAPBEXexcCritical5 2 2 7 4 2 2" xfId="31126"/>
    <cellStyle name="SAPBEXexcCritical5 2 2 7 5" xfId="31127"/>
    <cellStyle name="SAPBEXexcCritical5 2 2 7 5 2" xfId="31128"/>
    <cellStyle name="SAPBEXexcCritical5 2 2 8" xfId="2627"/>
    <cellStyle name="SAPBEXexcCritical5 2 2 9" xfId="3438"/>
    <cellStyle name="SAPBEXexcCritical5 2 20" xfId="10517"/>
    <cellStyle name="SAPBEXexcCritical5 2 21" xfId="7596"/>
    <cellStyle name="SAPBEXexcCritical5 2 22" xfId="9532"/>
    <cellStyle name="SAPBEXexcCritical5 2 23" xfId="13028"/>
    <cellStyle name="SAPBEXexcCritical5 2 24" xfId="12319"/>
    <cellStyle name="SAPBEXexcCritical5 2 25" xfId="9513"/>
    <cellStyle name="SAPBEXexcCritical5 2 26" xfId="12304"/>
    <cellStyle name="SAPBEXexcCritical5 2 27" xfId="16714"/>
    <cellStyle name="SAPBEXexcCritical5 2 28" xfId="15867"/>
    <cellStyle name="SAPBEXexcCritical5 2 29" xfId="16597"/>
    <cellStyle name="SAPBEXexcCritical5 2 3" xfId="691"/>
    <cellStyle name="SAPBEXexcCritical5 2 3 10" xfId="9020"/>
    <cellStyle name="SAPBEXexcCritical5 2 3 11" xfId="9909"/>
    <cellStyle name="SAPBEXexcCritical5 2 3 12" xfId="10778"/>
    <cellStyle name="SAPBEXexcCritical5 2 3 13" xfId="11669"/>
    <cellStyle name="SAPBEXexcCritical5 2 3 14" xfId="12560"/>
    <cellStyle name="SAPBEXexcCritical5 2 3 15" xfId="13426"/>
    <cellStyle name="SAPBEXexcCritical5 2 3 16" xfId="14317"/>
    <cellStyle name="SAPBEXexcCritical5 2 3 17" xfId="15203"/>
    <cellStyle name="SAPBEXexcCritical5 2 3 18" xfId="16087"/>
    <cellStyle name="SAPBEXexcCritical5 2 3 19" xfId="16973"/>
    <cellStyle name="SAPBEXexcCritical5 2 3 2" xfId="2138"/>
    <cellStyle name="SAPBEXexcCritical5 2 3 2 2" xfId="24720"/>
    <cellStyle name="SAPBEXexcCritical5 2 3 2 2 2" xfId="31129"/>
    <cellStyle name="SAPBEXexcCritical5 2 3 2 2 2 2" xfId="31130"/>
    <cellStyle name="SAPBEXexcCritical5 2 3 2 2 2 2 2" xfId="31131"/>
    <cellStyle name="SAPBEXexcCritical5 2 3 2 2 2 3" xfId="31132"/>
    <cellStyle name="SAPBEXexcCritical5 2 3 2 2 3" xfId="31133"/>
    <cellStyle name="SAPBEXexcCritical5 2 3 2 2 3 2" xfId="31134"/>
    <cellStyle name="SAPBEXexcCritical5 2 3 2 2 3 2 2" xfId="31135"/>
    <cellStyle name="SAPBEXexcCritical5 2 3 2 2 4" xfId="31136"/>
    <cellStyle name="SAPBEXexcCritical5 2 3 2 2 4 2" xfId="31137"/>
    <cellStyle name="SAPBEXexcCritical5 2 3 2 3" xfId="31138"/>
    <cellStyle name="SAPBEXexcCritical5 2 3 2 3 2" xfId="31139"/>
    <cellStyle name="SAPBEXexcCritical5 2 3 2 3 2 2" xfId="31140"/>
    <cellStyle name="SAPBEXexcCritical5 2 3 2 3 3" xfId="31141"/>
    <cellStyle name="SAPBEXexcCritical5 2 3 2 4" xfId="31142"/>
    <cellStyle name="SAPBEXexcCritical5 2 3 2 4 2" xfId="31143"/>
    <cellStyle name="SAPBEXexcCritical5 2 3 2 4 2 2" xfId="31144"/>
    <cellStyle name="SAPBEXexcCritical5 2 3 2 5" xfId="31145"/>
    <cellStyle name="SAPBEXexcCritical5 2 3 2 5 2" xfId="31146"/>
    <cellStyle name="SAPBEXexcCritical5 2 3 20" xfId="17853"/>
    <cellStyle name="SAPBEXexcCritical5 2 3 21" xfId="18734"/>
    <cellStyle name="SAPBEXexcCritical5 2 3 22" xfId="19592"/>
    <cellStyle name="SAPBEXexcCritical5 2 3 23" xfId="20458"/>
    <cellStyle name="SAPBEXexcCritical5 2 3 24" xfId="21316"/>
    <cellStyle name="SAPBEXexcCritical5 2 3 25" xfId="22157"/>
    <cellStyle name="SAPBEXexcCritical5 2 3 26" xfId="22986"/>
    <cellStyle name="SAPBEXexcCritical5 2 3 27" xfId="23788"/>
    <cellStyle name="SAPBEXexcCritical5 2 3 3" xfId="2856"/>
    <cellStyle name="SAPBEXexcCritical5 2 3 4" xfId="3758"/>
    <cellStyle name="SAPBEXexcCritical5 2 3 5" xfId="4646"/>
    <cellStyle name="SAPBEXexcCritical5 2 3 6" xfId="5535"/>
    <cellStyle name="SAPBEXexcCritical5 2 3 7" xfId="6429"/>
    <cellStyle name="SAPBEXexcCritical5 2 3 8" xfId="5144"/>
    <cellStyle name="SAPBEXexcCritical5 2 3 9" xfId="8131"/>
    <cellStyle name="SAPBEXexcCritical5 2 30" xfId="19201"/>
    <cellStyle name="SAPBEXexcCritical5 2 31" xfId="18493"/>
    <cellStyle name="SAPBEXexcCritical5 2 32" xfId="15699"/>
    <cellStyle name="SAPBEXexcCritical5 2 4" xfId="692"/>
    <cellStyle name="SAPBEXexcCritical5 2 4 10" xfId="9021"/>
    <cellStyle name="SAPBEXexcCritical5 2 4 11" xfId="9910"/>
    <cellStyle name="SAPBEXexcCritical5 2 4 12" xfId="10779"/>
    <cellStyle name="SAPBEXexcCritical5 2 4 13" xfId="11670"/>
    <cellStyle name="SAPBEXexcCritical5 2 4 14" xfId="12561"/>
    <cellStyle name="SAPBEXexcCritical5 2 4 15" xfId="13427"/>
    <cellStyle name="SAPBEXexcCritical5 2 4 16" xfId="14318"/>
    <cellStyle name="SAPBEXexcCritical5 2 4 17" xfId="15204"/>
    <cellStyle name="SAPBEXexcCritical5 2 4 18" xfId="16088"/>
    <cellStyle name="SAPBEXexcCritical5 2 4 19" xfId="16974"/>
    <cellStyle name="SAPBEXexcCritical5 2 4 2" xfId="2139"/>
    <cellStyle name="SAPBEXexcCritical5 2 4 2 2" xfId="24721"/>
    <cellStyle name="SAPBEXexcCritical5 2 4 2 2 2" xfId="31147"/>
    <cellStyle name="SAPBEXexcCritical5 2 4 2 2 2 2" xfId="31148"/>
    <cellStyle name="SAPBEXexcCritical5 2 4 2 2 2 2 2" xfId="31149"/>
    <cellStyle name="SAPBEXexcCritical5 2 4 2 2 2 3" xfId="31150"/>
    <cellStyle name="SAPBEXexcCritical5 2 4 2 2 3" xfId="31151"/>
    <cellStyle name="SAPBEXexcCritical5 2 4 2 2 3 2" xfId="31152"/>
    <cellStyle name="SAPBEXexcCritical5 2 4 2 2 3 2 2" xfId="31153"/>
    <cellStyle name="SAPBEXexcCritical5 2 4 2 2 4" xfId="31154"/>
    <cellStyle name="SAPBEXexcCritical5 2 4 2 2 4 2" xfId="31155"/>
    <cellStyle name="SAPBEXexcCritical5 2 4 2 3" xfId="31156"/>
    <cellStyle name="SAPBEXexcCritical5 2 4 2 3 2" xfId="31157"/>
    <cellStyle name="SAPBEXexcCritical5 2 4 2 3 2 2" xfId="31158"/>
    <cellStyle name="SAPBEXexcCritical5 2 4 2 3 3" xfId="31159"/>
    <cellStyle name="SAPBEXexcCritical5 2 4 2 4" xfId="31160"/>
    <cellStyle name="SAPBEXexcCritical5 2 4 2 4 2" xfId="31161"/>
    <cellStyle name="SAPBEXexcCritical5 2 4 2 4 2 2" xfId="31162"/>
    <cellStyle name="SAPBEXexcCritical5 2 4 2 5" xfId="31163"/>
    <cellStyle name="SAPBEXexcCritical5 2 4 2 5 2" xfId="31164"/>
    <cellStyle name="SAPBEXexcCritical5 2 4 20" xfId="17854"/>
    <cellStyle name="SAPBEXexcCritical5 2 4 21" xfId="18735"/>
    <cellStyle name="SAPBEXexcCritical5 2 4 22" xfId="19593"/>
    <cellStyle name="SAPBEXexcCritical5 2 4 23" xfId="20459"/>
    <cellStyle name="SAPBEXexcCritical5 2 4 24" xfId="21317"/>
    <cellStyle name="SAPBEXexcCritical5 2 4 25" xfId="22158"/>
    <cellStyle name="SAPBEXexcCritical5 2 4 26" xfId="22987"/>
    <cellStyle name="SAPBEXexcCritical5 2 4 27" xfId="23789"/>
    <cellStyle name="SAPBEXexcCritical5 2 4 3" xfId="2857"/>
    <cellStyle name="SAPBEXexcCritical5 2 4 4" xfId="3759"/>
    <cellStyle name="SAPBEXexcCritical5 2 4 5" xfId="4647"/>
    <cellStyle name="SAPBEXexcCritical5 2 4 6" xfId="5536"/>
    <cellStyle name="SAPBEXexcCritical5 2 4 7" xfId="6430"/>
    <cellStyle name="SAPBEXexcCritical5 2 4 8" xfId="5276"/>
    <cellStyle name="SAPBEXexcCritical5 2 4 9" xfId="8132"/>
    <cellStyle name="SAPBEXexcCritical5 2 5" xfId="693"/>
    <cellStyle name="SAPBEXexcCritical5 2 5 10" xfId="9022"/>
    <cellStyle name="SAPBEXexcCritical5 2 5 11" xfId="9911"/>
    <cellStyle name="SAPBEXexcCritical5 2 5 12" xfId="10780"/>
    <cellStyle name="SAPBEXexcCritical5 2 5 13" xfId="11671"/>
    <cellStyle name="SAPBEXexcCritical5 2 5 14" xfId="12562"/>
    <cellStyle name="SAPBEXexcCritical5 2 5 15" xfId="13428"/>
    <cellStyle name="SAPBEXexcCritical5 2 5 16" xfId="14319"/>
    <cellStyle name="SAPBEXexcCritical5 2 5 17" xfId="15205"/>
    <cellStyle name="SAPBEXexcCritical5 2 5 18" xfId="16089"/>
    <cellStyle name="SAPBEXexcCritical5 2 5 19" xfId="16975"/>
    <cellStyle name="SAPBEXexcCritical5 2 5 2" xfId="2140"/>
    <cellStyle name="SAPBEXexcCritical5 2 5 2 2" xfId="24722"/>
    <cellStyle name="SAPBEXexcCritical5 2 5 2 2 2" xfId="31165"/>
    <cellStyle name="SAPBEXexcCritical5 2 5 2 2 2 2" xfId="31166"/>
    <cellStyle name="SAPBEXexcCritical5 2 5 2 2 2 2 2" xfId="31167"/>
    <cellStyle name="SAPBEXexcCritical5 2 5 2 2 2 3" xfId="31168"/>
    <cellStyle name="SAPBEXexcCritical5 2 5 2 2 3" xfId="31169"/>
    <cellStyle name="SAPBEXexcCritical5 2 5 2 2 3 2" xfId="31170"/>
    <cellStyle name="SAPBEXexcCritical5 2 5 2 2 3 2 2" xfId="31171"/>
    <cellStyle name="SAPBEXexcCritical5 2 5 2 2 4" xfId="31172"/>
    <cellStyle name="SAPBEXexcCritical5 2 5 2 2 4 2" xfId="31173"/>
    <cellStyle name="SAPBEXexcCritical5 2 5 2 3" xfId="31174"/>
    <cellStyle name="SAPBEXexcCritical5 2 5 2 3 2" xfId="31175"/>
    <cellStyle name="SAPBEXexcCritical5 2 5 2 3 2 2" xfId="31176"/>
    <cellStyle name="SAPBEXexcCritical5 2 5 2 3 3" xfId="31177"/>
    <cellStyle name="SAPBEXexcCritical5 2 5 2 4" xfId="31178"/>
    <cellStyle name="SAPBEXexcCritical5 2 5 2 4 2" xfId="31179"/>
    <cellStyle name="SAPBEXexcCritical5 2 5 2 4 2 2" xfId="31180"/>
    <cellStyle name="SAPBEXexcCritical5 2 5 2 5" xfId="31181"/>
    <cellStyle name="SAPBEXexcCritical5 2 5 2 5 2" xfId="31182"/>
    <cellStyle name="SAPBEXexcCritical5 2 5 20" xfId="17855"/>
    <cellStyle name="SAPBEXexcCritical5 2 5 21" xfId="18736"/>
    <cellStyle name="SAPBEXexcCritical5 2 5 22" xfId="19594"/>
    <cellStyle name="SAPBEXexcCritical5 2 5 23" xfId="20460"/>
    <cellStyle name="SAPBEXexcCritical5 2 5 24" xfId="21318"/>
    <cellStyle name="SAPBEXexcCritical5 2 5 25" xfId="22159"/>
    <cellStyle name="SAPBEXexcCritical5 2 5 26" xfId="22988"/>
    <cellStyle name="SAPBEXexcCritical5 2 5 27" xfId="23790"/>
    <cellStyle name="SAPBEXexcCritical5 2 5 3" xfId="2858"/>
    <cellStyle name="SAPBEXexcCritical5 2 5 4" xfId="3760"/>
    <cellStyle name="SAPBEXexcCritical5 2 5 5" xfId="4648"/>
    <cellStyle name="SAPBEXexcCritical5 2 5 6" xfId="5537"/>
    <cellStyle name="SAPBEXexcCritical5 2 5 7" xfId="6431"/>
    <cellStyle name="SAPBEXexcCritical5 2 5 8" xfId="7158"/>
    <cellStyle name="SAPBEXexcCritical5 2 5 9" xfId="8133"/>
    <cellStyle name="SAPBEXexcCritical5 2 6" xfId="694"/>
    <cellStyle name="SAPBEXexcCritical5 2 6 10" xfId="9023"/>
    <cellStyle name="SAPBEXexcCritical5 2 6 11" xfId="9912"/>
    <cellStyle name="SAPBEXexcCritical5 2 6 12" xfId="10781"/>
    <cellStyle name="SAPBEXexcCritical5 2 6 13" xfId="11672"/>
    <cellStyle name="SAPBEXexcCritical5 2 6 14" xfId="12563"/>
    <cellStyle name="SAPBEXexcCritical5 2 6 15" xfId="13429"/>
    <cellStyle name="SAPBEXexcCritical5 2 6 16" xfId="14320"/>
    <cellStyle name="SAPBEXexcCritical5 2 6 17" xfId="15206"/>
    <cellStyle name="SAPBEXexcCritical5 2 6 18" xfId="16090"/>
    <cellStyle name="SAPBEXexcCritical5 2 6 19" xfId="16976"/>
    <cellStyle name="SAPBEXexcCritical5 2 6 2" xfId="2141"/>
    <cellStyle name="SAPBEXexcCritical5 2 6 2 2" xfId="24723"/>
    <cellStyle name="SAPBEXexcCritical5 2 6 2 2 2" xfId="31183"/>
    <cellStyle name="SAPBEXexcCritical5 2 6 2 2 2 2" xfId="31184"/>
    <cellStyle name="SAPBEXexcCritical5 2 6 2 2 2 2 2" xfId="31185"/>
    <cellStyle name="SAPBEXexcCritical5 2 6 2 2 2 3" xfId="31186"/>
    <cellStyle name="SAPBEXexcCritical5 2 6 2 2 3" xfId="31187"/>
    <cellStyle name="SAPBEXexcCritical5 2 6 2 2 3 2" xfId="31188"/>
    <cellStyle name="SAPBEXexcCritical5 2 6 2 2 3 2 2" xfId="31189"/>
    <cellStyle name="SAPBEXexcCritical5 2 6 2 2 4" xfId="31190"/>
    <cellStyle name="SAPBEXexcCritical5 2 6 2 2 4 2" xfId="31191"/>
    <cellStyle name="SAPBEXexcCritical5 2 6 2 3" xfId="31192"/>
    <cellStyle name="SAPBEXexcCritical5 2 6 2 3 2" xfId="31193"/>
    <cellStyle name="SAPBEXexcCritical5 2 6 2 3 2 2" xfId="31194"/>
    <cellStyle name="SAPBEXexcCritical5 2 6 2 3 3" xfId="31195"/>
    <cellStyle name="SAPBEXexcCritical5 2 6 2 4" xfId="31196"/>
    <cellStyle name="SAPBEXexcCritical5 2 6 2 4 2" xfId="31197"/>
    <cellStyle name="SAPBEXexcCritical5 2 6 2 4 2 2" xfId="31198"/>
    <cellStyle name="SAPBEXexcCritical5 2 6 2 5" xfId="31199"/>
    <cellStyle name="SAPBEXexcCritical5 2 6 2 5 2" xfId="31200"/>
    <cellStyle name="SAPBEXexcCritical5 2 6 20" xfId="17856"/>
    <cellStyle name="SAPBEXexcCritical5 2 6 21" xfId="18737"/>
    <cellStyle name="SAPBEXexcCritical5 2 6 22" xfId="19595"/>
    <cellStyle name="SAPBEXexcCritical5 2 6 23" xfId="20461"/>
    <cellStyle name="SAPBEXexcCritical5 2 6 24" xfId="21319"/>
    <cellStyle name="SAPBEXexcCritical5 2 6 25" xfId="22160"/>
    <cellStyle name="SAPBEXexcCritical5 2 6 26" xfId="22989"/>
    <cellStyle name="SAPBEXexcCritical5 2 6 27" xfId="23791"/>
    <cellStyle name="SAPBEXexcCritical5 2 6 3" xfId="2859"/>
    <cellStyle name="SAPBEXexcCritical5 2 6 4" xfId="3761"/>
    <cellStyle name="SAPBEXexcCritical5 2 6 5" xfId="4649"/>
    <cellStyle name="SAPBEXexcCritical5 2 6 6" xfId="5538"/>
    <cellStyle name="SAPBEXexcCritical5 2 6 7" xfId="6432"/>
    <cellStyle name="SAPBEXexcCritical5 2 6 8" xfId="7176"/>
    <cellStyle name="SAPBEXexcCritical5 2 6 9" xfId="8134"/>
    <cellStyle name="SAPBEXexcCritical5 2 7" xfId="1739"/>
    <cellStyle name="SAPBEXexcCritical5 2 7 2" xfId="24724"/>
    <cellStyle name="SAPBEXexcCritical5 2 7 2 2" xfId="31201"/>
    <cellStyle name="SAPBEXexcCritical5 2 7 2 2 2" xfId="31202"/>
    <cellStyle name="SAPBEXexcCritical5 2 7 2 2 2 2" xfId="31203"/>
    <cellStyle name="SAPBEXexcCritical5 2 7 2 2 3" xfId="31204"/>
    <cellStyle name="SAPBEXexcCritical5 2 7 2 3" xfId="31205"/>
    <cellStyle name="SAPBEXexcCritical5 2 7 2 3 2" xfId="31206"/>
    <cellStyle name="SAPBEXexcCritical5 2 7 2 3 2 2" xfId="31207"/>
    <cellStyle name="SAPBEXexcCritical5 2 7 2 4" xfId="31208"/>
    <cellStyle name="SAPBEXexcCritical5 2 7 2 4 2" xfId="31209"/>
    <cellStyle name="SAPBEXexcCritical5 2 7 3" xfId="31210"/>
    <cellStyle name="SAPBEXexcCritical5 2 7 3 2" xfId="31211"/>
    <cellStyle name="SAPBEXexcCritical5 2 7 3 2 2" xfId="31212"/>
    <cellStyle name="SAPBEXexcCritical5 2 7 3 3" xfId="31213"/>
    <cellStyle name="SAPBEXexcCritical5 2 7 4" xfId="31214"/>
    <cellStyle name="SAPBEXexcCritical5 2 7 4 2" xfId="31215"/>
    <cellStyle name="SAPBEXexcCritical5 2 7 4 2 2" xfId="31216"/>
    <cellStyle name="SAPBEXexcCritical5 2 7 5" xfId="31217"/>
    <cellStyle name="SAPBEXexcCritical5 2 7 5 2" xfId="31218"/>
    <cellStyle name="SAPBEXexcCritical5 2 8" xfId="1517"/>
    <cellStyle name="SAPBEXexcCritical5 2 9" xfId="2454"/>
    <cellStyle name="SAPBEXexcCritical5 20" xfId="10354"/>
    <cellStyle name="SAPBEXexcCritical5 21" xfId="11204"/>
    <cellStyle name="SAPBEXexcCritical5 22" xfId="12095"/>
    <cellStyle name="SAPBEXexcCritical5 23" xfId="13005"/>
    <cellStyle name="SAPBEXexcCritical5 24" xfId="13852"/>
    <cellStyle name="SAPBEXexcCritical5 25" xfId="14743"/>
    <cellStyle name="SAPBEXexcCritical5 26" xfId="15629"/>
    <cellStyle name="SAPBEXexcCritical5 27" xfId="16513"/>
    <cellStyle name="SAPBEXexcCritical5 28" xfId="17399"/>
    <cellStyle name="SAPBEXexcCritical5 29" xfId="18279"/>
    <cellStyle name="SAPBEXexcCritical5 3" xfId="695"/>
    <cellStyle name="SAPBEXexcCritical5 3 10" xfId="4326"/>
    <cellStyle name="SAPBEXexcCritical5 3 11" xfId="5216"/>
    <cellStyle name="SAPBEXexcCritical5 3 12" xfId="6111"/>
    <cellStyle name="SAPBEXexcCritical5 3 13" xfId="7413"/>
    <cellStyle name="SAPBEXexcCritical5 3 14" xfId="7817"/>
    <cellStyle name="SAPBEXexcCritical5 3 15" xfId="8707"/>
    <cellStyle name="SAPBEXexcCritical5 3 16" xfId="9596"/>
    <cellStyle name="SAPBEXexcCritical5 3 17" xfId="10464"/>
    <cellStyle name="SAPBEXexcCritical5 3 18" xfId="11355"/>
    <cellStyle name="SAPBEXexcCritical5 3 19" xfId="12245"/>
    <cellStyle name="SAPBEXexcCritical5 3 2" xfId="696"/>
    <cellStyle name="SAPBEXexcCritical5 3 2 10" xfId="9024"/>
    <cellStyle name="SAPBEXexcCritical5 3 2 11" xfId="9913"/>
    <cellStyle name="SAPBEXexcCritical5 3 2 12" xfId="10782"/>
    <cellStyle name="SAPBEXexcCritical5 3 2 13" xfId="11673"/>
    <cellStyle name="SAPBEXexcCritical5 3 2 14" xfId="12564"/>
    <cellStyle name="SAPBEXexcCritical5 3 2 15" xfId="13430"/>
    <cellStyle name="SAPBEXexcCritical5 3 2 16" xfId="14321"/>
    <cellStyle name="SAPBEXexcCritical5 3 2 17" xfId="15207"/>
    <cellStyle name="SAPBEXexcCritical5 3 2 18" xfId="16091"/>
    <cellStyle name="SAPBEXexcCritical5 3 2 19" xfId="16977"/>
    <cellStyle name="SAPBEXexcCritical5 3 2 2" xfId="2142"/>
    <cellStyle name="SAPBEXexcCritical5 3 2 2 2" xfId="24725"/>
    <cellStyle name="SAPBEXexcCritical5 3 2 2 2 2" xfId="31219"/>
    <cellStyle name="SAPBEXexcCritical5 3 2 2 2 2 2" xfId="31220"/>
    <cellStyle name="SAPBEXexcCritical5 3 2 2 2 2 2 2" xfId="31221"/>
    <cellStyle name="SAPBEXexcCritical5 3 2 2 2 2 3" xfId="31222"/>
    <cellStyle name="SAPBEXexcCritical5 3 2 2 2 3" xfId="31223"/>
    <cellStyle name="SAPBEXexcCritical5 3 2 2 2 3 2" xfId="31224"/>
    <cellStyle name="SAPBEXexcCritical5 3 2 2 2 3 2 2" xfId="31225"/>
    <cellStyle name="SAPBEXexcCritical5 3 2 2 2 4" xfId="31226"/>
    <cellStyle name="SAPBEXexcCritical5 3 2 2 2 4 2" xfId="31227"/>
    <cellStyle name="SAPBEXexcCritical5 3 2 2 3" xfId="31228"/>
    <cellStyle name="SAPBEXexcCritical5 3 2 2 3 2" xfId="31229"/>
    <cellStyle name="SAPBEXexcCritical5 3 2 2 3 2 2" xfId="31230"/>
    <cellStyle name="SAPBEXexcCritical5 3 2 2 3 3" xfId="31231"/>
    <cellStyle name="SAPBEXexcCritical5 3 2 2 4" xfId="31232"/>
    <cellStyle name="SAPBEXexcCritical5 3 2 2 4 2" xfId="31233"/>
    <cellStyle name="SAPBEXexcCritical5 3 2 2 4 2 2" xfId="31234"/>
    <cellStyle name="SAPBEXexcCritical5 3 2 2 5" xfId="31235"/>
    <cellStyle name="SAPBEXexcCritical5 3 2 2 5 2" xfId="31236"/>
    <cellStyle name="SAPBEXexcCritical5 3 2 20" xfId="17857"/>
    <cellStyle name="SAPBEXexcCritical5 3 2 21" xfId="18738"/>
    <cellStyle name="SAPBEXexcCritical5 3 2 22" xfId="19596"/>
    <cellStyle name="SAPBEXexcCritical5 3 2 23" xfId="20462"/>
    <cellStyle name="SAPBEXexcCritical5 3 2 24" xfId="21320"/>
    <cellStyle name="SAPBEXexcCritical5 3 2 25" xfId="22161"/>
    <cellStyle name="SAPBEXexcCritical5 3 2 26" xfId="22990"/>
    <cellStyle name="SAPBEXexcCritical5 3 2 27" xfId="23792"/>
    <cellStyle name="SAPBEXexcCritical5 3 2 3" xfId="2860"/>
    <cellStyle name="SAPBEXexcCritical5 3 2 4" xfId="3762"/>
    <cellStyle name="SAPBEXexcCritical5 3 2 5" xfId="4650"/>
    <cellStyle name="SAPBEXexcCritical5 3 2 6" xfId="5539"/>
    <cellStyle name="SAPBEXexcCritical5 3 2 7" xfId="6433"/>
    <cellStyle name="SAPBEXexcCritical5 3 2 8" xfId="7175"/>
    <cellStyle name="SAPBEXexcCritical5 3 2 9" xfId="8135"/>
    <cellStyle name="SAPBEXexcCritical5 3 20" xfId="13115"/>
    <cellStyle name="SAPBEXexcCritical5 3 21" xfId="14005"/>
    <cellStyle name="SAPBEXexcCritical5 3 22" xfId="14892"/>
    <cellStyle name="SAPBEXexcCritical5 3 23" xfId="15778"/>
    <cellStyle name="SAPBEXexcCritical5 3 24" xfId="16661"/>
    <cellStyle name="SAPBEXexcCritical5 3 25" xfId="17546"/>
    <cellStyle name="SAPBEXexcCritical5 3 26" xfId="18422"/>
    <cellStyle name="SAPBEXexcCritical5 3 27" xfId="19283"/>
    <cellStyle name="SAPBEXexcCritical5 3 28" xfId="20151"/>
    <cellStyle name="SAPBEXexcCritical5 3 29" xfId="21013"/>
    <cellStyle name="SAPBEXexcCritical5 3 3" xfId="697"/>
    <cellStyle name="SAPBEXexcCritical5 3 3 10" xfId="9025"/>
    <cellStyle name="SAPBEXexcCritical5 3 3 11" xfId="9914"/>
    <cellStyle name="SAPBEXexcCritical5 3 3 12" xfId="10783"/>
    <cellStyle name="SAPBEXexcCritical5 3 3 13" xfId="11674"/>
    <cellStyle name="SAPBEXexcCritical5 3 3 14" xfId="12565"/>
    <cellStyle name="SAPBEXexcCritical5 3 3 15" xfId="13431"/>
    <cellStyle name="SAPBEXexcCritical5 3 3 16" xfId="14322"/>
    <cellStyle name="SAPBEXexcCritical5 3 3 17" xfId="15208"/>
    <cellStyle name="SAPBEXexcCritical5 3 3 18" xfId="16092"/>
    <cellStyle name="SAPBEXexcCritical5 3 3 19" xfId="16978"/>
    <cellStyle name="SAPBEXexcCritical5 3 3 2" xfId="2143"/>
    <cellStyle name="SAPBEXexcCritical5 3 3 2 2" xfId="24726"/>
    <cellStyle name="SAPBEXexcCritical5 3 3 2 2 2" xfId="31237"/>
    <cellStyle name="SAPBEXexcCritical5 3 3 2 2 2 2" xfId="31238"/>
    <cellStyle name="SAPBEXexcCritical5 3 3 2 2 2 2 2" xfId="31239"/>
    <cellStyle name="SAPBEXexcCritical5 3 3 2 2 2 3" xfId="31240"/>
    <cellStyle name="SAPBEXexcCritical5 3 3 2 2 3" xfId="31241"/>
    <cellStyle name="SAPBEXexcCritical5 3 3 2 2 3 2" xfId="31242"/>
    <cellStyle name="SAPBEXexcCritical5 3 3 2 2 3 2 2" xfId="31243"/>
    <cellStyle name="SAPBEXexcCritical5 3 3 2 2 4" xfId="31244"/>
    <cellStyle name="SAPBEXexcCritical5 3 3 2 2 4 2" xfId="31245"/>
    <cellStyle name="SAPBEXexcCritical5 3 3 2 3" xfId="31246"/>
    <cellStyle name="SAPBEXexcCritical5 3 3 2 3 2" xfId="31247"/>
    <cellStyle name="SAPBEXexcCritical5 3 3 2 3 2 2" xfId="31248"/>
    <cellStyle name="SAPBEXexcCritical5 3 3 2 3 3" xfId="31249"/>
    <cellStyle name="SAPBEXexcCritical5 3 3 2 4" xfId="31250"/>
    <cellStyle name="SAPBEXexcCritical5 3 3 2 4 2" xfId="31251"/>
    <cellStyle name="SAPBEXexcCritical5 3 3 2 4 2 2" xfId="31252"/>
    <cellStyle name="SAPBEXexcCritical5 3 3 2 5" xfId="31253"/>
    <cellStyle name="SAPBEXexcCritical5 3 3 2 5 2" xfId="31254"/>
    <cellStyle name="SAPBEXexcCritical5 3 3 20" xfId="17858"/>
    <cellStyle name="SAPBEXexcCritical5 3 3 21" xfId="18739"/>
    <cellStyle name="SAPBEXexcCritical5 3 3 22" xfId="19597"/>
    <cellStyle name="SAPBEXexcCritical5 3 3 23" xfId="20463"/>
    <cellStyle name="SAPBEXexcCritical5 3 3 24" xfId="21321"/>
    <cellStyle name="SAPBEXexcCritical5 3 3 25" xfId="22162"/>
    <cellStyle name="SAPBEXexcCritical5 3 3 26" xfId="22991"/>
    <cellStyle name="SAPBEXexcCritical5 3 3 27" xfId="23793"/>
    <cellStyle name="SAPBEXexcCritical5 3 3 3" xfId="2861"/>
    <cellStyle name="SAPBEXexcCritical5 3 3 4" xfId="3763"/>
    <cellStyle name="SAPBEXexcCritical5 3 3 5" xfId="4651"/>
    <cellStyle name="SAPBEXexcCritical5 3 3 6" xfId="5540"/>
    <cellStyle name="SAPBEXexcCritical5 3 3 7" xfId="6434"/>
    <cellStyle name="SAPBEXexcCritical5 3 3 8" xfId="7174"/>
    <cellStyle name="SAPBEXexcCritical5 3 3 9" xfId="8136"/>
    <cellStyle name="SAPBEXexcCritical5 3 30" xfId="21864"/>
    <cellStyle name="SAPBEXexcCritical5 3 31" xfId="22696"/>
    <cellStyle name="SAPBEXexcCritical5 3 32" xfId="23505"/>
    <cellStyle name="SAPBEXexcCritical5 3 4" xfId="698"/>
    <cellStyle name="SAPBEXexcCritical5 3 4 10" xfId="9026"/>
    <cellStyle name="SAPBEXexcCritical5 3 4 11" xfId="9915"/>
    <cellStyle name="SAPBEXexcCritical5 3 4 12" xfId="10784"/>
    <cellStyle name="SAPBEXexcCritical5 3 4 13" xfId="11675"/>
    <cellStyle name="SAPBEXexcCritical5 3 4 14" xfId="12566"/>
    <cellStyle name="SAPBEXexcCritical5 3 4 15" xfId="13432"/>
    <cellStyle name="SAPBEXexcCritical5 3 4 16" xfId="14323"/>
    <cellStyle name="SAPBEXexcCritical5 3 4 17" xfId="15209"/>
    <cellStyle name="SAPBEXexcCritical5 3 4 18" xfId="16093"/>
    <cellStyle name="SAPBEXexcCritical5 3 4 19" xfId="16979"/>
    <cellStyle name="SAPBEXexcCritical5 3 4 2" xfId="2144"/>
    <cellStyle name="SAPBEXexcCritical5 3 4 2 2" xfId="24727"/>
    <cellStyle name="SAPBEXexcCritical5 3 4 2 2 2" xfId="31255"/>
    <cellStyle name="SAPBEXexcCritical5 3 4 2 2 2 2" xfId="31256"/>
    <cellStyle name="SAPBEXexcCritical5 3 4 2 2 2 2 2" xfId="31257"/>
    <cellStyle name="SAPBEXexcCritical5 3 4 2 2 2 3" xfId="31258"/>
    <cellStyle name="SAPBEXexcCritical5 3 4 2 2 3" xfId="31259"/>
    <cellStyle name="SAPBEXexcCritical5 3 4 2 2 3 2" xfId="31260"/>
    <cellStyle name="SAPBEXexcCritical5 3 4 2 2 3 2 2" xfId="31261"/>
    <cellStyle name="SAPBEXexcCritical5 3 4 2 2 4" xfId="31262"/>
    <cellStyle name="SAPBEXexcCritical5 3 4 2 2 4 2" xfId="31263"/>
    <cellStyle name="SAPBEXexcCritical5 3 4 2 3" xfId="31264"/>
    <cellStyle name="SAPBEXexcCritical5 3 4 2 3 2" xfId="31265"/>
    <cellStyle name="SAPBEXexcCritical5 3 4 2 3 2 2" xfId="31266"/>
    <cellStyle name="SAPBEXexcCritical5 3 4 2 3 3" xfId="31267"/>
    <cellStyle name="SAPBEXexcCritical5 3 4 2 4" xfId="31268"/>
    <cellStyle name="SAPBEXexcCritical5 3 4 2 4 2" xfId="31269"/>
    <cellStyle name="SAPBEXexcCritical5 3 4 2 4 2 2" xfId="31270"/>
    <cellStyle name="SAPBEXexcCritical5 3 4 2 5" xfId="31271"/>
    <cellStyle name="SAPBEXexcCritical5 3 4 2 5 2" xfId="31272"/>
    <cellStyle name="SAPBEXexcCritical5 3 4 20" xfId="17859"/>
    <cellStyle name="SAPBEXexcCritical5 3 4 21" xfId="18740"/>
    <cellStyle name="SAPBEXexcCritical5 3 4 22" xfId="19598"/>
    <cellStyle name="SAPBEXexcCritical5 3 4 23" xfId="20464"/>
    <cellStyle name="SAPBEXexcCritical5 3 4 24" xfId="21322"/>
    <cellStyle name="SAPBEXexcCritical5 3 4 25" xfId="22163"/>
    <cellStyle name="SAPBEXexcCritical5 3 4 26" xfId="22992"/>
    <cellStyle name="SAPBEXexcCritical5 3 4 27" xfId="23794"/>
    <cellStyle name="SAPBEXexcCritical5 3 4 3" xfId="2862"/>
    <cellStyle name="SAPBEXexcCritical5 3 4 4" xfId="3764"/>
    <cellStyle name="SAPBEXexcCritical5 3 4 5" xfId="4652"/>
    <cellStyle name="SAPBEXexcCritical5 3 4 6" xfId="5541"/>
    <cellStyle name="SAPBEXexcCritical5 3 4 7" xfId="6435"/>
    <cellStyle name="SAPBEXexcCritical5 3 4 8" xfId="7173"/>
    <cellStyle name="SAPBEXexcCritical5 3 4 9" xfId="8137"/>
    <cellStyle name="SAPBEXexcCritical5 3 5" xfId="699"/>
    <cellStyle name="SAPBEXexcCritical5 3 5 10" xfId="9027"/>
    <cellStyle name="SAPBEXexcCritical5 3 5 11" xfId="9916"/>
    <cellStyle name="SAPBEXexcCritical5 3 5 12" xfId="10785"/>
    <cellStyle name="SAPBEXexcCritical5 3 5 13" xfId="11676"/>
    <cellStyle name="SAPBEXexcCritical5 3 5 14" xfId="12567"/>
    <cellStyle name="SAPBEXexcCritical5 3 5 15" xfId="13433"/>
    <cellStyle name="SAPBEXexcCritical5 3 5 16" xfId="14324"/>
    <cellStyle name="SAPBEXexcCritical5 3 5 17" xfId="15210"/>
    <cellStyle name="SAPBEXexcCritical5 3 5 18" xfId="16094"/>
    <cellStyle name="SAPBEXexcCritical5 3 5 19" xfId="16980"/>
    <cellStyle name="SAPBEXexcCritical5 3 5 2" xfId="2145"/>
    <cellStyle name="SAPBEXexcCritical5 3 5 2 2" xfId="24728"/>
    <cellStyle name="SAPBEXexcCritical5 3 5 2 2 2" xfId="31273"/>
    <cellStyle name="SAPBEXexcCritical5 3 5 2 2 2 2" xfId="31274"/>
    <cellStyle name="SAPBEXexcCritical5 3 5 2 2 2 2 2" xfId="31275"/>
    <cellStyle name="SAPBEXexcCritical5 3 5 2 2 2 3" xfId="31276"/>
    <cellStyle name="SAPBEXexcCritical5 3 5 2 2 3" xfId="31277"/>
    <cellStyle name="SAPBEXexcCritical5 3 5 2 2 3 2" xfId="31278"/>
    <cellStyle name="SAPBEXexcCritical5 3 5 2 2 3 2 2" xfId="31279"/>
    <cellStyle name="SAPBEXexcCritical5 3 5 2 2 4" xfId="31280"/>
    <cellStyle name="SAPBEXexcCritical5 3 5 2 2 4 2" xfId="31281"/>
    <cellStyle name="SAPBEXexcCritical5 3 5 2 3" xfId="31282"/>
    <cellStyle name="SAPBEXexcCritical5 3 5 2 3 2" xfId="31283"/>
    <cellStyle name="SAPBEXexcCritical5 3 5 2 3 2 2" xfId="31284"/>
    <cellStyle name="SAPBEXexcCritical5 3 5 2 3 3" xfId="31285"/>
    <cellStyle name="SAPBEXexcCritical5 3 5 2 4" xfId="31286"/>
    <cellStyle name="SAPBEXexcCritical5 3 5 2 4 2" xfId="31287"/>
    <cellStyle name="SAPBEXexcCritical5 3 5 2 4 2 2" xfId="31288"/>
    <cellStyle name="SAPBEXexcCritical5 3 5 2 5" xfId="31289"/>
    <cellStyle name="SAPBEXexcCritical5 3 5 2 5 2" xfId="31290"/>
    <cellStyle name="SAPBEXexcCritical5 3 5 20" xfId="17860"/>
    <cellStyle name="SAPBEXexcCritical5 3 5 21" xfId="18741"/>
    <cellStyle name="SAPBEXexcCritical5 3 5 22" xfId="19599"/>
    <cellStyle name="SAPBEXexcCritical5 3 5 23" xfId="20465"/>
    <cellStyle name="SAPBEXexcCritical5 3 5 24" xfId="21323"/>
    <cellStyle name="SAPBEXexcCritical5 3 5 25" xfId="22164"/>
    <cellStyle name="SAPBEXexcCritical5 3 5 26" xfId="22993"/>
    <cellStyle name="SAPBEXexcCritical5 3 5 27" xfId="23795"/>
    <cellStyle name="SAPBEXexcCritical5 3 5 3" xfId="2863"/>
    <cellStyle name="SAPBEXexcCritical5 3 5 4" xfId="3765"/>
    <cellStyle name="SAPBEXexcCritical5 3 5 5" xfId="4653"/>
    <cellStyle name="SAPBEXexcCritical5 3 5 6" xfId="5542"/>
    <cellStyle name="SAPBEXexcCritical5 3 5 7" xfId="6436"/>
    <cellStyle name="SAPBEXexcCritical5 3 5 8" xfId="7172"/>
    <cellStyle name="SAPBEXexcCritical5 3 5 9" xfId="8138"/>
    <cellStyle name="SAPBEXexcCritical5 3 6" xfId="700"/>
    <cellStyle name="SAPBEXexcCritical5 3 6 10" xfId="9028"/>
    <cellStyle name="SAPBEXexcCritical5 3 6 11" xfId="9917"/>
    <cellStyle name="SAPBEXexcCritical5 3 6 12" xfId="10786"/>
    <cellStyle name="SAPBEXexcCritical5 3 6 13" xfId="11677"/>
    <cellStyle name="SAPBEXexcCritical5 3 6 14" xfId="12568"/>
    <cellStyle name="SAPBEXexcCritical5 3 6 15" xfId="13434"/>
    <cellStyle name="SAPBEXexcCritical5 3 6 16" xfId="14325"/>
    <cellStyle name="SAPBEXexcCritical5 3 6 17" xfId="15211"/>
    <cellStyle name="SAPBEXexcCritical5 3 6 18" xfId="16095"/>
    <cellStyle name="SAPBEXexcCritical5 3 6 19" xfId="16981"/>
    <cellStyle name="SAPBEXexcCritical5 3 6 2" xfId="2146"/>
    <cellStyle name="SAPBEXexcCritical5 3 6 2 2" xfId="24729"/>
    <cellStyle name="SAPBEXexcCritical5 3 6 2 2 2" xfId="31291"/>
    <cellStyle name="SAPBEXexcCritical5 3 6 2 2 2 2" xfId="31292"/>
    <cellStyle name="SAPBEXexcCritical5 3 6 2 2 2 2 2" xfId="31293"/>
    <cellStyle name="SAPBEXexcCritical5 3 6 2 2 2 3" xfId="31294"/>
    <cellStyle name="SAPBEXexcCritical5 3 6 2 2 3" xfId="31295"/>
    <cellStyle name="SAPBEXexcCritical5 3 6 2 2 3 2" xfId="31296"/>
    <cellStyle name="SAPBEXexcCritical5 3 6 2 2 3 2 2" xfId="31297"/>
    <cellStyle name="SAPBEXexcCritical5 3 6 2 2 4" xfId="31298"/>
    <cellStyle name="SAPBEXexcCritical5 3 6 2 2 4 2" xfId="31299"/>
    <cellStyle name="SAPBEXexcCritical5 3 6 2 3" xfId="31300"/>
    <cellStyle name="SAPBEXexcCritical5 3 6 2 3 2" xfId="31301"/>
    <cellStyle name="SAPBEXexcCritical5 3 6 2 3 2 2" xfId="31302"/>
    <cellStyle name="SAPBEXexcCritical5 3 6 2 3 3" xfId="31303"/>
    <cellStyle name="SAPBEXexcCritical5 3 6 2 4" xfId="31304"/>
    <cellStyle name="SAPBEXexcCritical5 3 6 2 4 2" xfId="31305"/>
    <cellStyle name="SAPBEXexcCritical5 3 6 2 4 2 2" xfId="31306"/>
    <cellStyle name="SAPBEXexcCritical5 3 6 2 5" xfId="31307"/>
    <cellStyle name="SAPBEXexcCritical5 3 6 2 5 2" xfId="31308"/>
    <cellStyle name="SAPBEXexcCritical5 3 6 20" xfId="17861"/>
    <cellStyle name="SAPBEXexcCritical5 3 6 21" xfId="18742"/>
    <cellStyle name="SAPBEXexcCritical5 3 6 22" xfId="19600"/>
    <cellStyle name="SAPBEXexcCritical5 3 6 23" xfId="20466"/>
    <cellStyle name="SAPBEXexcCritical5 3 6 24" xfId="21324"/>
    <cellStyle name="SAPBEXexcCritical5 3 6 25" xfId="22165"/>
    <cellStyle name="SAPBEXexcCritical5 3 6 26" xfId="22994"/>
    <cellStyle name="SAPBEXexcCritical5 3 6 27" xfId="23796"/>
    <cellStyle name="SAPBEXexcCritical5 3 6 3" xfId="2864"/>
    <cellStyle name="SAPBEXexcCritical5 3 6 4" xfId="3766"/>
    <cellStyle name="SAPBEXexcCritical5 3 6 5" xfId="4654"/>
    <cellStyle name="SAPBEXexcCritical5 3 6 6" xfId="5543"/>
    <cellStyle name="SAPBEXexcCritical5 3 6 7" xfId="6437"/>
    <cellStyle name="SAPBEXexcCritical5 3 6 8" xfId="7171"/>
    <cellStyle name="SAPBEXexcCritical5 3 6 9" xfId="8139"/>
    <cellStyle name="SAPBEXexcCritical5 3 7" xfId="1822"/>
    <cellStyle name="SAPBEXexcCritical5 3 7 2" xfId="24730"/>
    <cellStyle name="SAPBEXexcCritical5 3 7 2 2" xfId="31309"/>
    <cellStyle name="SAPBEXexcCritical5 3 7 2 2 2" xfId="31310"/>
    <cellStyle name="SAPBEXexcCritical5 3 7 2 2 2 2" xfId="31311"/>
    <cellStyle name="SAPBEXexcCritical5 3 7 2 2 3" xfId="31312"/>
    <cellStyle name="SAPBEXexcCritical5 3 7 2 3" xfId="31313"/>
    <cellStyle name="SAPBEXexcCritical5 3 7 2 3 2" xfId="31314"/>
    <cellStyle name="SAPBEXexcCritical5 3 7 2 3 2 2" xfId="31315"/>
    <cellStyle name="SAPBEXexcCritical5 3 7 2 4" xfId="31316"/>
    <cellStyle name="SAPBEXexcCritical5 3 7 2 4 2" xfId="31317"/>
    <cellStyle name="SAPBEXexcCritical5 3 7 3" xfId="31318"/>
    <cellStyle name="SAPBEXexcCritical5 3 7 3 2" xfId="31319"/>
    <cellStyle name="SAPBEXexcCritical5 3 7 3 2 2" xfId="31320"/>
    <cellStyle name="SAPBEXexcCritical5 3 7 3 3" xfId="31321"/>
    <cellStyle name="SAPBEXexcCritical5 3 7 4" xfId="31322"/>
    <cellStyle name="SAPBEXexcCritical5 3 7 4 2" xfId="31323"/>
    <cellStyle name="SAPBEXexcCritical5 3 7 4 2 2" xfId="31324"/>
    <cellStyle name="SAPBEXexcCritical5 3 7 5" xfId="31325"/>
    <cellStyle name="SAPBEXexcCritical5 3 7 5 2" xfId="31326"/>
    <cellStyle name="SAPBEXexcCritical5 3 8" xfId="1636"/>
    <cellStyle name="SAPBEXexcCritical5 3 9" xfId="3439"/>
    <cellStyle name="SAPBEXexcCritical5 30" xfId="19178"/>
    <cellStyle name="SAPBEXexcCritical5 31" xfId="20018"/>
    <cellStyle name="SAPBEXexcCritical5 32" xfId="20884"/>
    <cellStyle name="SAPBEXexcCritical5 33" xfId="21742"/>
    <cellStyle name="SAPBEXexcCritical5 34" xfId="22583"/>
    <cellStyle name="SAPBEXexcCritical5 35" xfId="23412"/>
    <cellStyle name="SAPBEXexcCritical5 4" xfId="701"/>
    <cellStyle name="SAPBEXexcCritical5 4 10" xfId="9029"/>
    <cellStyle name="SAPBEXexcCritical5 4 11" xfId="9918"/>
    <cellStyle name="SAPBEXexcCritical5 4 12" xfId="10787"/>
    <cellStyle name="SAPBEXexcCritical5 4 13" xfId="11678"/>
    <cellStyle name="SAPBEXexcCritical5 4 14" xfId="12569"/>
    <cellStyle name="SAPBEXexcCritical5 4 15" xfId="13435"/>
    <cellStyle name="SAPBEXexcCritical5 4 16" xfId="14326"/>
    <cellStyle name="SAPBEXexcCritical5 4 17" xfId="15212"/>
    <cellStyle name="SAPBEXexcCritical5 4 18" xfId="16096"/>
    <cellStyle name="SAPBEXexcCritical5 4 19" xfId="16982"/>
    <cellStyle name="SAPBEXexcCritical5 4 2" xfId="2147"/>
    <cellStyle name="SAPBEXexcCritical5 4 2 2" xfId="24731"/>
    <cellStyle name="SAPBEXexcCritical5 4 2 2 2" xfId="31327"/>
    <cellStyle name="SAPBEXexcCritical5 4 2 2 2 2" xfId="31328"/>
    <cellStyle name="SAPBEXexcCritical5 4 2 2 2 2 2" xfId="31329"/>
    <cellStyle name="SAPBEXexcCritical5 4 2 2 2 3" xfId="31330"/>
    <cellStyle name="SAPBEXexcCritical5 4 2 2 3" xfId="31331"/>
    <cellStyle name="SAPBEXexcCritical5 4 2 2 3 2" xfId="31332"/>
    <cellStyle name="SAPBEXexcCritical5 4 2 2 3 2 2" xfId="31333"/>
    <cellStyle name="SAPBEXexcCritical5 4 2 2 4" xfId="31334"/>
    <cellStyle name="SAPBEXexcCritical5 4 2 2 4 2" xfId="31335"/>
    <cellStyle name="SAPBEXexcCritical5 4 2 3" xfId="31336"/>
    <cellStyle name="SAPBEXexcCritical5 4 2 3 2" xfId="31337"/>
    <cellStyle name="SAPBEXexcCritical5 4 2 3 2 2" xfId="31338"/>
    <cellStyle name="SAPBEXexcCritical5 4 2 3 3" xfId="31339"/>
    <cellStyle name="SAPBEXexcCritical5 4 2 4" xfId="31340"/>
    <cellStyle name="SAPBEXexcCritical5 4 2 4 2" xfId="31341"/>
    <cellStyle name="SAPBEXexcCritical5 4 2 4 2 2" xfId="31342"/>
    <cellStyle name="SAPBEXexcCritical5 4 2 5" xfId="31343"/>
    <cellStyle name="SAPBEXexcCritical5 4 2 5 2" xfId="31344"/>
    <cellStyle name="SAPBEXexcCritical5 4 20" xfId="17862"/>
    <cellStyle name="SAPBEXexcCritical5 4 21" xfId="18743"/>
    <cellStyle name="SAPBEXexcCritical5 4 22" xfId="19601"/>
    <cellStyle name="SAPBEXexcCritical5 4 23" xfId="20467"/>
    <cellStyle name="SAPBEXexcCritical5 4 24" xfId="21325"/>
    <cellStyle name="SAPBEXexcCritical5 4 25" xfId="22166"/>
    <cellStyle name="SAPBEXexcCritical5 4 26" xfId="22995"/>
    <cellStyle name="SAPBEXexcCritical5 4 27" xfId="23797"/>
    <cellStyle name="SAPBEXexcCritical5 4 3" xfId="2865"/>
    <cellStyle name="SAPBEXexcCritical5 4 4" xfId="3767"/>
    <cellStyle name="SAPBEXexcCritical5 4 5" xfId="4655"/>
    <cellStyle name="SAPBEXexcCritical5 4 6" xfId="5544"/>
    <cellStyle name="SAPBEXexcCritical5 4 7" xfId="6438"/>
    <cellStyle name="SAPBEXexcCritical5 4 8" xfId="7170"/>
    <cellStyle name="SAPBEXexcCritical5 4 9" xfId="8140"/>
    <cellStyle name="SAPBEXexcCritical5 5" xfId="702"/>
    <cellStyle name="SAPBEXexcCritical5 5 10" xfId="9030"/>
    <cellStyle name="SAPBEXexcCritical5 5 11" xfId="9919"/>
    <cellStyle name="SAPBEXexcCritical5 5 12" xfId="10788"/>
    <cellStyle name="SAPBEXexcCritical5 5 13" xfId="11679"/>
    <cellStyle name="SAPBEXexcCritical5 5 14" xfId="12570"/>
    <cellStyle name="SAPBEXexcCritical5 5 15" xfId="13436"/>
    <cellStyle name="SAPBEXexcCritical5 5 16" xfId="14327"/>
    <cellStyle name="SAPBEXexcCritical5 5 17" xfId="15213"/>
    <cellStyle name="SAPBEXexcCritical5 5 18" xfId="16097"/>
    <cellStyle name="SAPBEXexcCritical5 5 19" xfId="16983"/>
    <cellStyle name="SAPBEXexcCritical5 5 2" xfId="2148"/>
    <cellStyle name="SAPBEXexcCritical5 5 2 2" xfId="24732"/>
    <cellStyle name="SAPBEXexcCritical5 5 2 2 2" xfId="31345"/>
    <cellStyle name="SAPBEXexcCritical5 5 2 2 2 2" xfId="31346"/>
    <cellStyle name="SAPBEXexcCritical5 5 2 2 2 2 2" xfId="31347"/>
    <cellStyle name="SAPBEXexcCritical5 5 2 2 2 3" xfId="31348"/>
    <cellStyle name="SAPBEXexcCritical5 5 2 2 3" xfId="31349"/>
    <cellStyle name="SAPBEXexcCritical5 5 2 2 3 2" xfId="31350"/>
    <cellStyle name="SAPBEXexcCritical5 5 2 2 3 2 2" xfId="31351"/>
    <cellStyle name="SAPBEXexcCritical5 5 2 2 4" xfId="31352"/>
    <cellStyle name="SAPBEXexcCritical5 5 2 2 4 2" xfId="31353"/>
    <cellStyle name="SAPBEXexcCritical5 5 2 3" xfId="31354"/>
    <cellStyle name="SAPBEXexcCritical5 5 2 3 2" xfId="31355"/>
    <cellStyle name="SAPBEXexcCritical5 5 2 3 2 2" xfId="31356"/>
    <cellStyle name="SAPBEXexcCritical5 5 2 3 3" xfId="31357"/>
    <cellStyle name="SAPBEXexcCritical5 5 2 4" xfId="31358"/>
    <cellStyle name="SAPBEXexcCritical5 5 2 4 2" xfId="31359"/>
    <cellStyle name="SAPBEXexcCritical5 5 2 4 2 2" xfId="31360"/>
    <cellStyle name="SAPBEXexcCritical5 5 2 5" xfId="31361"/>
    <cellStyle name="SAPBEXexcCritical5 5 2 5 2" xfId="31362"/>
    <cellStyle name="SAPBEXexcCritical5 5 20" xfId="17863"/>
    <cellStyle name="SAPBEXexcCritical5 5 21" xfId="18744"/>
    <cellStyle name="SAPBEXexcCritical5 5 22" xfId="19602"/>
    <cellStyle name="SAPBEXexcCritical5 5 23" xfId="20468"/>
    <cellStyle name="SAPBEXexcCritical5 5 24" xfId="21326"/>
    <cellStyle name="SAPBEXexcCritical5 5 25" xfId="22167"/>
    <cellStyle name="SAPBEXexcCritical5 5 26" xfId="22996"/>
    <cellStyle name="SAPBEXexcCritical5 5 27" xfId="23798"/>
    <cellStyle name="SAPBEXexcCritical5 5 3" xfId="2866"/>
    <cellStyle name="SAPBEXexcCritical5 5 4" xfId="3768"/>
    <cellStyle name="SAPBEXexcCritical5 5 5" xfId="4656"/>
    <cellStyle name="SAPBEXexcCritical5 5 6" xfId="5545"/>
    <cellStyle name="SAPBEXexcCritical5 5 7" xfId="6439"/>
    <cellStyle name="SAPBEXexcCritical5 5 8" xfId="7169"/>
    <cellStyle name="SAPBEXexcCritical5 5 9" xfId="8141"/>
    <cellStyle name="SAPBEXexcCritical5 6" xfId="703"/>
    <cellStyle name="SAPBEXexcCritical5 6 10" xfId="9031"/>
    <cellStyle name="SAPBEXexcCritical5 6 11" xfId="9920"/>
    <cellStyle name="SAPBEXexcCritical5 6 12" xfId="10789"/>
    <cellStyle name="SAPBEXexcCritical5 6 13" xfId="11680"/>
    <cellStyle name="SAPBEXexcCritical5 6 14" xfId="12571"/>
    <cellStyle name="SAPBEXexcCritical5 6 15" xfId="13437"/>
    <cellStyle name="SAPBEXexcCritical5 6 16" xfId="14328"/>
    <cellStyle name="SAPBEXexcCritical5 6 17" xfId="15214"/>
    <cellStyle name="SAPBEXexcCritical5 6 18" xfId="16098"/>
    <cellStyle name="SAPBEXexcCritical5 6 19" xfId="16984"/>
    <cellStyle name="SAPBEXexcCritical5 6 2" xfId="2149"/>
    <cellStyle name="SAPBEXexcCritical5 6 2 2" xfId="24733"/>
    <cellStyle name="SAPBEXexcCritical5 6 2 2 2" xfId="31363"/>
    <cellStyle name="SAPBEXexcCritical5 6 2 2 2 2" xfId="31364"/>
    <cellStyle name="SAPBEXexcCritical5 6 2 2 2 2 2" xfId="31365"/>
    <cellStyle name="SAPBEXexcCritical5 6 2 2 2 3" xfId="31366"/>
    <cellStyle name="SAPBEXexcCritical5 6 2 2 3" xfId="31367"/>
    <cellStyle name="SAPBEXexcCritical5 6 2 2 3 2" xfId="31368"/>
    <cellStyle name="SAPBEXexcCritical5 6 2 2 3 2 2" xfId="31369"/>
    <cellStyle name="SAPBEXexcCritical5 6 2 2 4" xfId="31370"/>
    <cellStyle name="SAPBEXexcCritical5 6 2 2 4 2" xfId="31371"/>
    <cellStyle name="SAPBEXexcCritical5 6 2 3" xfId="31372"/>
    <cellStyle name="SAPBEXexcCritical5 6 2 3 2" xfId="31373"/>
    <cellStyle name="SAPBEXexcCritical5 6 2 3 2 2" xfId="31374"/>
    <cellStyle name="SAPBEXexcCritical5 6 2 3 3" xfId="31375"/>
    <cellStyle name="SAPBEXexcCritical5 6 2 4" xfId="31376"/>
    <cellStyle name="SAPBEXexcCritical5 6 2 4 2" xfId="31377"/>
    <cellStyle name="SAPBEXexcCritical5 6 2 4 2 2" xfId="31378"/>
    <cellStyle name="SAPBEXexcCritical5 6 2 5" xfId="31379"/>
    <cellStyle name="SAPBEXexcCritical5 6 2 5 2" xfId="31380"/>
    <cellStyle name="SAPBEXexcCritical5 6 20" xfId="17864"/>
    <cellStyle name="SAPBEXexcCritical5 6 21" xfId="18745"/>
    <cellStyle name="SAPBEXexcCritical5 6 22" xfId="19603"/>
    <cellStyle name="SAPBEXexcCritical5 6 23" xfId="20469"/>
    <cellStyle name="SAPBEXexcCritical5 6 24" xfId="21327"/>
    <cellStyle name="SAPBEXexcCritical5 6 25" xfId="22168"/>
    <cellStyle name="SAPBEXexcCritical5 6 26" xfId="22997"/>
    <cellStyle name="SAPBEXexcCritical5 6 27" xfId="23799"/>
    <cellStyle name="SAPBEXexcCritical5 6 3" xfId="2867"/>
    <cellStyle name="SAPBEXexcCritical5 6 4" xfId="3769"/>
    <cellStyle name="SAPBEXexcCritical5 6 5" xfId="4657"/>
    <cellStyle name="SAPBEXexcCritical5 6 6" xfId="5546"/>
    <cellStyle name="SAPBEXexcCritical5 6 7" xfId="6440"/>
    <cellStyle name="SAPBEXexcCritical5 6 8" xfId="7168"/>
    <cellStyle name="SAPBEXexcCritical5 6 9" xfId="8142"/>
    <cellStyle name="SAPBEXexcCritical5 7" xfId="704"/>
    <cellStyle name="SAPBEXexcCritical5 7 10" xfId="9032"/>
    <cellStyle name="SAPBEXexcCritical5 7 11" xfId="9921"/>
    <cellStyle name="SAPBEXexcCritical5 7 12" xfId="10790"/>
    <cellStyle name="SAPBEXexcCritical5 7 13" xfId="11681"/>
    <cellStyle name="SAPBEXexcCritical5 7 14" xfId="12572"/>
    <cellStyle name="SAPBEXexcCritical5 7 15" xfId="13438"/>
    <cellStyle name="SAPBEXexcCritical5 7 16" xfId="14329"/>
    <cellStyle name="SAPBEXexcCritical5 7 17" xfId="15215"/>
    <cellStyle name="SAPBEXexcCritical5 7 18" xfId="16099"/>
    <cellStyle name="SAPBEXexcCritical5 7 19" xfId="16985"/>
    <cellStyle name="SAPBEXexcCritical5 7 2" xfId="2150"/>
    <cellStyle name="SAPBEXexcCritical5 7 2 2" xfId="24734"/>
    <cellStyle name="SAPBEXexcCritical5 7 2 2 2" xfId="31381"/>
    <cellStyle name="SAPBEXexcCritical5 7 2 2 2 2" xfId="31382"/>
    <cellStyle name="SAPBEXexcCritical5 7 2 2 2 2 2" xfId="31383"/>
    <cellStyle name="SAPBEXexcCritical5 7 2 2 2 3" xfId="31384"/>
    <cellStyle name="SAPBEXexcCritical5 7 2 2 3" xfId="31385"/>
    <cellStyle name="SAPBEXexcCritical5 7 2 2 3 2" xfId="31386"/>
    <cellStyle name="SAPBEXexcCritical5 7 2 2 3 2 2" xfId="31387"/>
    <cellStyle name="SAPBEXexcCritical5 7 2 2 4" xfId="31388"/>
    <cellStyle name="SAPBEXexcCritical5 7 2 2 4 2" xfId="31389"/>
    <cellStyle name="SAPBEXexcCritical5 7 2 3" xfId="31390"/>
    <cellStyle name="SAPBEXexcCritical5 7 2 3 2" xfId="31391"/>
    <cellStyle name="SAPBEXexcCritical5 7 2 3 2 2" xfId="31392"/>
    <cellStyle name="SAPBEXexcCritical5 7 2 3 3" xfId="31393"/>
    <cellStyle name="SAPBEXexcCritical5 7 2 4" xfId="31394"/>
    <cellStyle name="SAPBEXexcCritical5 7 2 4 2" xfId="31395"/>
    <cellStyle name="SAPBEXexcCritical5 7 2 4 2 2" xfId="31396"/>
    <cellStyle name="SAPBEXexcCritical5 7 2 5" xfId="31397"/>
    <cellStyle name="SAPBEXexcCritical5 7 2 5 2" xfId="31398"/>
    <cellStyle name="SAPBEXexcCritical5 7 20" xfId="17865"/>
    <cellStyle name="SAPBEXexcCritical5 7 21" xfId="18746"/>
    <cellStyle name="SAPBEXexcCritical5 7 22" xfId="19604"/>
    <cellStyle name="SAPBEXexcCritical5 7 23" xfId="20470"/>
    <cellStyle name="SAPBEXexcCritical5 7 24" xfId="21328"/>
    <cellStyle name="SAPBEXexcCritical5 7 25" xfId="22169"/>
    <cellStyle name="SAPBEXexcCritical5 7 26" xfId="22998"/>
    <cellStyle name="SAPBEXexcCritical5 7 27" xfId="23800"/>
    <cellStyle name="SAPBEXexcCritical5 7 3" xfId="2868"/>
    <cellStyle name="SAPBEXexcCritical5 7 4" xfId="3770"/>
    <cellStyle name="SAPBEXexcCritical5 7 5" xfId="4658"/>
    <cellStyle name="SAPBEXexcCritical5 7 6" xfId="5547"/>
    <cellStyle name="SAPBEXexcCritical5 7 7" xfId="6441"/>
    <cellStyle name="SAPBEXexcCritical5 7 8" xfId="6988"/>
    <cellStyle name="SAPBEXexcCritical5 7 9" xfId="8143"/>
    <cellStyle name="SAPBEXexcCritical5 8" xfId="705"/>
    <cellStyle name="SAPBEXexcCritical5 8 10" xfId="9014"/>
    <cellStyle name="SAPBEXexcCritical5 8 11" xfId="9903"/>
    <cellStyle name="SAPBEXexcCritical5 8 12" xfId="10772"/>
    <cellStyle name="SAPBEXexcCritical5 8 13" xfId="11663"/>
    <cellStyle name="SAPBEXexcCritical5 8 14" xfId="12554"/>
    <cellStyle name="SAPBEXexcCritical5 8 15" xfId="13420"/>
    <cellStyle name="SAPBEXexcCritical5 8 16" xfId="14311"/>
    <cellStyle name="SAPBEXexcCritical5 8 17" xfId="15197"/>
    <cellStyle name="SAPBEXexcCritical5 8 18" xfId="16081"/>
    <cellStyle name="SAPBEXexcCritical5 8 19" xfId="16967"/>
    <cellStyle name="SAPBEXexcCritical5 8 2" xfId="2132"/>
    <cellStyle name="SAPBEXexcCritical5 8 2 2" xfId="24735"/>
    <cellStyle name="SAPBEXexcCritical5 8 2 2 2" xfId="31399"/>
    <cellStyle name="SAPBEXexcCritical5 8 2 2 2 2" xfId="31400"/>
    <cellStyle name="SAPBEXexcCritical5 8 2 2 2 2 2" xfId="31401"/>
    <cellStyle name="SAPBEXexcCritical5 8 2 2 2 3" xfId="31402"/>
    <cellStyle name="SAPBEXexcCritical5 8 2 2 3" xfId="31403"/>
    <cellStyle name="SAPBEXexcCritical5 8 2 2 3 2" xfId="31404"/>
    <cellStyle name="SAPBEXexcCritical5 8 2 2 3 2 2" xfId="31405"/>
    <cellStyle name="SAPBEXexcCritical5 8 2 2 4" xfId="31406"/>
    <cellStyle name="SAPBEXexcCritical5 8 2 2 4 2" xfId="31407"/>
    <cellStyle name="SAPBEXexcCritical5 8 2 3" xfId="31408"/>
    <cellStyle name="SAPBEXexcCritical5 8 2 3 2" xfId="31409"/>
    <cellStyle name="SAPBEXexcCritical5 8 2 3 2 2" xfId="31410"/>
    <cellStyle name="SAPBEXexcCritical5 8 2 3 3" xfId="31411"/>
    <cellStyle name="SAPBEXexcCritical5 8 2 4" xfId="31412"/>
    <cellStyle name="SAPBEXexcCritical5 8 2 4 2" xfId="31413"/>
    <cellStyle name="SAPBEXexcCritical5 8 2 4 2 2" xfId="31414"/>
    <cellStyle name="SAPBEXexcCritical5 8 2 5" xfId="31415"/>
    <cellStyle name="SAPBEXexcCritical5 8 2 5 2" xfId="31416"/>
    <cellStyle name="SAPBEXexcCritical5 8 20" xfId="17847"/>
    <cellStyle name="SAPBEXexcCritical5 8 21" xfId="18728"/>
    <cellStyle name="SAPBEXexcCritical5 8 22" xfId="19586"/>
    <cellStyle name="SAPBEXexcCritical5 8 23" xfId="20452"/>
    <cellStyle name="SAPBEXexcCritical5 8 24" xfId="21310"/>
    <cellStyle name="SAPBEXexcCritical5 8 25" xfId="22151"/>
    <cellStyle name="SAPBEXexcCritical5 8 26" xfId="22980"/>
    <cellStyle name="SAPBEXexcCritical5 8 27" xfId="23782"/>
    <cellStyle name="SAPBEXexcCritical5 8 3" xfId="2850"/>
    <cellStyle name="SAPBEXexcCritical5 8 4" xfId="3752"/>
    <cellStyle name="SAPBEXexcCritical5 8 5" xfId="4640"/>
    <cellStyle name="SAPBEXexcCritical5 8 6" xfId="5529"/>
    <cellStyle name="SAPBEXexcCritical5 8 7" xfId="6423"/>
    <cellStyle name="SAPBEXexcCritical5 8 8" xfId="7180"/>
    <cellStyle name="SAPBEXexcCritical5 8 9" xfId="8125"/>
    <cellStyle name="SAPBEXexcCritical5 9" xfId="706"/>
    <cellStyle name="SAPBEXexcCritical5 9 10" xfId="1479"/>
    <cellStyle name="SAPBEXexcCritical5 9 11" xfId="7369"/>
    <cellStyle name="SAPBEXexcCritical5 9 12" xfId="8761"/>
    <cellStyle name="SAPBEXexcCritical5 9 13" xfId="1412"/>
    <cellStyle name="SAPBEXexcCritical5 9 14" xfId="10370"/>
    <cellStyle name="SAPBEXexcCritical5 9 15" xfId="11409"/>
    <cellStyle name="SAPBEXexcCritical5 9 16" xfId="8766"/>
    <cellStyle name="SAPBEXexcCritical5 9 17" xfId="13021"/>
    <cellStyle name="SAPBEXexcCritical5 9 18" xfId="13176"/>
    <cellStyle name="SAPBEXexcCritical5 9 19" xfId="14067"/>
    <cellStyle name="SAPBEXexcCritical5 9 2" xfId="1548"/>
    <cellStyle name="SAPBEXexcCritical5 9 2 2" xfId="31417"/>
    <cellStyle name="SAPBEXexcCritical5 9 2 2 2" xfId="31418"/>
    <cellStyle name="SAPBEXexcCritical5 9 2 2 2 2" xfId="31419"/>
    <cellStyle name="SAPBEXexcCritical5 9 2 2 3" xfId="31420"/>
    <cellStyle name="SAPBEXexcCritical5 9 2 3" xfId="31421"/>
    <cellStyle name="SAPBEXexcCritical5 9 2 3 2" xfId="31422"/>
    <cellStyle name="SAPBEXexcCritical5 9 2 3 2 2" xfId="31423"/>
    <cellStyle name="SAPBEXexcCritical5 9 2 4" xfId="31424"/>
    <cellStyle name="SAPBEXexcCritical5 9 2 4 2" xfId="31425"/>
    <cellStyle name="SAPBEXexcCritical5 9 20" xfId="14953"/>
    <cellStyle name="SAPBEXexcCritical5 9 21" xfId="15838"/>
    <cellStyle name="SAPBEXexcCritical5 9 22" xfId="17600"/>
    <cellStyle name="SAPBEXexcCritical5 9 23" xfId="16592"/>
    <cellStyle name="SAPBEXexcCritical5 9 24" xfId="19194"/>
    <cellStyle name="SAPBEXexcCritical5 9 25" xfId="19342"/>
    <cellStyle name="SAPBEXexcCritical5 9 26" xfId="20208"/>
    <cellStyle name="SAPBEXexcCritical5 9 27" xfId="21069"/>
    <cellStyle name="SAPBEXexcCritical5 9 3" xfId="2440"/>
    <cellStyle name="SAPBEXexcCritical5 9 4" xfId="2605"/>
    <cellStyle name="SAPBEXexcCritical5 9 5" xfId="1575"/>
    <cellStyle name="SAPBEXexcCritical5 9 6" xfId="3502"/>
    <cellStyle name="SAPBEXexcCritical5 9 7" xfId="4389"/>
    <cellStyle name="SAPBEXexcCritical5 9 8" xfId="6940"/>
    <cellStyle name="SAPBEXexcCritical5 9 9" xfId="7489"/>
    <cellStyle name="SAPBEXexcCritical5_20120921_SF-grote-ronde-Liesbethdump2" xfId="707"/>
    <cellStyle name="SAPBEXexcCritical6" xfId="708"/>
    <cellStyle name="SAPBEXexcCritical6 10" xfId="1446"/>
    <cellStyle name="SAPBEXexcCritical6 10 2" xfId="31426"/>
    <cellStyle name="SAPBEXexcCritical6 10 2 2" xfId="31427"/>
    <cellStyle name="SAPBEXexcCritical6 10 2 2 2" xfId="31428"/>
    <cellStyle name="SAPBEXexcCritical6 10 2 3" xfId="31429"/>
    <cellStyle name="SAPBEXexcCritical6 10 3" xfId="31430"/>
    <cellStyle name="SAPBEXexcCritical6 10 3 2" xfId="31431"/>
    <cellStyle name="SAPBEXexcCritical6 10 3 2 2" xfId="31432"/>
    <cellStyle name="SAPBEXexcCritical6 10 4" xfId="31433"/>
    <cellStyle name="SAPBEXexcCritical6 10 4 2" xfId="31434"/>
    <cellStyle name="SAPBEXexcCritical6 11" xfId="1880"/>
    <cellStyle name="SAPBEXexcCritical6 12" xfId="2613"/>
    <cellStyle name="SAPBEXexcCritical6 13" xfId="4202"/>
    <cellStyle name="SAPBEXexcCritical6 14" xfId="5090"/>
    <cellStyle name="SAPBEXexcCritical6 15" xfId="5979"/>
    <cellStyle name="SAPBEXexcCritical6 16" xfId="7043"/>
    <cellStyle name="SAPBEXexcCritical6 17" xfId="4251"/>
    <cellStyle name="SAPBEXexcCritical6 18" xfId="7360"/>
    <cellStyle name="SAPBEXexcCritical6 19" xfId="7891"/>
    <cellStyle name="SAPBEXexcCritical6 2" xfId="709"/>
    <cellStyle name="SAPBEXexcCritical6 2 10" xfId="1708"/>
    <cellStyle name="SAPBEXexcCritical6 2 11" xfId="1603"/>
    <cellStyle name="SAPBEXexcCritical6 2 12" xfId="4253"/>
    <cellStyle name="SAPBEXexcCritical6 2 13" xfId="1792"/>
    <cellStyle name="SAPBEXexcCritical6 2 14" xfId="7624"/>
    <cellStyle name="SAPBEXexcCritical6 2 15" xfId="7657"/>
    <cellStyle name="SAPBEXexcCritical6 2 16" xfId="7053"/>
    <cellStyle name="SAPBEXexcCritical6 2 17" xfId="6939"/>
    <cellStyle name="SAPBEXexcCritical6 2 18" xfId="7649"/>
    <cellStyle name="SAPBEXexcCritical6 2 19" xfId="6051"/>
    <cellStyle name="SAPBEXexcCritical6 2 2" xfId="710"/>
    <cellStyle name="SAPBEXexcCritical6 2 2 10" xfId="4327"/>
    <cellStyle name="SAPBEXexcCritical6 2 2 11" xfId="5217"/>
    <cellStyle name="SAPBEXexcCritical6 2 2 12" xfId="6112"/>
    <cellStyle name="SAPBEXexcCritical6 2 2 13" xfId="7412"/>
    <cellStyle name="SAPBEXexcCritical6 2 2 14" xfId="7818"/>
    <cellStyle name="SAPBEXexcCritical6 2 2 15" xfId="8708"/>
    <cellStyle name="SAPBEXexcCritical6 2 2 16" xfId="9597"/>
    <cellStyle name="SAPBEXexcCritical6 2 2 17" xfId="10465"/>
    <cellStyle name="SAPBEXexcCritical6 2 2 18" xfId="11356"/>
    <cellStyle name="SAPBEXexcCritical6 2 2 19" xfId="12246"/>
    <cellStyle name="SAPBEXexcCritical6 2 2 2" xfId="711"/>
    <cellStyle name="SAPBEXexcCritical6 2 2 2 10" xfId="9034"/>
    <cellStyle name="SAPBEXexcCritical6 2 2 2 11" xfId="9923"/>
    <cellStyle name="SAPBEXexcCritical6 2 2 2 12" xfId="10792"/>
    <cellStyle name="SAPBEXexcCritical6 2 2 2 13" xfId="11683"/>
    <cellStyle name="SAPBEXexcCritical6 2 2 2 14" xfId="12574"/>
    <cellStyle name="SAPBEXexcCritical6 2 2 2 15" xfId="13440"/>
    <cellStyle name="SAPBEXexcCritical6 2 2 2 16" xfId="14331"/>
    <cellStyle name="SAPBEXexcCritical6 2 2 2 17" xfId="15217"/>
    <cellStyle name="SAPBEXexcCritical6 2 2 2 18" xfId="16101"/>
    <cellStyle name="SAPBEXexcCritical6 2 2 2 19" xfId="16987"/>
    <cellStyle name="SAPBEXexcCritical6 2 2 2 2" xfId="2152"/>
    <cellStyle name="SAPBEXexcCritical6 2 2 2 2 2" xfId="24736"/>
    <cellStyle name="SAPBEXexcCritical6 2 2 2 2 2 2" xfId="31435"/>
    <cellStyle name="SAPBEXexcCritical6 2 2 2 2 2 2 2" xfId="31436"/>
    <cellStyle name="SAPBEXexcCritical6 2 2 2 2 2 2 2 2" xfId="31437"/>
    <cellStyle name="SAPBEXexcCritical6 2 2 2 2 2 2 3" xfId="31438"/>
    <cellStyle name="SAPBEXexcCritical6 2 2 2 2 2 3" xfId="31439"/>
    <cellStyle name="SAPBEXexcCritical6 2 2 2 2 2 3 2" xfId="31440"/>
    <cellStyle name="SAPBEXexcCritical6 2 2 2 2 2 3 2 2" xfId="31441"/>
    <cellStyle name="SAPBEXexcCritical6 2 2 2 2 2 4" xfId="31442"/>
    <cellStyle name="SAPBEXexcCritical6 2 2 2 2 2 4 2" xfId="31443"/>
    <cellStyle name="SAPBEXexcCritical6 2 2 2 2 3" xfId="31444"/>
    <cellStyle name="SAPBEXexcCritical6 2 2 2 2 3 2" xfId="31445"/>
    <cellStyle name="SAPBEXexcCritical6 2 2 2 2 3 2 2" xfId="31446"/>
    <cellStyle name="SAPBEXexcCritical6 2 2 2 2 3 3" xfId="31447"/>
    <cellStyle name="SAPBEXexcCritical6 2 2 2 2 4" xfId="31448"/>
    <cellStyle name="SAPBEXexcCritical6 2 2 2 2 4 2" xfId="31449"/>
    <cellStyle name="SAPBEXexcCritical6 2 2 2 2 4 2 2" xfId="31450"/>
    <cellStyle name="SAPBEXexcCritical6 2 2 2 2 5" xfId="31451"/>
    <cellStyle name="SAPBEXexcCritical6 2 2 2 2 5 2" xfId="31452"/>
    <cellStyle name="SAPBEXexcCritical6 2 2 2 20" xfId="17867"/>
    <cellStyle name="SAPBEXexcCritical6 2 2 2 21" xfId="18748"/>
    <cellStyle name="SAPBEXexcCritical6 2 2 2 22" xfId="19606"/>
    <cellStyle name="SAPBEXexcCritical6 2 2 2 23" xfId="20472"/>
    <cellStyle name="SAPBEXexcCritical6 2 2 2 24" xfId="21330"/>
    <cellStyle name="SAPBEXexcCritical6 2 2 2 25" xfId="22171"/>
    <cellStyle name="SAPBEXexcCritical6 2 2 2 26" xfId="23000"/>
    <cellStyle name="SAPBEXexcCritical6 2 2 2 27" xfId="23802"/>
    <cellStyle name="SAPBEXexcCritical6 2 2 2 3" xfId="2870"/>
    <cellStyle name="SAPBEXexcCritical6 2 2 2 4" xfId="3772"/>
    <cellStyle name="SAPBEXexcCritical6 2 2 2 5" xfId="4660"/>
    <cellStyle name="SAPBEXexcCritical6 2 2 2 6" xfId="5549"/>
    <cellStyle name="SAPBEXexcCritical6 2 2 2 7" xfId="6443"/>
    <cellStyle name="SAPBEXexcCritical6 2 2 2 8" xfId="7166"/>
    <cellStyle name="SAPBEXexcCritical6 2 2 2 9" xfId="8145"/>
    <cellStyle name="SAPBEXexcCritical6 2 2 20" xfId="13116"/>
    <cellStyle name="SAPBEXexcCritical6 2 2 21" xfId="14006"/>
    <cellStyle name="SAPBEXexcCritical6 2 2 22" xfId="14893"/>
    <cellStyle name="SAPBEXexcCritical6 2 2 23" xfId="15779"/>
    <cellStyle name="SAPBEXexcCritical6 2 2 24" xfId="16662"/>
    <cellStyle name="SAPBEXexcCritical6 2 2 25" xfId="17547"/>
    <cellStyle name="SAPBEXexcCritical6 2 2 26" xfId="18423"/>
    <cellStyle name="SAPBEXexcCritical6 2 2 27" xfId="19284"/>
    <cellStyle name="SAPBEXexcCritical6 2 2 28" xfId="20152"/>
    <cellStyle name="SAPBEXexcCritical6 2 2 29" xfId="21014"/>
    <cellStyle name="SAPBEXexcCritical6 2 2 3" xfId="712"/>
    <cellStyle name="SAPBEXexcCritical6 2 2 3 10" xfId="9035"/>
    <cellStyle name="SAPBEXexcCritical6 2 2 3 11" xfId="9924"/>
    <cellStyle name="SAPBEXexcCritical6 2 2 3 12" xfId="10793"/>
    <cellStyle name="SAPBEXexcCritical6 2 2 3 13" xfId="11684"/>
    <cellStyle name="SAPBEXexcCritical6 2 2 3 14" xfId="12575"/>
    <cellStyle name="SAPBEXexcCritical6 2 2 3 15" xfId="13441"/>
    <cellStyle name="SAPBEXexcCritical6 2 2 3 16" xfId="14332"/>
    <cellStyle name="SAPBEXexcCritical6 2 2 3 17" xfId="15218"/>
    <cellStyle name="SAPBEXexcCritical6 2 2 3 18" xfId="16102"/>
    <cellStyle name="SAPBEXexcCritical6 2 2 3 19" xfId="16988"/>
    <cellStyle name="SAPBEXexcCritical6 2 2 3 2" xfId="2153"/>
    <cellStyle name="SAPBEXexcCritical6 2 2 3 2 2" xfId="24737"/>
    <cellStyle name="SAPBEXexcCritical6 2 2 3 2 2 2" xfId="31453"/>
    <cellStyle name="SAPBEXexcCritical6 2 2 3 2 2 2 2" xfId="31454"/>
    <cellStyle name="SAPBEXexcCritical6 2 2 3 2 2 2 2 2" xfId="31455"/>
    <cellStyle name="SAPBEXexcCritical6 2 2 3 2 2 2 3" xfId="31456"/>
    <cellStyle name="SAPBEXexcCritical6 2 2 3 2 2 3" xfId="31457"/>
    <cellStyle name="SAPBEXexcCritical6 2 2 3 2 2 3 2" xfId="31458"/>
    <cellStyle name="SAPBEXexcCritical6 2 2 3 2 2 3 2 2" xfId="31459"/>
    <cellStyle name="SAPBEXexcCritical6 2 2 3 2 2 4" xfId="31460"/>
    <cellStyle name="SAPBEXexcCritical6 2 2 3 2 2 4 2" xfId="31461"/>
    <cellStyle name="SAPBEXexcCritical6 2 2 3 2 3" xfId="31462"/>
    <cellStyle name="SAPBEXexcCritical6 2 2 3 2 3 2" xfId="31463"/>
    <cellStyle name="SAPBEXexcCritical6 2 2 3 2 3 2 2" xfId="31464"/>
    <cellStyle name="SAPBEXexcCritical6 2 2 3 2 3 3" xfId="31465"/>
    <cellStyle name="SAPBEXexcCritical6 2 2 3 2 4" xfId="31466"/>
    <cellStyle name="SAPBEXexcCritical6 2 2 3 2 4 2" xfId="31467"/>
    <cellStyle name="SAPBEXexcCritical6 2 2 3 2 4 2 2" xfId="31468"/>
    <cellStyle name="SAPBEXexcCritical6 2 2 3 2 5" xfId="31469"/>
    <cellStyle name="SAPBEXexcCritical6 2 2 3 2 5 2" xfId="31470"/>
    <cellStyle name="SAPBEXexcCritical6 2 2 3 20" xfId="17868"/>
    <cellStyle name="SAPBEXexcCritical6 2 2 3 21" xfId="18749"/>
    <cellStyle name="SAPBEXexcCritical6 2 2 3 22" xfId="19607"/>
    <cellStyle name="SAPBEXexcCritical6 2 2 3 23" xfId="20473"/>
    <cellStyle name="SAPBEXexcCritical6 2 2 3 24" xfId="21331"/>
    <cellStyle name="SAPBEXexcCritical6 2 2 3 25" xfId="22172"/>
    <cellStyle name="SAPBEXexcCritical6 2 2 3 26" xfId="23001"/>
    <cellStyle name="SAPBEXexcCritical6 2 2 3 27" xfId="23803"/>
    <cellStyle name="SAPBEXexcCritical6 2 2 3 3" xfId="2871"/>
    <cellStyle name="SAPBEXexcCritical6 2 2 3 4" xfId="3773"/>
    <cellStyle name="SAPBEXexcCritical6 2 2 3 5" xfId="4661"/>
    <cellStyle name="SAPBEXexcCritical6 2 2 3 6" xfId="5550"/>
    <cellStyle name="SAPBEXexcCritical6 2 2 3 7" xfId="6444"/>
    <cellStyle name="SAPBEXexcCritical6 2 2 3 8" xfId="7165"/>
    <cellStyle name="SAPBEXexcCritical6 2 2 3 9" xfId="8146"/>
    <cellStyle name="SAPBEXexcCritical6 2 2 30" xfId="21865"/>
    <cellStyle name="SAPBEXexcCritical6 2 2 31" xfId="22697"/>
    <cellStyle name="SAPBEXexcCritical6 2 2 32" xfId="23506"/>
    <cellStyle name="SAPBEXexcCritical6 2 2 4" xfId="713"/>
    <cellStyle name="SAPBEXexcCritical6 2 2 4 10" xfId="9036"/>
    <cellStyle name="SAPBEXexcCritical6 2 2 4 11" xfId="9925"/>
    <cellStyle name="SAPBEXexcCritical6 2 2 4 12" xfId="10794"/>
    <cellStyle name="SAPBEXexcCritical6 2 2 4 13" xfId="11685"/>
    <cellStyle name="SAPBEXexcCritical6 2 2 4 14" xfId="12576"/>
    <cellStyle name="SAPBEXexcCritical6 2 2 4 15" xfId="13442"/>
    <cellStyle name="SAPBEXexcCritical6 2 2 4 16" xfId="14333"/>
    <cellStyle name="SAPBEXexcCritical6 2 2 4 17" xfId="15219"/>
    <cellStyle name="SAPBEXexcCritical6 2 2 4 18" xfId="16103"/>
    <cellStyle name="SAPBEXexcCritical6 2 2 4 19" xfId="16989"/>
    <cellStyle name="SAPBEXexcCritical6 2 2 4 2" xfId="2154"/>
    <cellStyle name="SAPBEXexcCritical6 2 2 4 2 2" xfId="24738"/>
    <cellStyle name="SAPBEXexcCritical6 2 2 4 2 2 2" xfId="31471"/>
    <cellStyle name="SAPBEXexcCritical6 2 2 4 2 2 2 2" xfId="31472"/>
    <cellStyle name="SAPBEXexcCritical6 2 2 4 2 2 2 2 2" xfId="31473"/>
    <cellStyle name="SAPBEXexcCritical6 2 2 4 2 2 2 3" xfId="31474"/>
    <cellStyle name="SAPBEXexcCritical6 2 2 4 2 2 3" xfId="31475"/>
    <cellStyle name="SAPBEXexcCritical6 2 2 4 2 2 3 2" xfId="31476"/>
    <cellStyle name="SAPBEXexcCritical6 2 2 4 2 2 3 2 2" xfId="31477"/>
    <cellStyle name="SAPBEXexcCritical6 2 2 4 2 2 4" xfId="31478"/>
    <cellStyle name="SAPBEXexcCritical6 2 2 4 2 2 4 2" xfId="31479"/>
    <cellStyle name="SAPBEXexcCritical6 2 2 4 2 3" xfId="31480"/>
    <cellStyle name="SAPBEXexcCritical6 2 2 4 2 3 2" xfId="31481"/>
    <cellStyle name="SAPBEXexcCritical6 2 2 4 2 3 2 2" xfId="31482"/>
    <cellStyle name="SAPBEXexcCritical6 2 2 4 2 3 3" xfId="31483"/>
    <cellStyle name="SAPBEXexcCritical6 2 2 4 2 4" xfId="31484"/>
    <cellStyle name="SAPBEXexcCritical6 2 2 4 2 4 2" xfId="31485"/>
    <cellStyle name="SAPBEXexcCritical6 2 2 4 2 4 2 2" xfId="31486"/>
    <cellStyle name="SAPBEXexcCritical6 2 2 4 2 5" xfId="31487"/>
    <cellStyle name="SAPBEXexcCritical6 2 2 4 2 5 2" xfId="31488"/>
    <cellStyle name="SAPBEXexcCritical6 2 2 4 20" xfId="17869"/>
    <cellStyle name="SAPBEXexcCritical6 2 2 4 21" xfId="18750"/>
    <cellStyle name="SAPBEXexcCritical6 2 2 4 22" xfId="19608"/>
    <cellStyle name="SAPBEXexcCritical6 2 2 4 23" xfId="20474"/>
    <cellStyle name="SAPBEXexcCritical6 2 2 4 24" xfId="21332"/>
    <cellStyle name="SAPBEXexcCritical6 2 2 4 25" xfId="22173"/>
    <cellStyle name="SAPBEXexcCritical6 2 2 4 26" xfId="23002"/>
    <cellStyle name="SAPBEXexcCritical6 2 2 4 27" xfId="23804"/>
    <cellStyle name="SAPBEXexcCritical6 2 2 4 3" xfId="2872"/>
    <cellStyle name="SAPBEXexcCritical6 2 2 4 4" xfId="3774"/>
    <cellStyle name="SAPBEXexcCritical6 2 2 4 5" xfId="4662"/>
    <cellStyle name="SAPBEXexcCritical6 2 2 4 6" xfId="5551"/>
    <cellStyle name="SAPBEXexcCritical6 2 2 4 7" xfId="6445"/>
    <cellStyle name="SAPBEXexcCritical6 2 2 4 8" xfId="7164"/>
    <cellStyle name="SAPBEXexcCritical6 2 2 4 9" xfId="8147"/>
    <cellStyle name="SAPBEXexcCritical6 2 2 5" xfId="714"/>
    <cellStyle name="SAPBEXexcCritical6 2 2 5 10" xfId="9037"/>
    <cellStyle name="SAPBEXexcCritical6 2 2 5 11" xfId="9926"/>
    <cellStyle name="SAPBEXexcCritical6 2 2 5 12" xfId="10795"/>
    <cellStyle name="SAPBEXexcCritical6 2 2 5 13" xfId="11686"/>
    <cellStyle name="SAPBEXexcCritical6 2 2 5 14" xfId="12577"/>
    <cellStyle name="SAPBEXexcCritical6 2 2 5 15" xfId="13443"/>
    <cellStyle name="SAPBEXexcCritical6 2 2 5 16" xfId="14334"/>
    <cellStyle name="SAPBEXexcCritical6 2 2 5 17" xfId="15220"/>
    <cellStyle name="SAPBEXexcCritical6 2 2 5 18" xfId="16104"/>
    <cellStyle name="SAPBEXexcCritical6 2 2 5 19" xfId="16990"/>
    <cellStyle name="SAPBEXexcCritical6 2 2 5 2" xfId="2155"/>
    <cellStyle name="SAPBEXexcCritical6 2 2 5 2 2" xfId="24739"/>
    <cellStyle name="SAPBEXexcCritical6 2 2 5 2 2 2" xfId="31489"/>
    <cellStyle name="SAPBEXexcCritical6 2 2 5 2 2 2 2" xfId="31490"/>
    <cellStyle name="SAPBEXexcCritical6 2 2 5 2 2 2 2 2" xfId="31491"/>
    <cellStyle name="SAPBEXexcCritical6 2 2 5 2 2 2 3" xfId="31492"/>
    <cellStyle name="SAPBEXexcCritical6 2 2 5 2 2 3" xfId="31493"/>
    <cellStyle name="SAPBEXexcCritical6 2 2 5 2 2 3 2" xfId="31494"/>
    <cellStyle name="SAPBEXexcCritical6 2 2 5 2 2 3 2 2" xfId="31495"/>
    <cellStyle name="SAPBEXexcCritical6 2 2 5 2 2 4" xfId="31496"/>
    <cellStyle name="SAPBEXexcCritical6 2 2 5 2 2 4 2" xfId="31497"/>
    <cellStyle name="SAPBEXexcCritical6 2 2 5 2 3" xfId="31498"/>
    <cellStyle name="SAPBEXexcCritical6 2 2 5 2 3 2" xfId="31499"/>
    <cellStyle name="SAPBEXexcCritical6 2 2 5 2 3 2 2" xfId="31500"/>
    <cellStyle name="SAPBEXexcCritical6 2 2 5 2 3 3" xfId="31501"/>
    <cellStyle name="SAPBEXexcCritical6 2 2 5 2 4" xfId="31502"/>
    <cellStyle name="SAPBEXexcCritical6 2 2 5 2 4 2" xfId="31503"/>
    <cellStyle name="SAPBEXexcCritical6 2 2 5 2 4 2 2" xfId="31504"/>
    <cellStyle name="SAPBEXexcCritical6 2 2 5 2 5" xfId="31505"/>
    <cellStyle name="SAPBEXexcCritical6 2 2 5 2 5 2" xfId="31506"/>
    <cellStyle name="SAPBEXexcCritical6 2 2 5 20" xfId="17870"/>
    <cellStyle name="SAPBEXexcCritical6 2 2 5 21" xfId="18751"/>
    <cellStyle name="SAPBEXexcCritical6 2 2 5 22" xfId="19609"/>
    <cellStyle name="SAPBEXexcCritical6 2 2 5 23" xfId="20475"/>
    <cellStyle name="SAPBEXexcCritical6 2 2 5 24" xfId="21333"/>
    <cellStyle name="SAPBEXexcCritical6 2 2 5 25" xfId="22174"/>
    <cellStyle name="SAPBEXexcCritical6 2 2 5 26" xfId="23003"/>
    <cellStyle name="SAPBEXexcCritical6 2 2 5 27" xfId="23805"/>
    <cellStyle name="SAPBEXexcCritical6 2 2 5 3" xfId="2873"/>
    <cellStyle name="SAPBEXexcCritical6 2 2 5 4" xfId="3775"/>
    <cellStyle name="SAPBEXexcCritical6 2 2 5 5" xfId="4663"/>
    <cellStyle name="SAPBEXexcCritical6 2 2 5 6" xfId="5552"/>
    <cellStyle name="SAPBEXexcCritical6 2 2 5 7" xfId="6446"/>
    <cellStyle name="SAPBEXexcCritical6 2 2 5 8" xfId="7163"/>
    <cellStyle name="SAPBEXexcCritical6 2 2 5 9" xfId="8148"/>
    <cellStyle name="SAPBEXexcCritical6 2 2 6" xfId="715"/>
    <cellStyle name="SAPBEXexcCritical6 2 2 6 10" xfId="9038"/>
    <cellStyle name="SAPBEXexcCritical6 2 2 6 11" xfId="9927"/>
    <cellStyle name="SAPBEXexcCritical6 2 2 6 12" xfId="10796"/>
    <cellStyle name="SAPBEXexcCritical6 2 2 6 13" xfId="11687"/>
    <cellStyle name="SAPBEXexcCritical6 2 2 6 14" xfId="12578"/>
    <cellStyle name="SAPBEXexcCritical6 2 2 6 15" xfId="13444"/>
    <cellStyle name="SAPBEXexcCritical6 2 2 6 16" xfId="14335"/>
    <cellStyle name="SAPBEXexcCritical6 2 2 6 17" xfId="15221"/>
    <cellStyle name="SAPBEXexcCritical6 2 2 6 18" xfId="16105"/>
    <cellStyle name="SAPBEXexcCritical6 2 2 6 19" xfId="16991"/>
    <cellStyle name="SAPBEXexcCritical6 2 2 6 2" xfId="2156"/>
    <cellStyle name="SAPBEXexcCritical6 2 2 6 2 2" xfId="24740"/>
    <cellStyle name="SAPBEXexcCritical6 2 2 6 2 2 2" xfId="31507"/>
    <cellStyle name="SAPBEXexcCritical6 2 2 6 2 2 2 2" xfId="31508"/>
    <cellStyle name="SAPBEXexcCritical6 2 2 6 2 2 2 2 2" xfId="31509"/>
    <cellStyle name="SAPBEXexcCritical6 2 2 6 2 2 2 3" xfId="31510"/>
    <cellStyle name="SAPBEXexcCritical6 2 2 6 2 2 3" xfId="31511"/>
    <cellStyle name="SAPBEXexcCritical6 2 2 6 2 2 3 2" xfId="31512"/>
    <cellStyle name="SAPBEXexcCritical6 2 2 6 2 2 3 2 2" xfId="31513"/>
    <cellStyle name="SAPBEXexcCritical6 2 2 6 2 2 4" xfId="31514"/>
    <cellStyle name="SAPBEXexcCritical6 2 2 6 2 2 4 2" xfId="31515"/>
    <cellStyle name="SAPBEXexcCritical6 2 2 6 2 3" xfId="31516"/>
    <cellStyle name="SAPBEXexcCritical6 2 2 6 2 3 2" xfId="31517"/>
    <cellStyle name="SAPBEXexcCritical6 2 2 6 2 3 2 2" xfId="31518"/>
    <cellStyle name="SAPBEXexcCritical6 2 2 6 2 3 3" xfId="31519"/>
    <cellStyle name="SAPBEXexcCritical6 2 2 6 2 4" xfId="31520"/>
    <cellStyle name="SAPBEXexcCritical6 2 2 6 2 4 2" xfId="31521"/>
    <cellStyle name="SAPBEXexcCritical6 2 2 6 2 4 2 2" xfId="31522"/>
    <cellStyle name="SAPBEXexcCritical6 2 2 6 2 5" xfId="31523"/>
    <cellStyle name="SAPBEXexcCritical6 2 2 6 2 5 2" xfId="31524"/>
    <cellStyle name="SAPBEXexcCritical6 2 2 6 20" xfId="17871"/>
    <cellStyle name="SAPBEXexcCritical6 2 2 6 21" xfId="18752"/>
    <cellStyle name="SAPBEXexcCritical6 2 2 6 22" xfId="19610"/>
    <cellStyle name="SAPBEXexcCritical6 2 2 6 23" xfId="20476"/>
    <cellStyle name="SAPBEXexcCritical6 2 2 6 24" xfId="21334"/>
    <cellStyle name="SAPBEXexcCritical6 2 2 6 25" xfId="22175"/>
    <cellStyle name="SAPBEXexcCritical6 2 2 6 26" xfId="23004"/>
    <cellStyle name="SAPBEXexcCritical6 2 2 6 27" xfId="23806"/>
    <cellStyle name="SAPBEXexcCritical6 2 2 6 3" xfId="2874"/>
    <cellStyle name="SAPBEXexcCritical6 2 2 6 4" xfId="3776"/>
    <cellStyle name="SAPBEXexcCritical6 2 2 6 5" xfId="4664"/>
    <cellStyle name="SAPBEXexcCritical6 2 2 6 6" xfId="5553"/>
    <cellStyle name="SAPBEXexcCritical6 2 2 6 7" xfId="6447"/>
    <cellStyle name="SAPBEXexcCritical6 2 2 6 8" xfId="7162"/>
    <cellStyle name="SAPBEXexcCritical6 2 2 6 9" xfId="8149"/>
    <cellStyle name="SAPBEXexcCritical6 2 2 7" xfId="1823"/>
    <cellStyle name="SAPBEXexcCritical6 2 2 7 2" xfId="24741"/>
    <cellStyle name="SAPBEXexcCritical6 2 2 7 2 2" xfId="31525"/>
    <cellStyle name="SAPBEXexcCritical6 2 2 7 2 2 2" xfId="31526"/>
    <cellStyle name="SAPBEXexcCritical6 2 2 7 2 2 2 2" xfId="31527"/>
    <cellStyle name="SAPBEXexcCritical6 2 2 7 2 2 3" xfId="31528"/>
    <cellStyle name="SAPBEXexcCritical6 2 2 7 2 3" xfId="31529"/>
    <cellStyle name="SAPBEXexcCritical6 2 2 7 2 3 2" xfId="31530"/>
    <cellStyle name="SAPBEXexcCritical6 2 2 7 2 3 2 2" xfId="31531"/>
    <cellStyle name="SAPBEXexcCritical6 2 2 7 2 4" xfId="31532"/>
    <cellStyle name="SAPBEXexcCritical6 2 2 7 2 4 2" xfId="31533"/>
    <cellStyle name="SAPBEXexcCritical6 2 2 7 3" xfId="31534"/>
    <cellStyle name="SAPBEXexcCritical6 2 2 7 3 2" xfId="31535"/>
    <cellStyle name="SAPBEXexcCritical6 2 2 7 3 2 2" xfId="31536"/>
    <cellStyle name="SAPBEXexcCritical6 2 2 7 3 3" xfId="31537"/>
    <cellStyle name="SAPBEXexcCritical6 2 2 7 4" xfId="31538"/>
    <cellStyle name="SAPBEXexcCritical6 2 2 7 4 2" xfId="31539"/>
    <cellStyle name="SAPBEXexcCritical6 2 2 7 4 2 2" xfId="31540"/>
    <cellStyle name="SAPBEXexcCritical6 2 2 7 5" xfId="31541"/>
    <cellStyle name="SAPBEXexcCritical6 2 2 7 5 2" xfId="31542"/>
    <cellStyle name="SAPBEXexcCritical6 2 2 8" xfId="2609"/>
    <cellStyle name="SAPBEXexcCritical6 2 2 9" xfId="3440"/>
    <cellStyle name="SAPBEXexcCritical6 2 20" xfId="7554"/>
    <cellStyle name="SAPBEXexcCritical6 2 21" xfId="9555"/>
    <cellStyle name="SAPBEXexcCritical6 2 22" xfId="10414"/>
    <cellStyle name="SAPBEXexcCritical6 2 23" xfId="12300"/>
    <cellStyle name="SAPBEXexcCritical6 2 24" xfId="13871"/>
    <cellStyle name="SAPBEXexcCritical6 2 25" xfId="14762"/>
    <cellStyle name="SAPBEXexcCritical6 2 26" xfId="15648"/>
    <cellStyle name="SAPBEXexcCritical6 2 27" xfId="11275"/>
    <cellStyle name="SAPBEXexcCritical6 2 28" xfId="14861"/>
    <cellStyle name="SAPBEXexcCritical6 2 29" xfId="15702"/>
    <cellStyle name="SAPBEXexcCritical6 2 3" xfId="716"/>
    <cellStyle name="SAPBEXexcCritical6 2 3 10" xfId="9039"/>
    <cellStyle name="SAPBEXexcCritical6 2 3 11" xfId="9928"/>
    <cellStyle name="SAPBEXexcCritical6 2 3 12" xfId="10797"/>
    <cellStyle name="SAPBEXexcCritical6 2 3 13" xfId="11688"/>
    <cellStyle name="SAPBEXexcCritical6 2 3 14" xfId="12579"/>
    <cellStyle name="SAPBEXexcCritical6 2 3 15" xfId="13445"/>
    <cellStyle name="SAPBEXexcCritical6 2 3 16" xfId="14336"/>
    <cellStyle name="SAPBEXexcCritical6 2 3 17" xfId="15222"/>
    <cellStyle name="SAPBEXexcCritical6 2 3 18" xfId="16106"/>
    <cellStyle name="SAPBEXexcCritical6 2 3 19" xfId="16992"/>
    <cellStyle name="SAPBEXexcCritical6 2 3 2" xfId="2157"/>
    <cellStyle name="SAPBEXexcCritical6 2 3 2 2" xfId="24742"/>
    <cellStyle name="SAPBEXexcCritical6 2 3 2 2 2" xfId="31543"/>
    <cellStyle name="SAPBEXexcCritical6 2 3 2 2 2 2" xfId="31544"/>
    <cellStyle name="SAPBEXexcCritical6 2 3 2 2 2 2 2" xfId="31545"/>
    <cellStyle name="SAPBEXexcCritical6 2 3 2 2 2 3" xfId="31546"/>
    <cellStyle name="SAPBEXexcCritical6 2 3 2 2 3" xfId="31547"/>
    <cellStyle name="SAPBEXexcCritical6 2 3 2 2 3 2" xfId="31548"/>
    <cellStyle name="SAPBEXexcCritical6 2 3 2 2 3 2 2" xfId="31549"/>
    <cellStyle name="SAPBEXexcCritical6 2 3 2 2 4" xfId="31550"/>
    <cellStyle name="SAPBEXexcCritical6 2 3 2 2 4 2" xfId="31551"/>
    <cellStyle name="SAPBEXexcCritical6 2 3 2 3" xfId="31552"/>
    <cellStyle name="SAPBEXexcCritical6 2 3 2 3 2" xfId="31553"/>
    <cellStyle name="SAPBEXexcCritical6 2 3 2 3 2 2" xfId="31554"/>
    <cellStyle name="SAPBEXexcCritical6 2 3 2 3 3" xfId="31555"/>
    <cellStyle name="SAPBEXexcCritical6 2 3 2 4" xfId="31556"/>
    <cellStyle name="SAPBEXexcCritical6 2 3 2 4 2" xfId="31557"/>
    <cellStyle name="SAPBEXexcCritical6 2 3 2 4 2 2" xfId="31558"/>
    <cellStyle name="SAPBEXexcCritical6 2 3 2 5" xfId="31559"/>
    <cellStyle name="SAPBEXexcCritical6 2 3 2 5 2" xfId="31560"/>
    <cellStyle name="SAPBEXexcCritical6 2 3 20" xfId="17872"/>
    <cellStyle name="SAPBEXexcCritical6 2 3 21" xfId="18753"/>
    <cellStyle name="SAPBEXexcCritical6 2 3 22" xfId="19611"/>
    <cellStyle name="SAPBEXexcCritical6 2 3 23" xfId="20477"/>
    <cellStyle name="SAPBEXexcCritical6 2 3 24" xfId="21335"/>
    <cellStyle name="SAPBEXexcCritical6 2 3 25" xfId="22176"/>
    <cellStyle name="SAPBEXexcCritical6 2 3 26" xfId="23005"/>
    <cellStyle name="SAPBEXexcCritical6 2 3 27" xfId="23807"/>
    <cellStyle name="SAPBEXexcCritical6 2 3 3" xfId="2875"/>
    <cellStyle name="SAPBEXexcCritical6 2 3 4" xfId="3777"/>
    <cellStyle name="SAPBEXexcCritical6 2 3 5" xfId="4665"/>
    <cellStyle name="SAPBEXexcCritical6 2 3 6" xfId="5554"/>
    <cellStyle name="SAPBEXexcCritical6 2 3 7" xfId="6448"/>
    <cellStyle name="SAPBEXexcCritical6 2 3 8" xfId="7161"/>
    <cellStyle name="SAPBEXexcCritical6 2 3 9" xfId="8150"/>
    <cellStyle name="SAPBEXexcCritical6 2 30" xfId="18477"/>
    <cellStyle name="SAPBEXexcCritical6 2 31" xfId="20037"/>
    <cellStyle name="SAPBEXexcCritical6 2 32" xfId="20903"/>
    <cellStyle name="SAPBEXexcCritical6 2 4" xfId="717"/>
    <cellStyle name="SAPBEXexcCritical6 2 4 10" xfId="9040"/>
    <cellStyle name="SAPBEXexcCritical6 2 4 11" xfId="9929"/>
    <cellStyle name="SAPBEXexcCritical6 2 4 12" xfId="10798"/>
    <cellStyle name="SAPBEXexcCritical6 2 4 13" xfId="11689"/>
    <cellStyle name="SAPBEXexcCritical6 2 4 14" xfId="12580"/>
    <cellStyle name="SAPBEXexcCritical6 2 4 15" xfId="13446"/>
    <cellStyle name="SAPBEXexcCritical6 2 4 16" xfId="14337"/>
    <cellStyle name="SAPBEXexcCritical6 2 4 17" xfId="15223"/>
    <cellStyle name="SAPBEXexcCritical6 2 4 18" xfId="16107"/>
    <cellStyle name="SAPBEXexcCritical6 2 4 19" xfId="16993"/>
    <cellStyle name="SAPBEXexcCritical6 2 4 2" xfId="2158"/>
    <cellStyle name="SAPBEXexcCritical6 2 4 2 2" xfId="24743"/>
    <cellStyle name="SAPBEXexcCritical6 2 4 2 2 2" xfId="31561"/>
    <cellStyle name="SAPBEXexcCritical6 2 4 2 2 2 2" xfId="31562"/>
    <cellStyle name="SAPBEXexcCritical6 2 4 2 2 2 2 2" xfId="31563"/>
    <cellStyle name="SAPBEXexcCritical6 2 4 2 2 2 3" xfId="31564"/>
    <cellStyle name="SAPBEXexcCritical6 2 4 2 2 3" xfId="31565"/>
    <cellStyle name="SAPBEXexcCritical6 2 4 2 2 3 2" xfId="31566"/>
    <cellStyle name="SAPBEXexcCritical6 2 4 2 2 3 2 2" xfId="31567"/>
    <cellStyle name="SAPBEXexcCritical6 2 4 2 2 4" xfId="31568"/>
    <cellStyle name="SAPBEXexcCritical6 2 4 2 2 4 2" xfId="31569"/>
    <cellStyle name="SAPBEXexcCritical6 2 4 2 3" xfId="31570"/>
    <cellStyle name="SAPBEXexcCritical6 2 4 2 3 2" xfId="31571"/>
    <cellStyle name="SAPBEXexcCritical6 2 4 2 3 2 2" xfId="31572"/>
    <cellStyle name="SAPBEXexcCritical6 2 4 2 3 3" xfId="31573"/>
    <cellStyle name="SAPBEXexcCritical6 2 4 2 4" xfId="31574"/>
    <cellStyle name="SAPBEXexcCritical6 2 4 2 4 2" xfId="31575"/>
    <cellStyle name="SAPBEXexcCritical6 2 4 2 4 2 2" xfId="31576"/>
    <cellStyle name="SAPBEXexcCritical6 2 4 2 5" xfId="31577"/>
    <cellStyle name="SAPBEXexcCritical6 2 4 2 5 2" xfId="31578"/>
    <cellStyle name="SAPBEXexcCritical6 2 4 20" xfId="17873"/>
    <cellStyle name="SAPBEXexcCritical6 2 4 21" xfId="18754"/>
    <cellStyle name="SAPBEXexcCritical6 2 4 22" xfId="19612"/>
    <cellStyle name="SAPBEXexcCritical6 2 4 23" xfId="20478"/>
    <cellStyle name="SAPBEXexcCritical6 2 4 24" xfId="21336"/>
    <cellStyle name="SAPBEXexcCritical6 2 4 25" xfId="22177"/>
    <cellStyle name="SAPBEXexcCritical6 2 4 26" xfId="23006"/>
    <cellStyle name="SAPBEXexcCritical6 2 4 27" xfId="23808"/>
    <cellStyle name="SAPBEXexcCritical6 2 4 3" xfId="2876"/>
    <cellStyle name="SAPBEXexcCritical6 2 4 4" xfId="3778"/>
    <cellStyle name="SAPBEXexcCritical6 2 4 5" xfId="4666"/>
    <cellStyle name="SAPBEXexcCritical6 2 4 6" xfId="5555"/>
    <cellStyle name="SAPBEXexcCritical6 2 4 7" xfId="6449"/>
    <cellStyle name="SAPBEXexcCritical6 2 4 8" xfId="7160"/>
    <cellStyle name="SAPBEXexcCritical6 2 4 9" xfId="8151"/>
    <cellStyle name="SAPBEXexcCritical6 2 5" xfId="718"/>
    <cellStyle name="SAPBEXexcCritical6 2 5 10" xfId="9041"/>
    <cellStyle name="SAPBEXexcCritical6 2 5 11" xfId="9930"/>
    <cellStyle name="SAPBEXexcCritical6 2 5 12" xfId="10799"/>
    <cellStyle name="SAPBEXexcCritical6 2 5 13" xfId="11690"/>
    <cellStyle name="SAPBEXexcCritical6 2 5 14" xfId="12581"/>
    <cellStyle name="SAPBEXexcCritical6 2 5 15" xfId="13447"/>
    <cellStyle name="SAPBEXexcCritical6 2 5 16" xfId="14338"/>
    <cellStyle name="SAPBEXexcCritical6 2 5 17" xfId="15224"/>
    <cellStyle name="SAPBEXexcCritical6 2 5 18" xfId="16108"/>
    <cellStyle name="SAPBEXexcCritical6 2 5 19" xfId="16994"/>
    <cellStyle name="SAPBEXexcCritical6 2 5 2" xfId="2159"/>
    <cellStyle name="SAPBEXexcCritical6 2 5 2 2" xfId="24744"/>
    <cellStyle name="SAPBEXexcCritical6 2 5 2 2 2" xfId="31579"/>
    <cellStyle name="SAPBEXexcCritical6 2 5 2 2 2 2" xfId="31580"/>
    <cellStyle name="SAPBEXexcCritical6 2 5 2 2 2 2 2" xfId="31581"/>
    <cellStyle name="SAPBEXexcCritical6 2 5 2 2 2 3" xfId="31582"/>
    <cellStyle name="SAPBEXexcCritical6 2 5 2 2 3" xfId="31583"/>
    <cellStyle name="SAPBEXexcCritical6 2 5 2 2 3 2" xfId="31584"/>
    <cellStyle name="SAPBEXexcCritical6 2 5 2 2 3 2 2" xfId="31585"/>
    <cellStyle name="SAPBEXexcCritical6 2 5 2 2 4" xfId="31586"/>
    <cellStyle name="SAPBEXexcCritical6 2 5 2 2 4 2" xfId="31587"/>
    <cellStyle name="SAPBEXexcCritical6 2 5 2 3" xfId="31588"/>
    <cellStyle name="SAPBEXexcCritical6 2 5 2 3 2" xfId="31589"/>
    <cellStyle name="SAPBEXexcCritical6 2 5 2 3 2 2" xfId="31590"/>
    <cellStyle name="SAPBEXexcCritical6 2 5 2 3 3" xfId="31591"/>
    <cellStyle name="SAPBEXexcCritical6 2 5 2 4" xfId="31592"/>
    <cellStyle name="SAPBEXexcCritical6 2 5 2 4 2" xfId="31593"/>
    <cellStyle name="SAPBEXexcCritical6 2 5 2 4 2 2" xfId="31594"/>
    <cellStyle name="SAPBEXexcCritical6 2 5 2 5" xfId="31595"/>
    <cellStyle name="SAPBEXexcCritical6 2 5 2 5 2" xfId="31596"/>
    <cellStyle name="SAPBEXexcCritical6 2 5 20" xfId="17874"/>
    <cellStyle name="SAPBEXexcCritical6 2 5 21" xfId="18755"/>
    <cellStyle name="SAPBEXexcCritical6 2 5 22" xfId="19613"/>
    <cellStyle name="SAPBEXexcCritical6 2 5 23" xfId="20479"/>
    <cellStyle name="SAPBEXexcCritical6 2 5 24" xfId="21337"/>
    <cellStyle name="SAPBEXexcCritical6 2 5 25" xfId="22178"/>
    <cellStyle name="SAPBEXexcCritical6 2 5 26" xfId="23007"/>
    <cellStyle name="SAPBEXexcCritical6 2 5 27" xfId="23809"/>
    <cellStyle name="SAPBEXexcCritical6 2 5 3" xfId="2877"/>
    <cellStyle name="SAPBEXexcCritical6 2 5 4" xfId="3779"/>
    <cellStyle name="SAPBEXexcCritical6 2 5 5" xfId="4667"/>
    <cellStyle name="SAPBEXexcCritical6 2 5 6" xfId="5556"/>
    <cellStyle name="SAPBEXexcCritical6 2 5 7" xfId="6450"/>
    <cellStyle name="SAPBEXexcCritical6 2 5 8" xfId="7159"/>
    <cellStyle name="SAPBEXexcCritical6 2 5 9" xfId="8152"/>
    <cellStyle name="SAPBEXexcCritical6 2 6" xfId="719"/>
    <cellStyle name="SAPBEXexcCritical6 2 6 10" xfId="9042"/>
    <cellStyle name="SAPBEXexcCritical6 2 6 11" xfId="9931"/>
    <cellStyle name="SAPBEXexcCritical6 2 6 12" xfId="10800"/>
    <cellStyle name="SAPBEXexcCritical6 2 6 13" xfId="11691"/>
    <cellStyle name="SAPBEXexcCritical6 2 6 14" xfId="12582"/>
    <cellStyle name="SAPBEXexcCritical6 2 6 15" xfId="13448"/>
    <cellStyle name="SAPBEXexcCritical6 2 6 16" xfId="14339"/>
    <cellStyle name="SAPBEXexcCritical6 2 6 17" xfId="15225"/>
    <cellStyle name="SAPBEXexcCritical6 2 6 18" xfId="16109"/>
    <cellStyle name="SAPBEXexcCritical6 2 6 19" xfId="16995"/>
    <cellStyle name="SAPBEXexcCritical6 2 6 2" xfId="2160"/>
    <cellStyle name="SAPBEXexcCritical6 2 6 2 2" xfId="24745"/>
    <cellStyle name="SAPBEXexcCritical6 2 6 2 2 2" xfId="31597"/>
    <cellStyle name="SAPBEXexcCritical6 2 6 2 2 2 2" xfId="31598"/>
    <cellStyle name="SAPBEXexcCritical6 2 6 2 2 2 2 2" xfId="31599"/>
    <cellStyle name="SAPBEXexcCritical6 2 6 2 2 2 3" xfId="31600"/>
    <cellStyle name="SAPBEXexcCritical6 2 6 2 2 3" xfId="31601"/>
    <cellStyle name="SAPBEXexcCritical6 2 6 2 2 3 2" xfId="31602"/>
    <cellStyle name="SAPBEXexcCritical6 2 6 2 2 3 2 2" xfId="31603"/>
    <cellStyle name="SAPBEXexcCritical6 2 6 2 2 4" xfId="31604"/>
    <cellStyle name="SAPBEXexcCritical6 2 6 2 2 4 2" xfId="31605"/>
    <cellStyle name="SAPBEXexcCritical6 2 6 2 3" xfId="31606"/>
    <cellStyle name="SAPBEXexcCritical6 2 6 2 3 2" xfId="31607"/>
    <cellStyle name="SAPBEXexcCritical6 2 6 2 3 2 2" xfId="31608"/>
    <cellStyle name="SAPBEXexcCritical6 2 6 2 3 3" xfId="31609"/>
    <cellStyle name="SAPBEXexcCritical6 2 6 2 4" xfId="31610"/>
    <cellStyle name="SAPBEXexcCritical6 2 6 2 4 2" xfId="31611"/>
    <cellStyle name="SAPBEXexcCritical6 2 6 2 4 2 2" xfId="31612"/>
    <cellStyle name="SAPBEXexcCritical6 2 6 2 5" xfId="31613"/>
    <cellStyle name="SAPBEXexcCritical6 2 6 2 5 2" xfId="31614"/>
    <cellStyle name="SAPBEXexcCritical6 2 6 20" xfId="17875"/>
    <cellStyle name="SAPBEXexcCritical6 2 6 21" xfId="18756"/>
    <cellStyle name="SAPBEXexcCritical6 2 6 22" xfId="19614"/>
    <cellStyle name="SAPBEXexcCritical6 2 6 23" xfId="20480"/>
    <cellStyle name="SAPBEXexcCritical6 2 6 24" xfId="21338"/>
    <cellStyle name="SAPBEXexcCritical6 2 6 25" xfId="22179"/>
    <cellStyle name="SAPBEXexcCritical6 2 6 26" xfId="23008"/>
    <cellStyle name="SAPBEXexcCritical6 2 6 27" xfId="23810"/>
    <cellStyle name="SAPBEXexcCritical6 2 6 3" xfId="2878"/>
    <cellStyle name="SAPBEXexcCritical6 2 6 4" xfId="3780"/>
    <cellStyle name="SAPBEXexcCritical6 2 6 5" xfId="4668"/>
    <cellStyle name="SAPBEXexcCritical6 2 6 6" xfId="5557"/>
    <cellStyle name="SAPBEXexcCritical6 2 6 7" xfId="6451"/>
    <cellStyle name="SAPBEXexcCritical6 2 6 8" xfId="6987"/>
    <cellStyle name="SAPBEXexcCritical6 2 6 9" xfId="8153"/>
    <cellStyle name="SAPBEXexcCritical6 2 7" xfId="1740"/>
    <cellStyle name="SAPBEXexcCritical6 2 7 2" xfId="24746"/>
    <cellStyle name="SAPBEXexcCritical6 2 7 2 2" xfId="31615"/>
    <cellStyle name="SAPBEXexcCritical6 2 7 2 2 2" xfId="31616"/>
    <cellStyle name="SAPBEXexcCritical6 2 7 2 2 2 2" xfId="31617"/>
    <cellStyle name="SAPBEXexcCritical6 2 7 2 2 3" xfId="31618"/>
    <cellStyle name="SAPBEXexcCritical6 2 7 2 3" xfId="31619"/>
    <cellStyle name="SAPBEXexcCritical6 2 7 2 3 2" xfId="31620"/>
    <cellStyle name="SAPBEXexcCritical6 2 7 2 3 2 2" xfId="31621"/>
    <cellStyle name="SAPBEXexcCritical6 2 7 2 4" xfId="31622"/>
    <cellStyle name="SAPBEXexcCritical6 2 7 2 4 2" xfId="31623"/>
    <cellStyle name="SAPBEXexcCritical6 2 7 3" xfId="31624"/>
    <cellStyle name="SAPBEXexcCritical6 2 7 3 2" xfId="31625"/>
    <cellStyle name="SAPBEXexcCritical6 2 7 3 2 2" xfId="31626"/>
    <cellStyle name="SAPBEXexcCritical6 2 7 3 3" xfId="31627"/>
    <cellStyle name="SAPBEXexcCritical6 2 7 4" xfId="31628"/>
    <cellStyle name="SAPBEXexcCritical6 2 7 4 2" xfId="31629"/>
    <cellStyle name="SAPBEXexcCritical6 2 7 4 2 2" xfId="31630"/>
    <cellStyle name="SAPBEXexcCritical6 2 7 5" xfId="31631"/>
    <cellStyle name="SAPBEXexcCritical6 2 7 5 2" xfId="31632"/>
    <cellStyle name="SAPBEXexcCritical6 2 8" xfId="1682"/>
    <cellStyle name="SAPBEXexcCritical6 2 9" xfId="2455"/>
    <cellStyle name="SAPBEXexcCritical6 20" xfId="10353"/>
    <cellStyle name="SAPBEXexcCritical6 21" xfId="8576"/>
    <cellStyle name="SAPBEXexcCritical6 22" xfId="10538"/>
    <cellStyle name="SAPBEXexcCritical6 23" xfId="13004"/>
    <cellStyle name="SAPBEXexcCritical6 24" xfId="11223"/>
    <cellStyle name="SAPBEXexcCritical6 25" xfId="13187"/>
    <cellStyle name="SAPBEXexcCritical6 26" xfId="14078"/>
    <cellStyle name="SAPBEXexcCritical6 27" xfId="14964"/>
    <cellStyle name="SAPBEXexcCritical6 28" xfId="15848"/>
    <cellStyle name="SAPBEXexcCritical6 29" xfId="16734"/>
    <cellStyle name="SAPBEXexcCritical6 3" xfId="720"/>
    <cellStyle name="SAPBEXexcCritical6 3 10" xfId="4328"/>
    <cellStyle name="SAPBEXexcCritical6 3 11" xfId="5218"/>
    <cellStyle name="SAPBEXexcCritical6 3 12" xfId="6113"/>
    <cellStyle name="SAPBEXexcCritical6 3 13" xfId="7411"/>
    <cellStyle name="SAPBEXexcCritical6 3 14" xfId="7819"/>
    <cellStyle name="SAPBEXexcCritical6 3 15" xfId="8709"/>
    <cellStyle name="SAPBEXexcCritical6 3 16" xfId="9598"/>
    <cellStyle name="SAPBEXexcCritical6 3 17" xfId="10466"/>
    <cellStyle name="SAPBEXexcCritical6 3 18" xfId="11357"/>
    <cellStyle name="SAPBEXexcCritical6 3 19" xfId="12247"/>
    <cellStyle name="SAPBEXexcCritical6 3 2" xfId="721"/>
    <cellStyle name="SAPBEXexcCritical6 3 2 10" xfId="9043"/>
    <cellStyle name="SAPBEXexcCritical6 3 2 11" xfId="9932"/>
    <cellStyle name="SAPBEXexcCritical6 3 2 12" xfId="10801"/>
    <cellStyle name="SAPBEXexcCritical6 3 2 13" xfId="11692"/>
    <cellStyle name="SAPBEXexcCritical6 3 2 14" xfId="12583"/>
    <cellStyle name="SAPBEXexcCritical6 3 2 15" xfId="13449"/>
    <cellStyle name="SAPBEXexcCritical6 3 2 16" xfId="14340"/>
    <cellStyle name="SAPBEXexcCritical6 3 2 17" xfId="15226"/>
    <cellStyle name="SAPBEXexcCritical6 3 2 18" xfId="16110"/>
    <cellStyle name="SAPBEXexcCritical6 3 2 19" xfId="16996"/>
    <cellStyle name="SAPBEXexcCritical6 3 2 2" xfId="2161"/>
    <cellStyle name="SAPBEXexcCritical6 3 2 2 2" xfId="24747"/>
    <cellStyle name="SAPBEXexcCritical6 3 2 2 2 2" xfId="31633"/>
    <cellStyle name="SAPBEXexcCritical6 3 2 2 2 2 2" xfId="31634"/>
    <cellStyle name="SAPBEXexcCritical6 3 2 2 2 2 2 2" xfId="31635"/>
    <cellStyle name="SAPBEXexcCritical6 3 2 2 2 2 3" xfId="31636"/>
    <cellStyle name="SAPBEXexcCritical6 3 2 2 2 3" xfId="31637"/>
    <cellStyle name="SAPBEXexcCritical6 3 2 2 2 3 2" xfId="31638"/>
    <cellStyle name="SAPBEXexcCritical6 3 2 2 2 3 2 2" xfId="31639"/>
    <cellStyle name="SAPBEXexcCritical6 3 2 2 2 4" xfId="31640"/>
    <cellStyle name="SAPBEXexcCritical6 3 2 2 2 4 2" xfId="31641"/>
    <cellStyle name="SAPBEXexcCritical6 3 2 2 3" xfId="31642"/>
    <cellStyle name="SAPBEXexcCritical6 3 2 2 3 2" xfId="31643"/>
    <cellStyle name="SAPBEXexcCritical6 3 2 2 3 2 2" xfId="31644"/>
    <cellStyle name="SAPBEXexcCritical6 3 2 2 3 3" xfId="31645"/>
    <cellStyle name="SAPBEXexcCritical6 3 2 2 4" xfId="31646"/>
    <cellStyle name="SAPBEXexcCritical6 3 2 2 4 2" xfId="31647"/>
    <cellStyle name="SAPBEXexcCritical6 3 2 2 4 2 2" xfId="31648"/>
    <cellStyle name="SAPBEXexcCritical6 3 2 2 5" xfId="31649"/>
    <cellStyle name="SAPBEXexcCritical6 3 2 2 5 2" xfId="31650"/>
    <cellStyle name="SAPBEXexcCritical6 3 2 20" xfId="17876"/>
    <cellStyle name="SAPBEXexcCritical6 3 2 21" xfId="18757"/>
    <cellStyle name="SAPBEXexcCritical6 3 2 22" xfId="19615"/>
    <cellStyle name="SAPBEXexcCritical6 3 2 23" xfId="20481"/>
    <cellStyle name="SAPBEXexcCritical6 3 2 24" xfId="21339"/>
    <cellStyle name="SAPBEXexcCritical6 3 2 25" xfId="22180"/>
    <cellStyle name="SAPBEXexcCritical6 3 2 26" xfId="23009"/>
    <cellStyle name="SAPBEXexcCritical6 3 2 27" xfId="23811"/>
    <cellStyle name="SAPBEXexcCritical6 3 2 3" xfId="2879"/>
    <cellStyle name="SAPBEXexcCritical6 3 2 4" xfId="3781"/>
    <cellStyle name="SAPBEXexcCritical6 3 2 5" xfId="4669"/>
    <cellStyle name="SAPBEXexcCritical6 3 2 6" xfId="5558"/>
    <cellStyle name="SAPBEXexcCritical6 3 2 7" xfId="6452"/>
    <cellStyle name="SAPBEXexcCritical6 3 2 8" xfId="5147"/>
    <cellStyle name="SAPBEXexcCritical6 3 2 9" xfId="8154"/>
    <cellStyle name="SAPBEXexcCritical6 3 20" xfId="13117"/>
    <cellStyle name="SAPBEXexcCritical6 3 21" xfId="14007"/>
    <cellStyle name="SAPBEXexcCritical6 3 22" xfId="14894"/>
    <cellStyle name="SAPBEXexcCritical6 3 23" xfId="15780"/>
    <cellStyle name="SAPBEXexcCritical6 3 24" xfId="16663"/>
    <cellStyle name="SAPBEXexcCritical6 3 25" xfId="17548"/>
    <cellStyle name="SAPBEXexcCritical6 3 26" xfId="18424"/>
    <cellStyle name="SAPBEXexcCritical6 3 27" xfId="19285"/>
    <cellStyle name="SAPBEXexcCritical6 3 28" xfId="20153"/>
    <cellStyle name="SAPBEXexcCritical6 3 29" xfId="21015"/>
    <cellStyle name="SAPBEXexcCritical6 3 3" xfId="722"/>
    <cellStyle name="SAPBEXexcCritical6 3 3 10" xfId="9044"/>
    <cellStyle name="SAPBEXexcCritical6 3 3 11" xfId="9933"/>
    <cellStyle name="SAPBEXexcCritical6 3 3 12" xfId="10802"/>
    <cellStyle name="SAPBEXexcCritical6 3 3 13" xfId="11693"/>
    <cellStyle name="SAPBEXexcCritical6 3 3 14" xfId="12584"/>
    <cellStyle name="SAPBEXexcCritical6 3 3 15" xfId="13450"/>
    <cellStyle name="SAPBEXexcCritical6 3 3 16" xfId="14341"/>
    <cellStyle name="SAPBEXexcCritical6 3 3 17" xfId="15227"/>
    <cellStyle name="SAPBEXexcCritical6 3 3 18" xfId="16111"/>
    <cellStyle name="SAPBEXexcCritical6 3 3 19" xfId="16997"/>
    <cellStyle name="SAPBEXexcCritical6 3 3 2" xfId="2162"/>
    <cellStyle name="SAPBEXexcCritical6 3 3 2 2" xfId="24748"/>
    <cellStyle name="SAPBEXexcCritical6 3 3 2 2 2" xfId="31651"/>
    <cellStyle name="SAPBEXexcCritical6 3 3 2 2 2 2" xfId="31652"/>
    <cellStyle name="SAPBEXexcCritical6 3 3 2 2 2 2 2" xfId="31653"/>
    <cellStyle name="SAPBEXexcCritical6 3 3 2 2 2 3" xfId="31654"/>
    <cellStyle name="SAPBEXexcCritical6 3 3 2 2 3" xfId="31655"/>
    <cellStyle name="SAPBEXexcCritical6 3 3 2 2 3 2" xfId="31656"/>
    <cellStyle name="SAPBEXexcCritical6 3 3 2 2 3 2 2" xfId="31657"/>
    <cellStyle name="SAPBEXexcCritical6 3 3 2 2 4" xfId="31658"/>
    <cellStyle name="SAPBEXexcCritical6 3 3 2 2 4 2" xfId="31659"/>
    <cellStyle name="SAPBEXexcCritical6 3 3 2 3" xfId="31660"/>
    <cellStyle name="SAPBEXexcCritical6 3 3 2 3 2" xfId="31661"/>
    <cellStyle name="SAPBEXexcCritical6 3 3 2 3 2 2" xfId="31662"/>
    <cellStyle name="SAPBEXexcCritical6 3 3 2 3 3" xfId="31663"/>
    <cellStyle name="SAPBEXexcCritical6 3 3 2 4" xfId="31664"/>
    <cellStyle name="SAPBEXexcCritical6 3 3 2 4 2" xfId="31665"/>
    <cellStyle name="SAPBEXexcCritical6 3 3 2 4 2 2" xfId="31666"/>
    <cellStyle name="SAPBEXexcCritical6 3 3 2 5" xfId="31667"/>
    <cellStyle name="SAPBEXexcCritical6 3 3 2 5 2" xfId="31668"/>
    <cellStyle name="SAPBEXexcCritical6 3 3 20" xfId="17877"/>
    <cellStyle name="SAPBEXexcCritical6 3 3 21" xfId="18758"/>
    <cellStyle name="SAPBEXexcCritical6 3 3 22" xfId="19616"/>
    <cellStyle name="SAPBEXexcCritical6 3 3 23" xfId="20482"/>
    <cellStyle name="SAPBEXexcCritical6 3 3 24" xfId="21340"/>
    <cellStyle name="SAPBEXexcCritical6 3 3 25" xfId="22181"/>
    <cellStyle name="SAPBEXexcCritical6 3 3 26" xfId="23010"/>
    <cellStyle name="SAPBEXexcCritical6 3 3 27" xfId="23812"/>
    <cellStyle name="SAPBEXexcCritical6 3 3 3" xfId="2880"/>
    <cellStyle name="SAPBEXexcCritical6 3 3 4" xfId="3782"/>
    <cellStyle name="SAPBEXexcCritical6 3 3 5" xfId="4670"/>
    <cellStyle name="SAPBEXexcCritical6 3 3 6" xfId="5559"/>
    <cellStyle name="SAPBEXexcCritical6 3 3 7" xfId="6453"/>
    <cellStyle name="SAPBEXexcCritical6 3 3 8" xfId="6159"/>
    <cellStyle name="SAPBEXexcCritical6 3 3 9" xfId="8155"/>
    <cellStyle name="SAPBEXexcCritical6 3 30" xfId="21866"/>
    <cellStyle name="SAPBEXexcCritical6 3 31" xfId="22698"/>
    <cellStyle name="SAPBEXexcCritical6 3 32" xfId="23507"/>
    <cellStyle name="SAPBEXexcCritical6 3 4" xfId="723"/>
    <cellStyle name="SAPBEXexcCritical6 3 4 10" xfId="9045"/>
    <cellStyle name="SAPBEXexcCritical6 3 4 11" xfId="9934"/>
    <cellStyle name="SAPBEXexcCritical6 3 4 12" xfId="10803"/>
    <cellStyle name="SAPBEXexcCritical6 3 4 13" xfId="11694"/>
    <cellStyle name="SAPBEXexcCritical6 3 4 14" xfId="12585"/>
    <cellStyle name="SAPBEXexcCritical6 3 4 15" xfId="13451"/>
    <cellStyle name="SAPBEXexcCritical6 3 4 16" xfId="14342"/>
    <cellStyle name="SAPBEXexcCritical6 3 4 17" xfId="15228"/>
    <cellStyle name="SAPBEXexcCritical6 3 4 18" xfId="16112"/>
    <cellStyle name="SAPBEXexcCritical6 3 4 19" xfId="16998"/>
    <cellStyle name="SAPBEXexcCritical6 3 4 2" xfId="2163"/>
    <cellStyle name="SAPBEXexcCritical6 3 4 2 2" xfId="24749"/>
    <cellStyle name="SAPBEXexcCritical6 3 4 2 2 2" xfId="31669"/>
    <cellStyle name="SAPBEXexcCritical6 3 4 2 2 2 2" xfId="31670"/>
    <cellStyle name="SAPBEXexcCritical6 3 4 2 2 2 2 2" xfId="31671"/>
    <cellStyle name="SAPBEXexcCritical6 3 4 2 2 2 3" xfId="31672"/>
    <cellStyle name="SAPBEXexcCritical6 3 4 2 2 3" xfId="31673"/>
    <cellStyle name="SAPBEXexcCritical6 3 4 2 2 3 2" xfId="31674"/>
    <cellStyle name="SAPBEXexcCritical6 3 4 2 2 3 2 2" xfId="31675"/>
    <cellStyle name="SAPBEXexcCritical6 3 4 2 2 4" xfId="31676"/>
    <cellStyle name="SAPBEXexcCritical6 3 4 2 2 4 2" xfId="31677"/>
    <cellStyle name="SAPBEXexcCritical6 3 4 2 3" xfId="31678"/>
    <cellStyle name="SAPBEXexcCritical6 3 4 2 3 2" xfId="31679"/>
    <cellStyle name="SAPBEXexcCritical6 3 4 2 3 2 2" xfId="31680"/>
    <cellStyle name="SAPBEXexcCritical6 3 4 2 3 3" xfId="31681"/>
    <cellStyle name="SAPBEXexcCritical6 3 4 2 4" xfId="31682"/>
    <cellStyle name="SAPBEXexcCritical6 3 4 2 4 2" xfId="31683"/>
    <cellStyle name="SAPBEXexcCritical6 3 4 2 4 2 2" xfId="31684"/>
    <cellStyle name="SAPBEXexcCritical6 3 4 2 5" xfId="31685"/>
    <cellStyle name="SAPBEXexcCritical6 3 4 2 5 2" xfId="31686"/>
    <cellStyle name="SAPBEXexcCritical6 3 4 20" xfId="17878"/>
    <cellStyle name="SAPBEXexcCritical6 3 4 21" xfId="18759"/>
    <cellStyle name="SAPBEXexcCritical6 3 4 22" xfId="19617"/>
    <cellStyle name="SAPBEXexcCritical6 3 4 23" xfId="20483"/>
    <cellStyle name="SAPBEXexcCritical6 3 4 24" xfId="21341"/>
    <cellStyle name="SAPBEXexcCritical6 3 4 25" xfId="22182"/>
    <cellStyle name="SAPBEXexcCritical6 3 4 26" xfId="23011"/>
    <cellStyle name="SAPBEXexcCritical6 3 4 27" xfId="23813"/>
    <cellStyle name="SAPBEXexcCritical6 3 4 3" xfId="2881"/>
    <cellStyle name="SAPBEXexcCritical6 3 4 4" xfId="3783"/>
    <cellStyle name="SAPBEXexcCritical6 3 4 5" xfId="4671"/>
    <cellStyle name="SAPBEXexcCritical6 3 4 6" xfId="5560"/>
    <cellStyle name="SAPBEXexcCritical6 3 4 7" xfId="6454"/>
    <cellStyle name="SAPBEXexcCritical6 3 4 8" xfId="5145"/>
    <cellStyle name="SAPBEXexcCritical6 3 4 9" xfId="8156"/>
    <cellStyle name="SAPBEXexcCritical6 3 5" xfId="724"/>
    <cellStyle name="SAPBEXexcCritical6 3 5 10" xfId="9046"/>
    <cellStyle name="SAPBEXexcCritical6 3 5 11" xfId="9935"/>
    <cellStyle name="SAPBEXexcCritical6 3 5 12" xfId="10804"/>
    <cellStyle name="SAPBEXexcCritical6 3 5 13" xfId="11695"/>
    <cellStyle name="SAPBEXexcCritical6 3 5 14" xfId="12586"/>
    <cellStyle name="SAPBEXexcCritical6 3 5 15" xfId="13452"/>
    <cellStyle name="SAPBEXexcCritical6 3 5 16" xfId="14343"/>
    <cellStyle name="SAPBEXexcCritical6 3 5 17" xfId="15229"/>
    <cellStyle name="SAPBEXexcCritical6 3 5 18" xfId="16113"/>
    <cellStyle name="SAPBEXexcCritical6 3 5 19" xfId="16999"/>
    <cellStyle name="SAPBEXexcCritical6 3 5 2" xfId="2164"/>
    <cellStyle name="SAPBEXexcCritical6 3 5 2 2" xfId="24750"/>
    <cellStyle name="SAPBEXexcCritical6 3 5 2 2 2" xfId="31687"/>
    <cellStyle name="SAPBEXexcCritical6 3 5 2 2 2 2" xfId="31688"/>
    <cellStyle name="SAPBEXexcCritical6 3 5 2 2 2 2 2" xfId="31689"/>
    <cellStyle name="SAPBEXexcCritical6 3 5 2 2 2 3" xfId="31690"/>
    <cellStyle name="SAPBEXexcCritical6 3 5 2 2 3" xfId="31691"/>
    <cellStyle name="SAPBEXexcCritical6 3 5 2 2 3 2" xfId="31692"/>
    <cellStyle name="SAPBEXexcCritical6 3 5 2 2 3 2 2" xfId="31693"/>
    <cellStyle name="SAPBEXexcCritical6 3 5 2 2 4" xfId="31694"/>
    <cellStyle name="SAPBEXexcCritical6 3 5 2 2 4 2" xfId="31695"/>
    <cellStyle name="SAPBEXexcCritical6 3 5 2 3" xfId="31696"/>
    <cellStyle name="SAPBEXexcCritical6 3 5 2 3 2" xfId="31697"/>
    <cellStyle name="SAPBEXexcCritical6 3 5 2 3 2 2" xfId="31698"/>
    <cellStyle name="SAPBEXexcCritical6 3 5 2 3 3" xfId="31699"/>
    <cellStyle name="SAPBEXexcCritical6 3 5 2 4" xfId="31700"/>
    <cellStyle name="SAPBEXexcCritical6 3 5 2 4 2" xfId="31701"/>
    <cellStyle name="SAPBEXexcCritical6 3 5 2 4 2 2" xfId="31702"/>
    <cellStyle name="SAPBEXexcCritical6 3 5 2 5" xfId="31703"/>
    <cellStyle name="SAPBEXexcCritical6 3 5 2 5 2" xfId="31704"/>
    <cellStyle name="SAPBEXexcCritical6 3 5 20" xfId="17879"/>
    <cellStyle name="SAPBEXexcCritical6 3 5 21" xfId="18760"/>
    <cellStyle name="SAPBEXexcCritical6 3 5 22" xfId="19618"/>
    <cellStyle name="SAPBEXexcCritical6 3 5 23" xfId="20484"/>
    <cellStyle name="SAPBEXexcCritical6 3 5 24" xfId="21342"/>
    <cellStyle name="SAPBEXexcCritical6 3 5 25" xfId="22183"/>
    <cellStyle name="SAPBEXexcCritical6 3 5 26" xfId="23012"/>
    <cellStyle name="SAPBEXexcCritical6 3 5 27" xfId="23814"/>
    <cellStyle name="SAPBEXexcCritical6 3 5 3" xfId="2882"/>
    <cellStyle name="SAPBEXexcCritical6 3 5 4" xfId="3784"/>
    <cellStyle name="SAPBEXexcCritical6 3 5 5" xfId="4672"/>
    <cellStyle name="SAPBEXexcCritical6 3 5 6" xfId="5561"/>
    <cellStyle name="SAPBEXexcCritical6 3 5 7" xfId="6455"/>
    <cellStyle name="SAPBEXexcCritical6 3 5 8" xfId="5275"/>
    <cellStyle name="SAPBEXexcCritical6 3 5 9" xfId="8157"/>
    <cellStyle name="SAPBEXexcCritical6 3 6" xfId="725"/>
    <cellStyle name="SAPBEXexcCritical6 3 6 10" xfId="9047"/>
    <cellStyle name="SAPBEXexcCritical6 3 6 11" xfId="9936"/>
    <cellStyle name="SAPBEXexcCritical6 3 6 12" xfId="10805"/>
    <cellStyle name="SAPBEXexcCritical6 3 6 13" xfId="11696"/>
    <cellStyle name="SAPBEXexcCritical6 3 6 14" xfId="12587"/>
    <cellStyle name="SAPBEXexcCritical6 3 6 15" xfId="13453"/>
    <cellStyle name="SAPBEXexcCritical6 3 6 16" xfId="14344"/>
    <cellStyle name="SAPBEXexcCritical6 3 6 17" xfId="15230"/>
    <cellStyle name="SAPBEXexcCritical6 3 6 18" xfId="16114"/>
    <cellStyle name="SAPBEXexcCritical6 3 6 19" xfId="17000"/>
    <cellStyle name="SAPBEXexcCritical6 3 6 2" xfId="2165"/>
    <cellStyle name="SAPBEXexcCritical6 3 6 2 2" xfId="24751"/>
    <cellStyle name="SAPBEXexcCritical6 3 6 2 2 2" xfId="31705"/>
    <cellStyle name="SAPBEXexcCritical6 3 6 2 2 2 2" xfId="31706"/>
    <cellStyle name="SAPBEXexcCritical6 3 6 2 2 2 2 2" xfId="31707"/>
    <cellStyle name="SAPBEXexcCritical6 3 6 2 2 2 3" xfId="31708"/>
    <cellStyle name="SAPBEXexcCritical6 3 6 2 2 3" xfId="31709"/>
    <cellStyle name="SAPBEXexcCritical6 3 6 2 2 3 2" xfId="31710"/>
    <cellStyle name="SAPBEXexcCritical6 3 6 2 2 3 2 2" xfId="31711"/>
    <cellStyle name="SAPBEXexcCritical6 3 6 2 2 4" xfId="31712"/>
    <cellStyle name="SAPBEXexcCritical6 3 6 2 2 4 2" xfId="31713"/>
    <cellStyle name="SAPBEXexcCritical6 3 6 2 3" xfId="31714"/>
    <cellStyle name="SAPBEXexcCritical6 3 6 2 3 2" xfId="31715"/>
    <cellStyle name="SAPBEXexcCritical6 3 6 2 3 2 2" xfId="31716"/>
    <cellStyle name="SAPBEXexcCritical6 3 6 2 3 3" xfId="31717"/>
    <cellStyle name="SAPBEXexcCritical6 3 6 2 4" xfId="31718"/>
    <cellStyle name="SAPBEXexcCritical6 3 6 2 4 2" xfId="31719"/>
    <cellStyle name="SAPBEXexcCritical6 3 6 2 4 2 2" xfId="31720"/>
    <cellStyle name="SAPBEXexcCritical6 3 6 2 5" xfId="31721"/>
    <cellStyle name="SAPBEXexcCritical6 3 6 2 5 2" xfId="31722"/>
    <cellStyle name="SAPBEXexcCritical6 3 6 20" xfId="17880"/>
    <cellStyle name="SAPBEXexcCritical6 3 6 21" xfId="18761"/>
    <cellStyle name="SAPBEXexcCritical6 3 6 22" xfId="19619"/>
    <cellStyle name="SAPBEXexcCritical6 3 6 23" xfId="20485"/>
    <cellStyle name="SAPBEXexcCritical6 3 6 24" xfId="21343"/>
    <cellStyle name="SAPBEXexcCritical6 3 6 25" xfId="22184"/>
    <cellStyle name="SAPBEXexcCritical6 3 6 26" xfId="23013"/>
    <cellStyle name="SAPBEXexcCritical6 3 6 27" xfId="23815"/>
    <cellStyle name="SAPBEXexcCritical6 3 6 3" xfId="2883"/>
    <cellStyle name="SAPBEXexcCritical6 3 6 4" xfId="3785"/>
    <cellStyle name="SAPBEXexcCritical6 3 6 5" xfId="4673"/>
    <cellStyle name="SAPBEXexcCritical6 3 6 6" xfId="5562"/>
    <cellStyle name="SAPBEXexcCritical6 3 6 7" xfId="6456"/>
    <cellStyle name="SAPBEXexcCritical6 3 6 8" xfId="7139"/>
    <cellStyle name="SAPBEXexcCritical6 3 6 9" xfId="8158"/>
    <cellStyle name="SAPBEXexcCritical6 3 7" xfId="1824"/>
    <cellStyle name="SAPBEXexcCritical6 3 7 2" xfId="24752"/>
    <cellStyle name="SAPBEXexcCritical6 3 7 2 2" xfId="31723"/>
    <cellStyle name="SAPBEXexcCritical6 3 7 2 2 2" xfId="31724"/>
    <cellStyle name="SAPBEXexcCritical6 3 7 2 2 2 2" xfId="31725"/>
    <cellStyle name="SAPBEXexcCritical6 3 7 2 2 3" xfId="31726"/>
    <cellStyle name="SAPBEXexcCritical6 3 7 2 3" xfId="31727"/>
    <cellStyle name="SAPBEXexcCritical6 3 7 2 3 2" xfId="31728"/>
    <cellStyle name="SAPBEXexcCritical6 3 7 2 3 2 2" xfId="31729"/>
    <cellStyle name="SAPBEXexcCritical6 3 7 2 4" xfId="31730"/>
    <cellStyle name="SAPBEXexcCritical6 3 7 2 4 2" xfId="31731"/>
    <cellStyle name="SAPBEXexcCritical6 3 7 3" xfId="31732"/>
    <cellStyle name="SAPBEXexcCritical6 3 7 3 2" xfId="31733"/>
    <cellStyle name="SAPBEXexcCritical6 3 7 3 2 2" xfId="31734"/>
    <cellStyle name="SAPBEXexcCritical6 3 7 3 3" xfId="31735"/>
    <cellStyle name="SAPBEXexcCritical6 3 7 4" xfId="31736"/>
    <cellStyle name="SAPBEXexcCritical6 3 7 4 2" xfId="31737"/>
    <cellStyle name="SAPBEXexcCritical6 3 7 4 2 2" xfId="31738"/>
    <cellStyle name="SAPBEXexcCritical6 3 7 5" xfId="31739"/>
    <cellStyle name="SAPBEXexcCritical6 3 7 5 2" xfId="31740"/>
    <cellStyle name="SAPBEXexcCritical6 3 8" xfId="2628"/>
    <cellStyle name="SAPBEXexcCritical6 3 9" xfId="3441"/>
    <cellStyle name="SAPBEXexcCritical6 30" xfId="19177"/>
    <cellStyle name="SAPBEXexcCritical6 31" xfId="17418"/>
    <cellStyle name="SAPBEXexcCritical6 32" xfId="19353"/>
    <cellStyle name="SAPBEXexcCritical6 33" xfId="20219"/>
    <cellStyle name="SAPBEXexcCritical6 34" xfId="21078"/>
    <cellStyle name="SAPBEXexcCritical6 35" xfId="21919"/>
    <cellStyle name="SAPBEXexcCritical6 4" xfId="726"/>
    <cellStyle name="SAPBEXexcCritical6 4 10" xfId="9048"/>
    <cellStyle name="SAPBEXexcCritical6 4 11" xfId="9937"/>
    <cellStyle name="SAPBEXexcCritical6 4 12" xfId="10806"/>
    <cellStyle name="SAPBEXexcCritical6 4 13" xfId="11697"/>
    <cellStyle name="SAPBEXexcCritical6 4 14" xfId="12588"/>
    <cellStyle name="SAPBEXexcCritical6 4 15" xfId="13454"/>
    <cellStyle name="SAPBEXexcCritical6 4 16" xfId="14345"/>
    <cellStyle name="SAPBEXexcCritical6 4 17" xfId="15231"/>
    <cellStyle name="SAPBEXexcCritical6 4 18" xfId="16115"/>
    <cellStyle name="SAPBEXexcCritical6 4 19" xfId="17001"/>
    <cellStyle name="SAPBEXexcCritical6 4 2" xfId="2166"/>
    <cellStyle name="SAPBEXexcCritical6 4 2 2" xfId="24753"/>
    <cellStyle name="SAPBEXexcCritical6 4 2 2 2" xfId="31741"/>
    <cellStyle name="SAPBEXexcCritical6 4 2 2 2 2" xfId="31742"/>
    <cellStyle name="SAPBEXexcCritical6 4 2 2 2 2 2" xfId="31743"/>
    <cellStyle name="SAPBEXexcCritical6 4 2 2 2 3" xfId="31744"/>
    <cellStyle name="SAPBEXexcCritical6 4 2 2 3" xfId="31745"/>
    <cellStyle name="SAPBEXexcCritical6 4 2 2 3 2" xfId="31746"/>
    <cellStyle name="SAPBEXexcCritical6 4 2 2 3 2 2" xfId="31747"/>
    <cellStyle name="SAPBEXexcCritical6 4 2 2 4" xfId="31748"/>
    <cellStyle name="SAPBEXexcCritical6 4 2 2 4 2" xfId="31749"/>
    <cellStyle name="SAPBEXexcCritical6 4 2 3" xfId="31750"/>
    <cellStyle name="SAPBEXexcCritical6 4 2 3 2" xfId="31751"/>
    <cellStyle name="SAPBEXexcCritical6 4 2 3 2 2" xfId="31752"/>
    <cellStyle name="SAPBEXexcCritical6 4 2 3 3" xfId="31753"/>
    <cellStyle name="SAPBEXexcCritical6 4 2 4" xfId="31754"/>
    <cellStyle name="SAPBEXexcCritical6 4 2 4 2" xfId="31755"/>
    <cellStyle name="SAPBEXexcCritical6 4 2 4 2 2" xfId="31756"/>
    <cellStyle name="SAPBEXexcCritical6 4 2 5" xfId="31757"/>
    <cellStyle name="SAPBEXexcCritical6 4 2 5 2" xfId="31758"/>
    <cellStyle name="SAPBEXexcCritical6 4 20" xfId="17881"/>
    <cellStyle name="SAPBEXexcCritical6 4 21" xfId="18762"/>
    <cellStyle name="SAPBEXexcCritical6 4 22" xfId="19620"/>
    <cellStyle name="SAPBEXexcCritical6 4 23" xfId="20486"/>
    <cellStyle name="SAPBEXexcCritical6 4 24" xfId="21344"/>
    <cellStyle name="SAPBEXexcCritical6 4 25" xfId="22185"/>
    <cellStyle name="SAPBEXexcCritical6 4 26" xfId="23014"/>
    <cellStyle name="SAPBEXexcCritical6 4 27" xfId="23816"/>
    <cellStyle name="SAPBEXexcCritical6 4 3" xfId="2884"/>
    <cellStyle name="SAPBEXexcCritical6 4 4" xfId="3786"/>
    <cellStyle name="SAPBEXexcCritical6 4 5" xfId="4674"/>
    <cellStyle name="SAPBEXexcCritical6 4 6" xfId="5563"/>
    <cellStyle name="SAPBEXexcCritical6 4 7" xfId="6457"/>
    <cellStyle name="SAPBEXexcCritical6 4 8" xfId="7157"/>
    <cellStyle name="SAPBEXexcCritical6 4 9" xfId="8159"/>
    <cellStyle name="SAPBEXexcCritical6 5" xfId="727"/>
    <cellStyle name="SAPBEXexcCritical6 5 10" xfId="9049"/>
    <cellStyle name="SAPBEXexcCritical6 5 11" xfId="9938"/>
    <cellStyle name="SAPBEXexcCritical6 5 12" xfId="10807"/>
    <cellStyle name="SAPBEXexcCritical6 5 13" xfId="11698"/>
    <cellStyle name="SAPBEXexcCritical6 5 14" xfId="12589"/>
    <cellStyle name="SAPBEXexcCritical6 5 15" xfId="13455"/>
    <cellStyle name="SAPBEXexcCritical6 5 16" xfId="14346"/>
    <cellStyle name="SAPBEXexcCritical6 5 17" xfId="15232"/>
    <cellStyle name="SAPBEXexcCritical6 5 18" xfId="16116"/>
    <cellStyle name="SAPBEXexcCritical6 5 19" xfId="17002"/>
    <cellStyle name="SAPBEXexcCritical6 5 2" xfId="2167"/>
    <cellStyle name="SAPBEXexcCritical6 5 2 2" xfId="24754"/>
    <cellStyle name="SAPBEXexcCritical6 5 2 2 2" xfId="31759"/>
    <cellStyle name="SAPBEXexcCritical6 5 2 2 2 2" xfId="31760"/>
    <cellStyle name="SAPBEXexcCritical6 5 2 2 2 2 2" xfId="31761"/>
    <cellStyle name="SAPBEXexcCritical6 5 2 2 2 3" xfId="31762"/>
    <cellStyle name="SAPBEXexcCritical6 5 2 2 3" xfId="31763"/>
    <cellStyle name="SAPBEXexcCritical6 5 2 2 3 2" xfId="31764"/>
    <cellStyle name="SAPBEXexcCritical6 5 2 2 3 2 2" xfId="31765"/>
    <cellStyle name="SAPBEXexcCritical6 5 2 2 4" xfId="31766"/>
    <cellStyle name="SAPBEXexcCritical6 5 2 2 4 2" xfId="31767"/>
    <cellStyle name="SAPBEXexcCritical6 5 2 3" xfId="31768"/>
    <cellStyle name="SAPBEXexcCritical6 5 2 3 2" xfId="31769"/>
    <cellStyle name="SAPBEXexcCritical6 5 2 3 2 2" xfId="31770"/>
    <cellStyle name="SAPBEXexcCritical6 5 2 3 3" xfId="31771"/>
    <cellStyle name="SAPBEXexcCritical6 5 2 4" xfId="31772"/>
    <cellStyle name="SAPBEXexcCritical6 5 2 4 2" xfId="31773"/>
    <cellStyle name="SAPBEXexcCritical6 5 2 4 2 2" xfId="31774"/>
    <cellStyle name="SAPBEXexcCritical6 5 2 5" xfId="31775"/>
    <cellStyle name="SAPBEXexcCritical6 5 2 5 2" xfId="31776"/>
    <cellStyle name="SAPBEXexcCritical6 5 20" xfId="17882"/>
    <cellStyle name="SAPBEXexcCritical6 5 21" xfId="18763"/>
    <cellStyle name="SAPBEXexcCritical6 5 22" xfId="19621"/>
    <cellStyle name="SAPBEXexcCritical6 5 23" xfId="20487"/>
    <cellStyle name="SAPBEXexcCritical6 5 24" xfId="21345"/>
    <cellStyle name="SAPBEXexcCritical6 5 25" xfId="22186"/>
    <cellStyle name="SAPBEXexcCritical6 5 26" xfId="23015"/>
    <cellStyle name="SAPBEXexcCritical6 5 27" xfId="23817"/>
    <cellStyle name="SAPBEXexcCritical6 5 3" xfId="2885"/>
    <cellStyle name="SAPBEXexcCritical6 5 4" xfId="3787"/>
    <cellStyle name="SAPBEXexcCritical6 5 5" xfId="4675"/>
    <cellStyle name="SAPBEXexcCritical6 5 6" xfId="5564"/>
    <cellStyle name="SAPBEXexcCritical6 5 7" xfId="6458"/>
    <cellStyle name="SAPBEXexcCritical6 5 8" xfId="7156"/>
    <cellStyle name="SAPBEXexcCritical6 5 9" xfId="8160"/>
    <cellStyle name="SAPBEXexcCritical6 6" xfId="728"/>
    <cellStyle name="SAPBEXexcCritical6 6 10" xfId="9050"/>
    <cellStyle name="SAPBEXexcCritical6 6 11" xfId="9939"/>
    <cellStyle name="SAPBEXexcCritical6 6 12" xfId="10808"/>
    <cellStyle name="SAPBEXexcCritical6 6 13" xfId="11699"/>
    <cellStyle name="SAPBEXexcCritical6 6 14" xfId="12590"/>
    <cellStyle name="SAPBEXexcCritical6 6 15" xfId="13456"/>
    <cellStyle name="SAPBEXexcCritical6 6 16" xfId="14347"/>
    <cellStyle name="SAPBEXexcCritical6 6 17" xfId="15233"/>
    <cellStyle name="SAPBEXexcCritical6 6 18" xfId="16117"/>
    <cellStyle name="SAPBEXexcCritical6 6 19" xfId="17003"/>
    <cellStyle name="SAPBEXexcCritical6 6 2" xfId="2168"/>
    <cellStyle name="SAPBEXexcCritical6 6 2 2" xfId="24755"/>
    <cellStyle name="SAPBEXexcCritical6 6 2 2 2" xfId="31777"/>
    <cellStyle name="SAPBEXexcCritical6 6 2 2 2 2" xfId="31778"/>
    <cellStyle name="SAPBEXexcCritical6 6 2 2 2 2 2" xfId="31779"/>
    <cellStyle name="SAPBEXexcCritical6 6 2 2 2 3" xfId="31780"/>
    <cellStyle name="SAPBEXexcCritical6 6 2 2 3" xfId="31781"/>
    <cellStyle name="SAPBEXexcCritical6 6 2 2 3 2" xfId="31782"/>
    <cellStyle name="SAPBEXexcCritical6 6 2 2 3 2 2" xfId="31783"/>
    <cellStyle name="SAPBEXexcCritical6 6 2 2 4" xfId="31784"/>
    <cellStyle name="SAPBEXexcCritical6 6 2 2 4 2" xfId="31785"/>
    <cellStyle name="SAPBEXexcCritical6 6 2 3" xfId="31786"/>
    <cellStyle name="SAPBEXexcCritical6 6 2 3 2" xfId="31787"/>
    <cellStyle name="SAPBEXexcCritical6 6 2 3 2 2" xfId="31788"/>
    <cellStyle name="SAPBEXexcCritical6 6 2 3 3" xfId="31789"/>
    <cellStyle name="SAPBEXexcCritical6 6 2 4" xfId="31790"/>
    <cellStyle name="SAPBEXexcCritical6 6 2 4 2" xfId="31791"/>
    <cellStyle name="SAPBEXexcCritical6 6 2 4 2 2" xfId="31792"/>
    <cellStyle name="SAPBEXexcCritical6 6 2 5" xfId="31793"/>
    <cellStyle name="SAPBEXexcCritical6 6 2 5 2" xfId="31794"/>
    <cellStyle name="SAPBEXexcCritical6 6 20" xfId="17883"/>
    <cellStyle name="SAPBEXexcCritical6 6 21" xfId="18764"/>
    <cellStyle name="SAPBEXexcCritical6 6 22" xfId="19622"/>
    <cellStyle name="SAPBEXexcCritical6 6 23" xfId="20488"/>
    <cellStyle name="SAPBEXexcCritical6 6 24" xfId="21346"/>
    <cellStyle name="SAPBEXexcCritical6 6 25" xfId="22187"/>
    <cellStyle name="SAPBEXexcCritical6 6 26" xfId="23016"/>
    <cellStyle name="SAPBEXexcCritical6 6 27" xfId="23818"/>
    <cellStyle name="SAPBEXexcCritical6 6 3" xfId="2886"/>
    <cellStyle name="SAPBEXexcCritical6 6 4" xfId="3788"/>
    <cellStyle name="SAPBEXexcCritical6 6 5" xfId="4676"/>
    <cellStyle name="SAPBEXexcCritical6 6 6" xfId="5565"/>
    <cellStyle name="SAPBEXexcCritical6 6 7" xfId="6459"/>
    <cellStyle name="SAPBEXexcCritical6 6 8" xfId="7155"/>
    <cellStyle name="SAPBEXexcCritical6 6 9" xfId="8161"/>
    <cellStyle name="SAPBEXexcCritical6 7" xfId="729"/>
    <cellStyle name="SAPBEXexcCritical6 7 10" xfId="9051"/>
    <cellStyle name="SAPBEXexcCritical6 7 11" xfId="9940"/>
    <cellStyle name="SAPBEXexcCritical6 7 12" xfId="10809"/>
    <cellStyle name="SAPBEXexcCritical6 7 13" xfId="11700"/>
    <cellStyle name="SAPBEXexcCritical6 7 14" xfId="12591"/>
    <cellStyle name="SAPBEXexcCritical6 7 15" xfId="13457"/>
    <cellStyle name="SAPBEXexcCritical6 7 16" xfId="14348"/>
    <cellStyle name="SAPBEXexcCritical6 7 17" xfId="15234"/>
    <cellStyle name="SAPBEXexcCritical6 7 18" xfId="16118"/>
    <cellStyle name="SAPBEXexcCritical6 7 19" xfId="17004"/>
    <cellStyle name="SAPBEXexcCritical6 7 2" xfId="2169"/>
    <cellStyle name="SAPBEXexcCritical6 7 2 2" xfId="24756"/>
    <cellStyle name="SAPBEXexcCritical6 7 2 2 2" xfId="31795"/>
    <cellStyle name="SAPBEXexcCritical6 7 2 2 2 2" xfId="31796"/>
    <cellStyle name="SAPBEXexcCritical6 7 2 2 2 2 2" xfId="31797"/>
    <cellStyle name="SAPBEXexcCritical6 7 2 2 2 3" xfId="31798"/>
    <cellStyle name="SAPBEXexcCritical6 7 2 2 3" xfId="31799"/>
    <cellStyle name="SAPBEXexcCritical6 7 2 2 3 2" xfId="31800"/>
    <cellStyle name="SAPBEXexcCritical6 7 2 2 3 2 2" xfId="31801"/>
    <cellStyle name="SAPBEXexcCritical6 7 2 2 4" xfId="31802"/>
    <cellStyle name="SAPBEXexcCritical6 7 2 2 4 2" xfId="31803"/>
    <cellStyle name="SAPBEXexcCritical6 7 2 3" xfId="31804"/>
    <cellStyle name="SAPBEXexcCritical6 7 2 3 2" xfId="31805"/>
    <cellStyle name="SAPBEXexcCritical6 7 2 3 2 2" xfId="31806"/>
    <cellStyle name="SAPBEXexcCritical6 7 2 3 3" xfId="31807"/>
    <cellStyle name="SAPBEXexcCritical6 7 2 4" xfId="31808"/>
    <cellStyle name="SAPBEXexcCritical6 7 2 4 2" xfId="31809"/>
    <cellStyle name="SAPBEXexcCritical6 7 2 4 2 2" xfId="31810"/>
    <cellStyle name="SAPBEXexcCritical6 7 2 5" xfId="31811"/>
    <cellStyle name="SAPBEXexcCritical6 7 2 5 2" xfId="31812"/>
    <cellStyle name="SAPBEXexcCritical6 7 20" xfId="17884"/>
    <cellStyle name="SAPBEXexcCritical6 7 21" xfId="18765"/>
    <cellStyle name="SAPBEXexcCritical6 7 22" xfId="19623"/>
    <cellStyle name="SAPBEXexcCritical6 7 23" xfId="20489"/>
    <cellStyle name="SAPBEXexcCritical6 7 24" xfId="21347"/>
    <cellStyle name="SAPBEXexcCritical6 7 25" xfId="22188"/>
    <cellStyle name="SAPBEXexcCritical6 7 26" xfId="23017"/>
    <cellStyle name="SAPBEXexcCritical6 7 27" xfId="23819"/>
    <cellStyle name="SAPBEXexcCritical6 7 3" xfId="2887"/>
    <cellStyle name="SAPBEXexcCritical6 7 4" xfId="3789"/>
    <cellStyle name="SAPBEXexcCritical6 7 5" xfId="4677"/>
    <cellStyle name="SAPBEXexcCritical6 7 6" xfId="5566"/>
    <cellStyle name="SAPBEXexcCritical6 7 7" xfId="6460"/>
    <cellStyle name="SAPBEXexcCritical6 7 8" xfId="7154"/>
    <cellStyle name="SAPBEXexcCritical6 7 9" xfId="8162"/>
    <cellStyle name="SAPBEXexcCritical6 8" xfId="730"/>
    <cellStyle name="SAPBEXexcCritical6 8 10" xfId="9033"/>
    <cellStyle name="SAPBEXexcCritical6 8 11" xfId="9922"/>
    <cellStyle name="SAPBEXexcCritical6 8 12" xfId="10791"/>
    <cellStyle name="SAPBEXexcCritical6 8 13" xfId="11682"/>
    <cellStyle name="SAPBEXexcCritical6 8 14" xfId="12573"/>
    <cellStyle name="SAPBEXexcCritical6 8 15" xfId="13439"/>
    <cellStyle name="SAPBEXexcCritical6 8 16" xfId="14330"/>
    <cellStyle name="SAPBEXexcCritical6 8 17" xfId="15216"/>
    <cellStyle name="SAPBEXexcCritical6 8 18" xfId="16100"/>
    <cellStyle name="SAPBEXexcCritical6 8 19" xfId="16986"/>
    <cellStyle name="SAPBEXexcCritical6 8 2" xfId="2151"/>
    <cellStyle name="SAPBEXexcCritical6 8 2 2" xfId="24757"/>
    <cellStyle name="SAPBEXexcCritical6 8 2 2 2" xfId="31813"/>
    <cellStyle name="SAPBEXexcCritical6 8 2 2 2 2" xfId="31814"/>
    <cellStyle name="SAPBEXexcCritical6 8 2 2 2 2 2" xfId="31815"/>
    <cellStyle name="SAPBEXexcCritical6 8 2 2 2 3" xfId="31816"/>
    <cellStyle name="SAPBEXexcCritical6 8 2 2 3" xfId="31817"/>
    <cellStyle name="SAPBEXexcCritical6 8 2 2 3 2" xfId="31818"/>
    <cellStyle name="SAPBEXexcCritical6 8 2 2 3 2 2" xfId="31819"/>
    <cellStyle name="SAPBEXexcCritical6 8 2 2 4" xfId="31820"/>
    <cellStyle name="SAPBEXexcCritical6 8 2 2 4 2" xfId="31821"/>
    <cellStyle name="SAPBEXexcCritical6 8 2 3" xfId="31822"/>
    <cellStyle name="SAPBEXexcCritical6 8 2 3 2" xfId="31823"/>
    <cellStyle name="SAPBEXexcCritical6 8 2 3 2 2" xfId="31824"/>
    <cellStyle name="SAPBEXexcCritical6 8 2 3 3" xfId="31825"/>
    <cellStyle name="SAPBEXexcCritical6 8 2 4" xfId="31826"/>
    <cellStyle name="SAPBEXexcCritical6 8 2 4 2" xfId="31827"/>
    <cellStyle name="SAPBEXexcCritical6 8 2 4 2 2" xfId="31828"/>
    <cellStyle name="SAPBEXexcCritical6 8 2 5" xfId="31829"/>
    <cellStyle name="SAPBEXexcCritical6 8 2 5 2" xfId="31830"/>
    <cellStyle name="SAPBEXexcCritical6 8 20" xfId="17866"/>
    <cellStyle name="SAPBEXexcCritical6 8 21" xfId="18747"/>
    <cellStyle name="SAPBEXexcCritical6 8 22" xfId="19605"/>
    <cellStyle name="SAPBEXexcCritical6 8 23" xfId="20471"/>
    <cellStyle name="SAPBEXexcCritical6 8 24" xfId="21329"/>
    <cellStyle name="SAPBEXexcCritical6 8 25" xfId="22170"/>
    <cellStyle name="SAPBEXexcCritical6 8 26" xfId="22999"/>
    <cellStyle name="SAPBEXexcCritical6 8 27" xfId="23801"/>
    <cellStyle name="SAPBEXexcCritical6 8 3" xfId="2869"/>
    <cellStyle name="SAPBEXexcCritical6 8 4" xfId="3771"/>
    <cellStyle name="SAPBEXexcCritical6 8 5" xfId="4659"/>
    <cellStyle name="SAPBEXexcCritical6 8 6" xfId="5548"/>
    <cellStyle name="SAPBEXexcCritical6 8 7" xfId="6442"/>
    <cellStyle name="SAPBEXexcCritical6 8 8" xfId="7167"/>
    <cellStyle name="SAPBEXexcCritical6 8 9" xfId="8144"/>
    <cellStyle name="SAPBEXexcCritical6 9" xfId="731"/>
    <cellStyle name="SAPBEXexcCritical6 9 10" xfId="7705"/>
    <cellStyle name="SAPBEXexcCritical6 9 11" xfId="7361"/>
    <cellStyle name="SAPBEXexcCritical6 9 12" xfId="8671"/>
    <cellStyle name="SAPBEXexcCritical6 9 13" xfId="7559"/>
    <cellStyle name="SAPBEXexcCritical6 9 14" xfId="9662"/>
    <cellStyle name="SAPBEXexcCritical6 9 15" xfId="11319"/>
    <cellStyle name="SAPBEXexcCritical6 9 16" xfId="5168"/>
    <cellStyle name="SAPBEXexcCritical6 9 17" xfId="12313"/>
    <cellStyle name="SAPBEXexcCritical6 9 18" xfId="13185"/>
    <cellStyle name="SAPBEXexcCritical6 9 19" xfId="14076"/>
    <cellStyle name="SAPBEXexcCritical6 9 2" xfId="1549"/>
    <cellStyle name="SAPBEXexcCritical6 9 2 2" xfId="31831"/>
    <cellStyle name="SAPBEXexcCritical6 9 2 2 2" xfId="31832"/>
    <cellStyle name="SAPBEXexcCritical6 9 2 2 2 2" xfId="31833"/>
    <cellStyle name="SAPBEXexcCritical6 9 2 2 3" xfId="31834"/>
    <cellStyle name="SAPBEXexcCritical6 9 2 3" xfId="31835"/>
    <cellStyle name="SAPBEXexcCritical6 9 2 3 2" xfId="31836"/>
    <cellStyle name="SAPBEXexcCritical6 9 2 3 2 2" xfId="31837"/>
    <cellStyle name="SAPBEXexcCritical6 9 2 4" xfId="31838"/>
    <cellStyle name="SAPBEXexcCritical6 9 2 4 2" xfId="31839"/>
    <cellStyle name="SAPBEXexcCritical6 9 20" xfId="14962"/>
    <cellStyle name="SAPBEXexcCritical6 9 21" xfId="15847"/>
    <cellStyle name="SAPBEXexcCritical6 9 22" xfId="17511"/>
    <cellStyle name="SAPBEXexcCritical6 9 23" xfId="13942"/>
    <cellStyle name="SAPBEXexcCritical6 9 24" xfId="18487"/>
    <cellStyle name="SAPBEXexcCritical6 9 25" xfId="19351"/>
    <cellStyle name="SAPBEXexcCritical6 9 26" xfId="20217"/>
    <cellStyle name="SAPBEXexcCritical6 9 27" xfId="21077"/>
    <cellStyle name="SAPBEXexcCritical6 9 3" xfId="2439"/>
    <cellStyle name="SAPBEXexcCritical6 9 4" xfId="1702"/>
    <cellStyle name="SAPBEXexcCritical6 9 5" xfId="2633"/>
    <cellStyle name="SAPBEXexcCritical6 9 6" xfId="3412"/>
    <cellStyle name="SAPBEXexcCritical6 9 7" xfId="4298"/>
    <cellStyle name="SAPBEXexcCritical6 9 8" xfId="7593"/>
    <cellStyle name="SAPBEXexcCritical6 9 9" xfId="7490"/>
    <cellStyle name="SAPBEXexcCritical6_20120921_SF-grote-ronde-Liesbethdump2" xfId="732"/>
    <cellStyle name="SAPBEXexcGood1" xfId="733"/>
    <cellStyle name="SAPBEXexcGood1 10" xfId="1447"/>
    <cellStyle name="SAPBEXexcGood1 10 2" xfId="31840"/>
    <cellStyle name="SAPBEXexcGood1 10 2 2" xfId="31841"/>
    <cellStyle name="SAPBEXexcGood1 10 2 2 2" xfId="31842"/>
    <cellStyle name="SAPBEXexcGood1 10 2 3" xfId="31843"/>
    <cellStyle name="SAPBEXexcGood1 10 3" xfId="31844"/>
    <cellStyle name="SAPBEXexcGood1 10 3 2" xfId="31845"/>
    <cellStyle name="SAPBEXexcGood1 10 3 2 2" xfId="31846"/>
    <cellStyle name="SAPBEXexcGood1 10 4" xfId="31847"/>
    <cellStyle name="SAPBEXexcGood1 10 4 2" xfId="31848"/>
    <cellStyle name="SAPBEXexcGood1 11" xfId="1764"/>
    <cellStyle name="SAPBEXexcGood1 12" xfId="2429"/>
    <cellStyle name="SAPBEXexcGood1 13" xfId="4201"/>
    <cellStyle name="SAPBEXexcGood1 14" xfId="5089"/>
    <cellStyle name="SAPBEXexcGood1 15" xfId="5978"/>
    <cellStyle name="SAPBEXexcGood1 16" xfId="7042"/>
    <cellStyle name="SAPBEXexcGood1 17" xfId="7599"/>
    <cellStyle name="SAPBEXexcGood1 18" xfId="7495"/>
    <cellStyle name="SAPBEXexcGood1 19" xfId="6760"/>
    <cellStyle name="SAPBEXexcGood1 2" xfId="734"/>
    <cellStyle name="SAPBEXexcGood1 2 10" xfId="2585"/>
    <cellStyle name="SAPBEXexcGood1 2 11" xfId="1381"/>
    <cellStyle name="SAPBEXexcGood1 2 12" xfId="4273"/>
    <cellStyle name="SAPBEXexcGood1 2 13" xfId="4403"/>
    <cellStyle name="SAPBEXexcGood1 2 14" xfId="7625"/>
    <cellStyle name="SAPBEXexcGood1 2 15" xfId="7064"/>
    <cellStyle name="SAPBEXexcGood1 2 16" xfId="7377"/>
    <cellStyle name="SAPBEXexcGood1 2 17" xfId="7873"/>
    <cellStyle name="SAPBEXexcGood1 2 18" xfId="8649"/>
    <cellStyle name="SAPBEXexcGood1 2 19" xfId="9654"/>
    <cellStyle name="SAPBEXexcGood1 2 2" xfId="735"/>
    <cellStyle name="SAPBEXexcGood1 2 2 10" xfId="4329"/>
    <cellStyle name="SAPBEXexcGood1 2 2 11" xfId="5219"/>
    <cellStyle name="SAPBEXexcGood1 2 2 12" xfId="6114"/>
    <cellStyle name="SAPBEXexcGood1 2 2 13" xfId="7410"/>
    <cellStyle name="SAPBEXexcGood1 2 2 14" xfId="7820"/>
    <cellStyle name="SAPBEXexcGood1 2 2 15" xfId="8710"/>
    <cellStyle name="SAPBEXexcGood1 2 2 16" xfId="9599"/>
    <cellStyle name="SAPBEXexcGood1 2 2 17" xfId="10467"/>
    <cellStyle name="SAPBEXexcGood1 2 2 18" xfId="11358"/>
    <cellStyle name="SAPBEXexcGood1 2 2 19" xfId="12248"/>
    <cellStyle name="SAPBEXexcGood1 2 2 2" xfId="736"/>
    <cellStyle name="SAPBEXexcGood1 2 2 2 10" xfId="9053"/>
    <cellStyle name="SAPBEXexcGood1 2 2 2 11" xfId="9942"/>
    <cellStyle name="SAPBEXexcGood1 2 2 2 12" xfId="10811"/>
    <cellStyle name="SAPBEXexcGood1 2 2 2 13" xfId="11702"/>
    <cellStyle name="SAPBEXexcGood1 2 2 2 14" xfId="12593"/>
    <cellStyle name="SAPBEXexcGood1 2 2 2 15" xfId="13459"/>
    <cellStyle name="SAPBEXexcGood1 2 2 2 16" xfId="14350"/>
    <cellStyle name="SAPBEXexcGood1 2 2 2 17" xfId="15236"/>
    <cellStyle name="SAPBEXexcGood1 2 2 2 18" xfId="16120"/>
    <cellStyle name="SAPBEXexcGood1 2 2 2 19" xfId="17006"/>
    <cellStyle name="SAPBEXexcGood1 2 2 2 2" xfId="2171"/>
    <cellStyle name="SAPBEXexcGood1 2 2 2 2 2" xfId="24758"/>
    <cellStyle name="SAPBEXexcGood1 2 2 2 2 2 2" xfId="31849"/>
    <cellStyle name="SAPBEXexcGood1 2 2 2 2 2 2 2" xfId="31850"/>
    <cellStyle name="SAPBEXexcGood1 2 2 2 2 2 2 2 2" xfId="31851"/>
    <cellStyle name="SAPBEXexcGood1 2 2 2 2 2 2 3" xfId="31852"/>
    <cellStyle name="SAPBEXexcGood1 2 2 2 2 2 3" xfId="31853"/>
    <cellStyle name="SAPBEXexcGood1 2 2 2 2 2 3 2" xfId="31854"/>
    <cellStyle name="SAPBEXexcGood1 2 2 2 2 2 3 2 2" xfId="31855"/>
    <cellStyle name="SAPBEXexcGood1 2 2 2 2 2 4" xfId="31856"/>
    <cellStyle name="SAPBEXexcGood1 2 2 2 2 2 4 2" xfId="31857"/>
    <cellStyle name="SAPBEXexcGood1 2 2 2 2 3" xfId="31858"/>
    <cellStyle name="SAPBEXexcGood1 2 2 2 2 3 2" xfId="31859"/>
    <cellStyle name="SAPBEXexcGood1 2 2 2 2 3 2 2" xfId="31860"/>
    <cellStyle name="SAPBEXexcGood1 2 2 2 2 3 3" xfId="31861"/>
    <cellStyle name="SAPBEXexcGood1 2 2 2 2 4" xfId="31862"/>
    <cellStyle name="SAPBEXexcGood1 2 2 2 2 4 2" xfId="31863"/>
    <cellStyle name="SAPBEXexcGood1 2 2 2 2 4 2 2" xfId="31864"/>
    <cellStyle name="SAPBEXexcGood1 2 2 2 2 5" xfId="31865"/>
    <cellStyle name="SAPBEXexcGood1 2 2 2 2 5 2" xfId="31866"/>
    <cellStyle name="SAPBEXexcGood1 2 2 2 20" xfId="17886"/>
    <cellStyle name="SAPBEXexcGood1 2 2 2 21" xfId="18767"/>
    <cellStyle name="SAPBEXexcGood1 2 2 2 22" xfId="19625"/>
    <cellStyle name="SAPBEXexcGood1 2 2 2 23" xfId="20491"/>
    <cellStyle name="SAPBEXexcGood1 2 2 2 24" xfId="21349"/>
    <cellStyle name="SAPBEXexcGood1 2 2 2 25" xfId="22190"/>
    <cellStyle name="SAPBEXexcGood1 2 2 2 26" xfId="23019"/>
    <cellStyle name="SAPBEXexcGood1 2 2 2 27" xfId="23821"/>
    <cellStyle name="SAPBEXexcGood1 2 2 2 3" xfId="2889"/>
    <cellStyle name="SAPBEXexcGood1 2 2 2 4" xfId="3791"/>
    <cellStyle name="SAPBEXexcGood1 2 2 2 5" xfId="4679"/>
    <cellStyle name="SAPBEXexcGood1 2 2 2 6" xfId="5568"/>
    <cellStyle name="SAPBEXexcGood1 2 2 2 7" xfId="6462"/>
    <cellStyle name="SAPBEXexcGood1 2 2 2 8" xfId="7152"/>
    <cellStyle name="SAPBEXexcGood1 2 2 2 9" xfId="8164"/>
    <cellStyle name="SAPBEXexcGood1 2 2 20" xfId="13118"/>
    <cellStyle name="SAPBEXexcGood1 2 2 21" xfId="14008"/>
    <cellStyle name="SAPBEXexcGood1 2 2 22" xfId="14895"/>
    <cellStyle name="SAPBEXexcGood1 2 2 23" xfId="15781"/>
    <cellStyle name="SAPBEXexcGood1 2 2 24" xfId="16664"/>
    <cellStyle name="SAPBEXexcGood1 2 2 25" xfId="17549"/>
    <cellStyle name="SAPBEXexcGood1 2 2 26" xfId="18425"/>
    <cellStyle name="SAPBEXexcGood1 2 2 27" xfId="19286"/>
    <cellStyle name="SAPBEXexcGood1 2 2 28" xfId="20154"/>
    <cellStyle name="SAPBEXexcGood1 2 2 29" xfId="21016"/>
    <cellStyle name="SAPBEXexcGood1 2 2 3" xfId="737"/>
    <cellStyle name="SAPBEXexcGood1 2 2 3 10" xfId="9054"/>
    <cellStyle name="SAPBEXexcGood1 2 2 3 11" xfId="9943"/>
    <cellStyle name="SAPBEXexcGood1 2 2 3 12" xfId="10812"/>
    <cellStyle name="SAPBEXexcGood1 2 2 3 13" xfId="11703"/>
    <cellStyle name="SAPBEXexcGood1 2 2 3 14" xfId="12594"/>
    <cellStyle name="SAPBEXexcGood1 2 2 3 15" xfId="13460"/>
    <cellStyle name="SAPBEXexcGood1 2 2 3 16" xfId="14351"/>
    <cellStyle name="SAPBEXexcGood1 2 2 3 17" xfId="15237"/>
    <cellStyle name="SAPBEXexcGood1 2 2 3 18" xfId="16121"/>
    <cellStyle name="SAPBEXexcGood1 2 2 3 19" xfId="17007"/>
    <cellStyle name="SAPBEXexcGood1 2 2 3 2" xfId="2172"/>
    <cellStyle name="SAPBEXexcGood1 2 2 3 2 2" xfId="24759"/>
    <cellStyle name="SAPBEXexcGood1 2 2 3 2 2 2" xfId="31867"/>
    <cellStyle name="SAPBEXexcGood1 2 2 3 2 2 2 2" xfId="31868"/>
    <cellStyle name="SAPBEXexcGood1 2 2 3 2 2 2 2 2" xfId="31869"/>
    <cellStyle name="SAPBEXexcGood1 2 2 3 2 2 2 3" xfId="31870"/>
    <cellStyle name="SAPBEXexcGood1 2 2 3 2 2 3" xfId="31871"/>
    <cellStyle name="SAPBEXexcGood1 2 2 3 2 2 3 2" xfId="31872"/>
    <cellStyle name="SAPBEXexcGood1 2 2 3 2 2 3 2 2" xfId="31873"/>
    <cellStyle name="SAPBEXexcGood1 2 2 3 2 2 4" xfId="31874"/>
    <cellStyle name="SAPBEXexcGood1 2 2 3 2 2 4 2" xfId="31875"/>
    <cellStyle name="SAPBEXexcGood1 2 2 3 2 3" xfId="31876"/>
    <cellStyle name="SAPBEXexcGood1 2 2 3 2 3 2" xfId="31877"/>
    <cellStyle name="SAPBEXexcGood1 2 2 3 2 3 2 2" xfId="31878"/>
    <cellStyle name="SAPBEXexcGood1 2 2 3 2 3 3" xfId="31879"/>
    <cellStyle name="SAPBEXexcGood1 2 2 3 2 4" xfId="31880"/>
    <cellStyle name="SAPBEXexcGood1 2 2 3 2 4 2" xfId="31881"/>
    <cellStyle name="SAPBEXexcGood1 2 2 3 2 4 2 2" xfId="31882"/>
    <cellStyle name="SAPBEXexcGood1 2 2 3 2 5" xfId="31883"/>
    <cellStyle name="SAPBEXexcGood1 2 2 3 2 5 2" xfId="31884"/>
    <cellStyle name="SAPBEXexcGood1 2 2 3 20" xfId="17887"/>
    <cellStyle name="SAPBEXexcGood1 2 2 3 21" xfId="18768"/>
    <cellStyle name="SAPBEXexcGood1 2 2 3 22" xfId="19626"/>
    <cellStyle name="SAPBEXexcGood1 2 2 3 23" xfId="20492"/>
    <cellStyle name="SAPBEXexcGood1 2 2 3 24" xfId="21350"/>
    <cellStyle name="SAPBEXexcGood1 2 2 3 25" xfId="22191"/>
    <cellStyle name="SAPBEXexcGood1 2 2 3 26" xfId="23020"/>
    <cellStyle name="SAPBEXexcGood1 2 2 3 27" xfId="23822"/>
    <cellStyle name="SAPBEXexcGood1 2 2 3 3" xfId="2890"/>
    <cellStyle name="SAPBEXexcGood1 2 2 3 4" xfId="3792"/>
    <cellStyle name="SAPBEXexcGood1 2 2 3 5" xfId="4680"/>
    <cellStyle name="SAPBEXexcGood1 2 2 3 6" xfId="5569"/>
    <cellStyle name="SAPBEXexcGood1 2 2 3 7" xfId="6463"/>
    <cellStyle name="SAPBEXexcGood1 2 2 3 8" xfId="7151"/>
    <cellStyle name="SAPBEXexcGood1 2 2 3 9" xfId="8165"/>
    <cellStyle name="SAPBEXexcGood1 2 2 30" xfId="21867"/>
    <cellStyle name="SAPBEXexcGood1 2 2 31" xfId="22699"/>
    <cellStyle name="SAPBEXexcGood1 2 2 32" xfId="23508"/>
    <cellStyle name="SAPBEXexcGood1 2 2 4" xfId="738"/>
    <cellStyle name="SAPBEXexcGood1 2 2 4 10" xfId="9055"/>
    <cellStyle name="SAPBEXexcGood1 2 2 4 11" xfId="9944"/>
    <cellStyle name="SAPBEXexcGood1 2 2 4 12" xfId="10813"/>
    <cellStyle name="SAPBEXexcGood1 2 2 4 13" xfId="11704"/>
    <cellStyle name="SAPBEXexcGood1 2 2 4 14" xfId="12595"/>
    <cellStyle name="SAPBEXexcGood1 2 2 4 15" xfId="13461"/>
    <cellStyle name="SAPBEXexcGood1 2 2 4 16" xfId="14352"/>
    <cellStyle name="SAPBEXexcGood1 2 2 4 17" xfId="15238"/>
    <cellStyle name="SAPBEXexcGood1 2 2 4 18" xfId="16122"/>
    <cellStyle name="SAPBEXexcGood1 2 2 4 19" xfId="17008"/>
    <cellStyle name="SAPBEXexcGood1 2 2 4 2" xfId="2173"/>
    <cellStyle name="SAPBEXexcGood1 2 2 4 2 2" xfId="24760"/>
    <cellStyle name="SAPBEXexcGood1 2 2 4 2 2 2" xfId="31885"/>
    <cellStyle name="SAPBEXexcGood1 2 2 4 2 2 2 2" xfId="31886"/>
    <cellStyle name="SAPBEXexcGood1 2 2 4 2 2 2 2 2" xfId="31887"/>
    <cellStyle name="SAPBEXexcGood1 2 2 4 2 2 2 3" xfId="31888"/>
    <cellStyle name="SAPBEXexcGood1 2 2 4 2 2 3" xfId="31889"/>
    <cellStyle name="SAPBEXexcGood1 2 2 4 2 2 3 2" xfId="31890"/>
    <cellStyle name="SAPBEXexcGood1 2 2 4 2 2 3 2 2" xfId="31891"/>
    <cellStyle name="SAPBEXexcGood1 2 2 4 2 2 4" xfId="31892"/>
    <cellStyle name="SAPBEXexcGood1 2 2 4 2 2 4 2" xfId="31893"/>
    <cellStyle name="SAPBEXexcGood1 2 2 4 2 3" xfId="31894"/>
    <cellStyle name="SAPBEXexcGood1 2 2 4 2 3 2" xfId="31895"/>
    <cellStyle name="SAPBEXexcGood1 2 2 4 2 3 2 2" xfId="31896"/>
    <cellStyle name="SAPBEXexcGood1 2 2 4 2 3 3" xfId="31897"/>
    <cellStyle name="SAPBEXexcGood1 2 2 4 2 4" xfId="31898"/>
    <cellStyle name="SAPBEXexcGood1 2 2 4 2 4 2" xfId="31899"/>
    <cellStyle name="SAPBEXexcGood1 2 2 4 2 4 2 2" xfId="31900"/>
    <cellStyle name="SAPBEXexcGood1 2 2 4 2 5" xfId="31901"/>
    <cellStyle name="SAPBEXexcGood1 2 2 4 2 5 2" xfId="31902"/>
    <cellStyle name="SAPBEXexcGood1 2 2 4 20" xfId="17888"/>
    <cellStyle name="SAPBEXexcGood1 2 2 4 21" xfId="18769"/>
    <cellStyle name="SAPBEXexcGood1 2 2 4 22" xfId="19627"/>
    <cellStyle name="SAPBEXexcGood1 2 2 4 23" xfId="20493"/>
    <cellStyle name="SAPBEXexcGood1 2 2 4 24" xfId="21351"/>
    <cellStyle name="SAPBEXexcGood1 2 2 4 25" xfId="22192"/>
    <cellStyle name="SAPBEXexcGood1 2 2 4 26" xfId="23021"/>
    <cellStyle name="SAPBEXexcGood1 2 2 4 27" xfId="23823"/>
    <cellStyle name="SAPBEXexcGood1 2 2 4 3" xfId="2891"/>
    <cellStyle name="SAPBEXexcGood1 2 2 4 4" xfId="3793"/>
    <cellStyle name="SAPBEXexcGood1 2 2 4 5" xfId="4681"/>
    <cellStyle name="SAPBEXexcGood1 2 2 4 6" xfId="5570"/>
    <cellStyle name="SAPBEXexcGood1 2 2 4 7" xfId="6464"/>
    <cellStyle name="SAPBEXexcGood1 2 2 4 8" xfId="7150"/>
    <cellStyle name="SAPBEXexcGood1 2 2 4 9" xfId="8166"/>
    <cellStyle name="SAPBEXexcGood1 2 2 5" xfId="739"/>
    <cellStyle name="SAPBEXexcGood1 2 2 5 10" xfId="9056"/>
    <cellStyle name="SAPBEXexcGood1 2 2 5 11" xfId="9945"/>
    <cellStyle name="SAPBEXexcGood1 2 2 5 12" xfId="10814"/>
    <cellStyle name="SAPBEXexcGood1 2 2 5 13" xfId="11705"/>
    <cellStyle name="SAPBEXexcGood1 2 2 5 14" xfId="12596"/>
    <cellStyle name="SAPBEXexcGood1 2 2 5 15" xfId="13462"/>
    <cellStyle name="SAPBEXexcGood1 2 2 5 16" xfId="14353"/>
    <cellStyle name="SAPBEXexcGood1 2 2 5 17" xfId="15239"/>
    <cellStyle name="SAPBEXexcGood1 2 2 5 18" xfId="16123"/>
    <cellStyle name="SAPBEXexcGood1 2 2 5 19" xfId="17009"/>
    <cellStyle name="SAPBEXexcGood1 2 2 5 2" xfId="2174"/>
    <cellStyle name="SAPBEXexcGood1 2 2 5 2 2" xfId="24761"/>
    <cellStyle name="SAPBEXexcGood1 2 2 5 2 2 2" xfId="31903"/>
    <cellStyle name="SAPBEXexcGood1 2 2 5 2 2 2 2" xfId="31904"/>
    <cellStyle name="SAPBEXexcGood1 2 2 5 2 2 2 2 2" xfId="31905"/>
    <cellStyle name="SAPBEXexcGood1 2 2 5 2 2 2 3" xfId="31906"/>
    <cellStyle name="SAPBEXexcGood1 2 2 5 2 2 3" xfId="31907"/>
    <cellStyle name="SAPBEXexcGood1 2 2 5 2 2 3 2" xfId="31908"/>
    <cellStyle name="SAPBEXexcGood1 2 2 5 2 2 3 2 2" xfId="31909"/>
    <cellStyle name="SAPBEXexcGood1 2 2 5 2 2 4" xfId="31910"/>
    <cellStyle name="SAPBEXexcGood1 2 2 5 2 2 4 2" xfId="31911"/>
    <cellStyle name="SAPBEXexcGood1 2 2 5 2 3" xfId="31912"/>
    <cellStyle name="SAPBEXexcGood1 2 2 5 2 3 2" xfId="31913"/>
    <cellStyle name="SAPBEXexcGood1 2 2 5 2 3 2 2" xfId="31914"/>
    <cellStyle name="SAPBEXexcGood1 2 2 5 2 3 3" xfId="31915"/>
    <cellStyle name="SAPBEXexcGood1 2 2 5 2 4" xfId="31916"/>
    <cellStyle name="SAPBEXexcGood1 2 2 5 2 4 2" xfId="31917"/>
    <cellStyle name="SAPBEXexcGood1 2 2 5 2 4 2 2" xfId="31918"/>
    <cellStyle name="SAPBEXexcGood1 2 2 5 2 5" xfId="31919"/>
    <cellStyle name="SAPBEXexcGood1 2 2 5 2 5 2" xfId="31920"/>
    <cellStyle name="SAPBEXexcGood1 2 2 5 20" xfId="17889"/>
    <cellStyle name="SAPBEXexcGood1 2 2 5 21" xfId="18770"/>
    <cellStyle name="SAPBEXexcGood1 2 2 5 22" xfId="19628"/>
    <cellStyle name="SAPBEXexcGood1 2 2 5 23" xfId="20494"/>
    <cellStyle name="SAPBEXexcGood1 2 2 5 24" xfId="21352"/>
    <cellStyle name="SAPBEXexcGood1 2 2 5 25" xfId="22193"/>
    <cellStyle name="SAPBEXexcGood1 2 2 5 26" xfId="23022"/>
    <cellStyle name="SAPBEXexcGood1 2 2 5 27" xfId="23824"/>
    <cellStyle name="SAPBEXexcGood1 2 2 5 3" xfId="2892"/>
    <cellStyle name="SAPBEXexcGood1 2 2 5 4" xfId="3794"/>
    <cellStyle name="SAPBEXexcGood1 2 2 5 5" xfId="4682"/>
    <cellStyle name="SAPBEXexcGood1 2 2 5 6" xfId="5571"/>
    <cellStyle name="SAPBEXexcGood1 2 2 5 7" xfId="6465"/>
    <cellStyle name="SAPBEXexcGood1 2 2 5 8" xfId="7149"/>
    <cellStyle name="SAPBEXexcGood1 2 2 5 9" xfId="8167"/>
    <cellStyle name="SAPBEXexcGood1 2 2 6" xfId="740"/>
    <cellStyle name="SAPBEXexcGood1 2 2 6 10" xfId="9057"/>
    <cellStyle name="SAPBEXexcGood1 2 2 6 11" xfId="9946"/>
    <cellStyle name="SAPBEXexcGood1 2 2 6 12" xfId="10815"/>
    <cellStyle name="SAPBEXexcGood1 2 2 6 13" xfId="11706"/>
    <cellStyle name="SAPBEXexcGood1 2 2 6 14" xfId="12597"/>
    <cellStyle name="SAPBEXexcGood1 2 2 6 15" xfId="13463"/>
    <cellStyle name="SAPBEXexcGood1 2 2 6 16" xfId="14354"/>
    <cellStyle name="SAPBEXexcGood1 2 2 6 17" xfId="15240"/>
    <cellStyle name="SAPBEXexcGood1 2 2 6 18" xfId="16124"/>
    <cellStyle name="SAPBEXexcGood1 2 2 6 19" xfId="17010"/>
    <cellStyle name="SAPBEXexcGood1 2 2 6 2" xfId="2175"/>
    <cellStyle name="SAPBEXexcGood1 2 2 6 2 2" xfId="24762"/>
    <cellStyle name="SAPBEXexcGood1 2 2 6 2 2 2" xfId="31921"/>
    <cellStyle name="SAPBEXexcGood1 2 2 6 2 2 2 2" xfId="31922"/>
    <cellStyle name="SAPBEXexcGood1 2 2 6 2 2 2 2 2" xfId="31923"/>
    <cellStyle name="SAPBEXexcGood1 2 2 6 2 2 2 3" xfId="31924"/>
    <cellStyle name="SAPBEXexcGood1 2 2 6 2 2 3" xfId="31925"/>
    <cellStyle name="SAPBEXexcGood1 2 2 6 2 2 3 2" xfId="31926"/>
    <cellStyle name="SAPBEXexcGood1 2 2 6 2 2 3 2 2" xfId="31927"/>
    <cellStyle name="SAPBEXexcGood1 2 2 6 2 2 4" xfId="31928"/>
    <cellStyle name="SAPBEXexcGood1 2 2 6 2 2 4 2" xfId="31929"/>
    <cellStyle name="SAPBEXexcGood1 2 2 6 2 3" xfId="31930"/>
    <cellStyle name="SAPBEXexcGood1 2 2 6 2 3 2" xfId="31931"/>
    <cellStyle name="SAPBEXexcGood1 2 2 6 2 3 2 2" xfId="31932"/>
    <cellStyle name="SAPBEXexcGood1 2 2 6 2 3 3" xfId="31933"/>
    <cellStyle name="SAPBEXexcGood1 2 2 6 2 4" xfId="31934"/>
    <cellStyle name="SAPBEXexcGood1 2 2 6 2 4 2" xfId="31935"/>
    <cellStyle name="SAPBEXexcGood1 2 2 6 2 4 2 2" xfId="31936"/>
    <cellStyle name="SAPBEXexcGood1 2 2 6 2 5" xfId="31937"/>
    <cellStyle name="SAPBEXexcGood1 2 2 6 2 5 2" xfId="31938"/>
    <cellStyle name="SAPBEXexcGood1 2 2 6 20" xfId="17890"/>
    <cellStyle name="SAPBEXexcGood1 2 2 6 21" xfId="18771"/>
    <cellStyle name="SAPBEXexcGood1 2 2 6 22" xfId="19629"/>
    <cellStyle name="SAPBEXexcGood1 2 2 6 23" xfId="20495"/>
    <cellStyle name="SAPBEXexcGood1 2 2 6 24" xfId="21353"/>
    <cellStyle name="SAPBEXexcGood1 2 2 6 25" xfId="22194"/>
    <cellStyle name="SAPBEXexcGood1 2 2 6 26" xfId="23023"/>
    <cellStyle name="SAPBEXexcGood1 2 2 6 27" xfId="23825"/>
    <cellStyle name="SAPBEXexcGood1 2 2 6 3" xfId="2893"/>
    <cellStyle name="SAPBEXexcGood1 2 2 6 4" xfId="3795"/>
    <cellStyle name="SAPBEXexcGood1 2 2 6 5" xfId="4683"/>
    <cellStyle name="SAPBEXexcGood1 2 2 6 6" xfId="5572"/>
    <cellStyle name="SAPBEXexcGood1 2 2 6 7" xfId="6466"/>
    <cellStyle name="SAPBEXexcGood1 2 2 6 8" xfId="6986"/>
    <cellStyle name="SAPBEXexcGood1 2 2 6 9" xfId="8168"/>
    <cellStyle name="SAPBEXexcGood1 2 2 7" xfId="1825"/>
    <cellStyle name="SAPBEXexcGood1 2 2 7 2" xfId="24763"/>
    <cellStyle name="SAPBEXexcGood1 2 2 7 2 2" xfId="31939"/>
    <cellStyle name="SAPBEXexcGood1 2 2 7 2 2 2" xfId="31940"/>
    <cellStyle name="SAPBEXexcGood1 2 2 7 2 2 2 2" xfId="31941"/>
    <cellStyle name="SAPBEXexcGood1 2 2 7 2 2 3" xfId="31942"/>
    <cellStyle name="SAPBEXexcGood1 2 2 7 2 3" xfId="31943"/>
    <cellStyle name="SAPBEXexcGood1 2 2 7 2 3 2" xfId="31944"/>
    <cellStyle name="SAPBEXexcGood1 2 2 7 2 3 2 2" xfId="31945"/>
    <cellStyle name="SAPBEXexcGood1 2 2 7 2 4" xfId="31946"/>
    <cellStyle name="SAPBEXexcGood1 2 2 7 2 4 2" xfId="31947"/>
    <cellStyle name="SAPBEXexcGood1 2 2 7 3" xfId="31948"/>
    <cellStyle name="SAPBEXexcGood1 2 2 7 3 2" xfId="31949"/>
    <cellStyle name="SAPBEXexcGood1 2 2 7 3 2 2" xfId="31950"/>
    <cellStyle name="SAPBEXexcGood1 2 2 7 3 3" xfId="31951"/>
    <cellStyle name="SAPBEXexcGood1 2 2 7 4" xfId="31952"/>
    <cellStyle name="SAPBEXexcGood1 2 2 7 4 2" xfId="31953"/>
    <cellStyle name="SAPBEXexcGood1 2 2 7 4 2 2" xfId="31954"/>
    <cellStyle name="SAPBEXexcGood1 2 2 7 5" xfId="31955"/>
    <cellStyle name="SAPBEXexcGood1 2 2 7 5 2" xfId="31956"/>
    <cellStyle name="SAPBEXexcGood1 2 2 8" xfId="2608"/>
    <cellStyle name="SAPBEXexcGood1 2 2 9" xfId="3442"/>
    <cellStyle name="SAPBEXexcGood1 2 20" xfId="10520"/>
    <cellStyle name="SAPBEXexcGood1 2 21" xfId="11297"/>
    <cellStyle name="SAPBEXexcGood1 2 22" xfId="12305"/>
    <cellStyle name="SAPBEXexcGood1 2 23" xfId="13166"/>
    <cellStyle name="SAPBEXexcGood1 2 24" xfId="14056"/>
    <cellStyle name="SAPBEXexcGood1 2 25" xfId="14943"/>
    <cellStyle name="SAPBEXexcGood1 2 26" xfId="15827"/>
    <cellStyle name="SAPBEXexcGood1 2 27" xfId="16717"/>
    <cellStyle name="SAPBEXexcGood1 2 28" xfId="17490"/>
    <cellStyle name="SAPBEXexcGood1 2 29" xfId="18481"/>
    <cellStyle name="SAPBEXexcGood1 2 3" xfId="741"/>
    <cellStyle name="SAPBEXexcGood1 2 3 10" xfId="9058"/>
    <cellStyle name="SAPBEXexcGood1 2 3 11" xfId="9947"/>
    <cellStyle name="SAPBEXexcGood1 2 3 12" xfId="10816"/>
    <cellStyle name="SAPBEXexcGood1 2 3 13" xfId="11707"/>
    <cellStyle name="SAPBEXexcGood1 2 3 14" xfId="12598"/>
    <cellStyle name="SAPBEXexcGood1 2 3 15" xfId="13464"/>
    <cellStyle name="SAPBEXexcGood1 2 3 16" xfId="14355"/>
    <cellStyle name="SAPBEXexcGood1 2 3 17" xfId="15241"/>
    <cellStyle name="SAPBEXexcGood1 2 3 18" xfId="16125"/>
    <cellStyle name="SAPBEXexcGood1 2 3 19" xfId="17011"/>
    <cellStyle name="SAPBEXexcGood1 2 3 2" xfId="2176"/>
    <cellStyle name="SAPBEXexcGood1 2 3 2 2" xfId="24764"/>
    <cellStyle name="SAPBEXexcGood1 2 3 2 2 2" xfId="31957"/>
    <cellStyle name="SAPBEXexcGood1 2 3 2 2 2 2" xfId="31958"/>
    <cellStyle name="SAPBEXexcGood1 2 3 2 2 2 2 2" xfId="31959"/>
    <cellStyle name="SAPBEXexcGood1 2 3 2 2 2 3" xfId="31960"/>
    <cellStyle name="SAPBEXexcGood1 2 3 2 2 3" xfId="31961"/>
    <cellStyle name="SAPBEXexcGood1 2 3 2 2 3 2" xfId="31962"/>
    <cellStyle name="SAPBEXexcGood1 2 3 2 2 3 2 2" xfId="31963"/>
    <cellStyle name="SAPBEXexcGood1 2 3 2 2 4" xfId="31964"/>
    <cellStyle name="SAPBEXexcGood1 2 3 2 2 4 2" xfId="31965"/>
    <cellStyle name="SAPBEXexcGood1 2 3 2 3" xfId="31966"/>
    <cellStyle name="SAPBEXexcGood1 2 3 2 3 2" xfId="31967"/>
    <cellStyle name="SAPBEXexcGood1 2 3 2 3 2 2" xfId="31968"/>
    <cellStyle name="SAPBEXexcGood1 2 3 2 3 3" xfId="31969"/>
    <cellStyle name="SAPBEXexcGood1 2 3 2 4" xfId="31970"/>
    <cellStyle name="SAPBEXexcGood1 2 3 2 4 2" xfId="31971"/>
    <cellStyle name="SAPBEXexcGood1 2 3 2 4 2 2" xfId="31972"/>
    <cellStyle name="SAPBEXexcGood1 2 3 2 5" xfId="31973"/>
    <cellStyle name="SAPBEXexcGood1 2 3 2 5 2" xfId="31974"/>
    <cellStyle name="SAPBEXexcGood1 2 3 20" xfId="17891"/>
    <cellStyle name="SAPBEXexcGood1 2 3 21" xfId="18772"/>
    <cellStyle name="SAPBEXexcGood1 2 3 22" xfId="19630"/>
    <cellStyle name="SAPBEXexcGood1 2 3 23" xfId="20496"/>
    <cellStyle name="SAPBEXexcGood1 2 3 24" xfId="21354"/>
    <cellStyle name="SAPBEXexcGood1 2 3 25" xfId="22195"/>
    <cellStyle name="SAPBEXexcGood1 2 3 26" xfId="23024"/>
    <cellStyle name="SAPBEXexcGood1 2 3 27" xfId="23826"/>
    <cellStyle name="SAPBEXexcGood1 2 3 3" xfId="2894"/>
    <cellStyle name="SAPBEXexcGood1 2 3 4" xfId="3796"/>
    <cellStyle name="SAPBEXexcGood1 2 3 5" xfId="4684"/>
    <cellStyle name="SAPBEXexcGood1 2 3 6" xfId="5573"/>
    <cellStyle name="SAPBEXexcGood1 2 3 7" xfId="6467"/>
    <cellStyle name="SAPBEXexcGood1 2 3 8" xfId="7148"/>
    <cellStyle name="SAPBEXexcGood1 2 3 9" xfId="8169"/>
    <cellStyle name="SAPBEXexcGood1 2 30" xfId="19333"/>
    <cellStyle name="SAPBEXexcGood1 2 31" xfId="20201"/>
    <cellStyle name="SAPBEXexcGood1 2 32" xfId="21062"/>
    <cellStyle name="SAPBEXexcGood1 2 4" xfId="742"/>
    <cellStyle name="SAPBEXexcGood1 2 4 10" xfId="9059"/>
    <cellStyle name="SAPBEXexcGood1 2 4 11" xfId="9948"/>
    <cellStyle name="SAPBEXexcGood1 2 4 12" xfId="10817"/>
    <cellStyle name="SAPBEXexcGood1 2 4 13" xfId="11708"/>
    <cellStyle name="SAPBEXexcGood1 2 4 14" xfId="12599"/>
    <cellStyle name="SAPBEXexcGood1 2 4 15" xfId="13465"/>
    <cellStyle name="SAPBEXexcGood1 2 4 16" xfId="14356"/>
    <cellStyle name="SAPBEXexcGood1 2 4 17" xfId="15242"/>
    <cellStyle name="SAPBEXexcGood1 2 4 18" xfId="16126"/>
    <cellStyle name="SAPBEXexcGood1 2 4 19" xfId="17012"/>
    <cellStyle name="SAPBEXexcGood1 2 4 2" xfId="2177"/>
    <cellStyle name="SAPBEXexcGood1 2 4 2 2" xfId="24765"/>
    <cellStyle name="SAPBEXexcGood1 2 4 2 2 2" xfId="31975"/>
    <cellStyle name="SAPBEXexcGood1 2 4 2 2 2 2" xfId="31976"/>
    <cellStyle name="SAPBEXexcGood1 2 4 2 2 2 2 2" xfId="31977"/>
    <cellStyle name="SAPBEXexcGood1 2 4 2 2 2 3" xfId="31978"/>
    <cellStyle name="SAPBEXexcGood1 2 4 2 2 3" xfId="31979"/>
    <cellStyle name="SAPBEXexcGood1 2 4 2 2 3 2" xfId="31980"/>
    <cellStyle name="SAPBEXexcGood1 2 4 2 2 3 2 2" xfId="31981"/>
    <cellStyle name="SAPBEXexcGood1 2 4 2 2 4" xfId="31982"/>
    <cellStyle name="SAPBEXexcGood1 2 4 2 2 4 2" xfId="31983"/>
    <cellStyle name="SAPBEXexcGood1 2 4 2 3" xfId="31984"/>
    <cellStyle name="SAPBEXexcGood1 2 4 2 3 2" xfId="31985"/>
    <cellStyle name="SAPBEXexcGood1 2 4 2 3 2 2" xfId="31986"/>
    <cellStyle name="SAPBEXexcGood1 2 4 2 3 3" xfId="31987"/>
    <cellStyle name="SAPBEXexcGood1 2 4 2 4" xfId="31988"/>
    <cellStyle name="SAPBEXexcGood1 2 4 2 4 2" xfId="31989"/>
    <cellStyle name="SAPBEXexcGood1 2 4 2 4 2 2" xfId="31990"/>
    <cellStyle name="SAPBEXexcGood1 2 4 2 5" xfId="31991"/>
    <cellStyle name="SAPBEXexcGood1 2 4 2 5 2" xfId="31992"/>
    <cellStyle name="SAPBEXexcGood1 2 4 20" xfId="17892"/>
    <cellStyle name="SAPBEXexcGood1 2 4 21" xfId="18773"/>
    <cellStyle name="SAPBEXexcGood1 2 4 22" xfId="19631"/>
    <cellStyle name="SAPBEXexcGood1 2 4 23" xfId="20497"/>
    <cellStyle name="SAPBEXexcGood1 2 4 24" xfId="21355"/>
    <cellStyle name="SAPBEXexcGood1 2 4 25" xfId="22196"/>
    <cellStyle name="SAPBEXexcGood1 2 4 26" xfId="23025"/>
    <cellStyle name="SAPBEXexcGood1 2 4 27" xfId="23827"/>
    <cellStyle name="SAPBEXexcGood1 2 4 3" xfId="2895"/>
    <cellStyle name="SAPBEXexcGood1 2 4 4" xfId="3797"/>
    <cellStyle name="SAPBEXexcGood1 2 4 5" xfId="4685"/>
    <cellStyle name="SAPBEXexcGood1 2 4 6" xfId="5574"/>
    <cellStyle name="SAPBEXexcGood1 2 4 7" xfId="6468"/>
    <cellStyle name="SAPBEXexcGood1 2 4 8" xfId="7147"/>
    <cellStyle name="SAPBEXexcGood1 2 4 9" xfId="8170"/>
    <cellStyle name="SAPBEXexcGood1 2 5" xfId="743"/>
    <cellStyle name="SAPBEXexcGood1 2 5 10" xfId="9060"/>
    <cellStyle name="SAPBEXexcGood1 2 5 11" xfId="9949"/>
    <cellStyle name="SAPBEXexcGood1 2 5 12" xfId="10818"/>
    <cellStyle name="SAPBEXexcGood1 2 5 13" xfId="11709"/>
    <cellStyle name="SAPBEXexcGood1 2 5 14" xfId="12600"/>
    <cellStyle name="SAPBEXexcGood1 2 5 15" xfId="13466"/>
    <cellStyle name="SAPBEXexcGood1 2 5 16" xfId="14357"/>
    <cellStyle name="SAPBEXexcGood1 2 5 17" xfId="15243"/>
    <cellStyle name="SAPBEXexcGood1 2 5 18" xfId="16127"/>
    <cellStyle name="SAPBEXexcGood1 2 5 19" xfId="17013"/>
    <cellStyle name="SAPBEXexcGood1 2 5 2" xfId="2178"/>
    <cellStyle name="SAPBEXexcGood1 2 5 2 2" xfId="24766"/>
    <cellStyle name="SAPBEXexcGood1 2 5 2 2 2" xfId="31993"/>
    <cellStyle name="SAPBEXexcGood1 2 5 2 2 2 2" xfId="31994"/>
    <cellStyle name="SAPBEXexcGood1 2 5 2 2 2 2 2" xfId="31995"/>
    <cellStyle name="SAPBEXexcGood1 2 5 2 2 2 3" xfId="31996"/>
    <cellStyle name="SAPBEXexcGood1 2 5 2 2 3" xfId="31997"/>
    <cellStyle name="SAPBEXexcGood1 2 5 2 2 3 2" xfId="31998"/>
    <cellStyle name="SAPBEXexcGood1 2 5 2 2 3 2 2" xfId="31999"/>
    <cellStyle name="SAPBEXexcGood1 2 5 2 2 4" xfId="32000"/>
    <cellStyle name="SAPBEXexcGood1 2 5 2 2 4 2" xfId="32001"/>
    <cellStyle name="SAPBEXexcGood1 2 5 2 3" xfId="32002"/>
    <cellStyle name="SAPBEXexcGood1 2 5 2 3 2" xfId="32003"/>
    <cellStyle name="SAPBEXexcGood1 2 5 2 3 2 2" xfId="32004"/>
    <cellStyle name="SAPBEXexcGood1 2 5 2 3 3" xfId="32005"/>
    <cellStyle name="SAPBEXexcGood1 2 5 2 4" xfId="32006"/>
    <cellStyle name="SAPBEXexcGood1 2 5 2 4 2" xfId="32007"/>
    <cellStyle name="SAPBEXexcGood1 2 5 2 4 2 2" xfId="32008"/>
    <cellStyle name="SAPBEXexcGood1 2 5 2 5" xfId="32009"/>
    <cellStyle name="SAPBEXexcGood1 2 5 2 5 2" xfId="32010"/>
    <cellStyle name="SAPBEXexcGood1 2 5 20" xfId="17893"/>
    <cellStyle name="SAPBEXexcGood1 2 5 21" xfId="18774"/>
    <cellStyle name="SAPBEXexcGood1 2 5 22" xfId="19632"/>
    <cellStyle name="SAPBEXexcGood1 2 5 23" xfId="20498"/>
    <cellStyle name="SAPBEXexcGood1 2 5 24" xfId="21356"/>
    <cellStyle name="SAPBEXexcGood1 2 5 25" xfId="22197"/>
    <cellStyle name="SAPBEXexcGood1 2 5 26" xfId="23026"/>
    <cellStyle name="SAPBEXexcGood1 2 5 27" xfId="23828"/>
    <cellStyle name="SAPBEXexcGood1 2 5 3" xfId="2896"/>
    <cellStyle name="SAPBEXexcGood1 2 5 4" xfId="3798"/>
    <cellStyle name="SAPBEXexcGood1 2 5 5" xfId="4686"/>
    <cellStyle name="SAPBEXexcGood1 2 5 6" xfId="5575"/>
    <cellStyle name="SAPBEXexcGood1 2 5 7" xfId="6469"/>
    <cellStyle name="SAPBEXexcGood1 2 5 8" xfId="7146"/>
    <cellStyle name="SAPBEXexcGood1 2 5 9" xfId="8171"/>
    <cellStyle name="SAPBEXexcGood1 2 6" xfId="744"/>
    <cellStyle name="SAPBEXexcGood1 2 6 10" xfId="9061"/>
    <cellStyle name="SAPBEXexcGood1 2 6 11" xfId="9950"/>
    <cellStyle name="SAPBEXexcGood1 2 6 12" xfId="10819"/>
    <cellStyle name="SAPBEXexcGood1 2 6 13" xfId="11710"/>
    <cellStyle name="SAPBEXexcGood1 2 6 14" xfId="12601"/>
    <cellStyle name="SAPBEXexcGood1 2 6 15" xfId="13467"/>
    <cellStyle name="SAPBEXexcGood1 2 6 16" xfId="14358"/>
    <cellStyle name="SAPBEXexcGood1 2 6 17" xfId="15244"/>
    <cellStyle name="SAPBEXexcGood1 2 6 18" xfId="16128"/>
    <cellStyle name="SAPBEXexcGood1 2 6 19" xfId="17014"/>
    <cellStyle name="SAPBEXexcGood1 2 6 2" xfId="2179"/>
    <cellStyle name="SAPBEXexcGood1 2 6 2 2" xfId="24767"/>
    <cellStyle name="SAPBEXexcGood1 2 6 2 2 2" xfId="32011"/>
    <cellStyle name="SAPBEXexcGood1 2 6 2 2 2 2" xfId="32012"/>
    <cellStyle name="SAPBEXexcGood1 2 6 2 2 2 2 2" xfId="32013"/>
    <cellStyle name="SAPBEXexcGood1 2 6 2 2 2 3" xfId="32014"/>
    <cellStyle name="SAPBEXexcGood1 2 6 2 2 3" xfId="32015"/>
    <cellStyle name="SAPBEXexcGood1 2 6 2 2 3 2" xfId="32016"/>
    <cellStyle name="SAPBEXexcGood1 2 6 2 2 3 2 2" xfId="32017"/>
    <cellStyle name="SAPBEXexcGood1 2 6 2 2 4" xfId="32018"/>
    <cellStyle name="SAPBEXexcGood1 2 6 2 2 4 2" xfId="32019"/>
    <cellStyle name="SAPBEXexcGood1 2 6 2 3" xfId="32020"/>
    <cellStyle name="SAPBEXexcGood1 2 6 2 3 2" xfId="32021"/>
    <cellStyle name="SAPBEXexcGood1 2 6 2 3 2 2" xfId="32022"/>
    <cellStyle name="SAPBEXexcGood1 2 6 2 3 3" xfId="32023"/>
    <cellStyle name="SAPBEXexcGood1 2 6 2 4" xfId="32024"/>
    <cellStyle name="SAPBEXexcGood1 2 6 2 4 2" xfId="32025"/>
    <cellStyle name="SAPBEXexcGood1 2 6 2 4 2 2" xfId="32026"/>
    <cellStyle name="SAPBEXexcGood1 2 6 2 5" xfId="32027"/>
    <cellStyle name="SAPBEXexcGood1 2 6 2 5 2" xfId="32028"/>
    <cellStyle name="SAPBEXexcGood1 2 6 20" xfId="17894"/>
    <cellStyle name="SAPBEXexcGood1 2 6 21" xfId="18775"/>
    <cellStyle name="SAPBEXexcGood1 2 6 22" xfId="19633"/>
    <cellStyle name="SAPBEXexcGood1 2 6 23" xfId="20499"/>
    <cellStyle name="SAPBEXexcGood1 2 6 24" xfId="21357"/>
    <cellStyle name="SAPBEXexcGood1 2 6 25" xfId="22198"/>
    <cellStyle name="SAPBEXexcGood1 2 6 26" xfId="23027"/>
    <cellStyle name="SAPBEXexcGood1 2 6 27" xfId="23829"/>
    <cellStyle name="SAPBEXexcGood1 2 6 3" xfId="2897"/>
    <cellStyle name="SAPBEXexcGood1 2 6 4" xfId="3799"/>
    <cellStyle name="SAPBEXexcGood1 2 6 5" xfId="4687"/>
    <cellStyle name="SAPBEXexcGood1 2 6 6" xfId="5576"/>
    <cellStyle name="SAPBEXexcGood1 2 6 7" xfId="6470"/>
    <cellStyle name="SAPBEXexcGood1 2 6 8" xfId="7145"/>
    <cellStyle name="SAPBEXexcGood1 2 6 9" xfId="8172"/>
    <cellStyle name="SAPBEXexcGood1 2 7" xfId="1741"/>
    <cellStyle name="SAPBEXexcGood1 2 7 2" xfId="24768"/>
    <cellStyle name="SAPBEXexcGood1 2 7 2 2" xfId="32029"/>
    <cellStyle name="SAPBEXexcGood1 2 7 2 2 2" xfId="32030"/>
    <cellStyle name="SAPBEXexcGood1 2 7 2 2 2 2" xfId="32031"/>
    <cellStyle name="SAPBEXexcGood1 2 7 2 2 3" xfId="32032"/>
    <cellStyle name="SAPBEXexcGood1 2 7 2 3" xfId="32033"/>
    <cellStyle name="SAPBEXexcGood1 2 7 2 3 2" xfId="32034"/>
    <cellStyle name="SAPBEXexcGood1 2 7 2 3 2 2" xfId="32035"/>
    <cellStyle name="SAPBEXexcGood1 2 7 2 4" xfId="32036"/>
    <cellStyle name="SAPBEXexcGood1 2 7 2 4 2" xfId="32037"/>
    <cellStyle name="SAPBEXexcGood1 2 7 3" xfId="32038"/>
    <cellStyle name="SAPBEXexcGood1 2 7 3 2" xfId="32039"/>
    <cellStyle name="SAPBEXexcGood1 2 7 3 2 2" xfId="32040"/>
    <cellStyle name="SAPBEXexcGood1 2 7 3 3" xfId="32041"/>
    <cellStyle name="SAPBEXexcGood1 2 7 4" xfId="32042"/>
    <cellStyle name="SAPBEXexcGood1 2 7 4 2" xfId="32043"/>
    <cellStyle name="SAPBEXexcGood1 2 7 4 2 2" xfId="32044"/>
    <cellStyle name="SAPBEXexcGood1 2 7 5" xfId="32045"/>
    <cellStyle name="SAPBEXexcGood1 2 7 5 2" xfId="32046"/>
    <cellStyle name="SAPBEXexcGood1 2 8" xfId="1681"/>
    <cellStyle name="SAPBEXexcGood1 2 9" xfId="2456"/>
    <cellStyle name="SAPBEXexcGood1 20" xfId="10352"/>
    <cellStyle name="SAPBEXexcGood1 21" xfId="7890"/>
    <cellStyle name="SAPBEXexcGood1 22" xfId="10400"/>
    <cellStyle name="SAPBEXexcGood1 23" xfId="13003"/>
    <cellStyle name="SAPBEXexcGood1 24" xfId="10537"/>
    <cellStyle name="SAPBEXexcGood1 25" xfId="13053"/>
    <cellStyle name="SAPBEXexcGood1 26" xfId="7529"/>
    <cellStyle name="SAPBEXexcGood1 27" xfId="8770"/>
    <cellStyle name="SAPBEXexcGood1 28" xfId="13083"/>
    <cellStyle name="SAPBEXexcGood1 29" xfId="13973"/>
    <cellStyle name="SAPBEXexcGood1 3" xfId="745"/>
    <cellStyle name="SAPBEXexcGood1 3 10" xfId="4330"/>
    <cellStyle name="SAPBEXexcGood1 3 11" xfId="5220"/>
    <cellStyle name="SAPBEXexcGood1 3 12" xfId="6115"/>
    <cellStyle name="SAPBEXexcGood1 3 13" xfId="7012"/>
    <cellStyle name="SAPBEXexcGood1 3 14" xfId="7821"/>
    <cellStyle name="SAPBEXexcGood1 3 15" xfId="8711"/>
    <cellStyle name="SAPBEXexcGood1 3 16" xfId="9600"/>
    <cellStyle name="SAPBEXexcGood1 3 17" xfId="10468"/>
    <cellStyle name="SAPBEXexcGood1 3 18" xfId="11359"/>
    <cellStyle name="SAPBEXexcGood1 3 19" xfId="12249"/>
    <cellStyle name="SAPBEXexcGood1 3 2" xfId="746"/>
    <cellStyle name="SAPBEXexcGood1 3 2 10" xfId="9062"/>
    <cellStyle name="SAPBEXexcGood1 3 2 11" xfId="9951"/>
    <cellStyle name="SAPBEXexcGood1 3 2 12" xfId="10820"/>
    <cellStyle name="SAPBEXexcGood1 3 2 13" xfId="11711"/>
    <cellStyle name="SAPBEXexcGood1 3 2 14" xfId="12602"/>
    <cellStyle name="SAPBEXexcGood1 3 2 15" xfId="13468"/>
    <cellStyle name="SAPBEXexcGood1 3 2 16" xfId="14359"/>
    <cellStyle name="SAPBEXexcGood1 3 2 17" xfId="15245"/>
    <cellStyle name="SAPBEXexcGood1 3 2 18" xfId="16129"/>
    <cellStyle name="SAPBEXexcGood1 3 2 19" xfId="17015"/>
    <cellStyle name="SAPBEXexcGood1 3 2 2" xfId="2180"/>
    <cellStyle name="SAPBEXexcGood1 3 2 2 2" xfId="24769"/>
    <cellStyle name="SAPBEXexcGood1 3 2 2 2 2" xfId="32047"/>
    <cellStyle name="SAPBEXexcGood1 3 2 2 2 2 2" xfId="32048"/>
    <cellStyle name="SAPBEXexcGood1 3 2 2 2 2 2 2" xfId="32049"/>
    <cellStyle name="SAPBEXexcGood1 3 2 2 2 2 3" xfId="32050"/>
    <cellStyle name="SAPBEXexcGood1 3 2 2 2 3" xfId="32051"/>
    <cellStyle name="SAPBEXexcGood1 3 2 2 2 3 2" xfId="32052"/>
    <cellStyle name="SAPBEXexcGood1 3 2 2 2 3 2 2" xfId="32053"/>
    <cellStyle name="SAPBEXexcGood1 3 2 2 2 4" xfId="32054"/>
    <cellStyle name="SAPBEXexcGood1 3 2 2 2 4 2" xfId="32055"/>
    <cellStyle name="SAPBEXexcGood1 3 2 2 3" xfId="32056"/>
    <cellStyle name="SAPBEXexcGood1 3 2 2 3 2" xfId="32057"/>
    <cellStyle name="SAPBEXexcGood1 3 2 2 3 2 2" xfId="32058"/>
    <cellStyle name="SAPBEXexcGood1 3 2 2 3 3" xfId="32059"/>
    <cellStyle name="SAPBEXexcGood1 3 2 2 4" xfId="32060"/>
    <cellStyle name="SAPBEXexcGood1 3 2 2 4 2" xfId="32061"/>
    <cellStyle name="SAPBEXexcGood1 3 2 2 4 2 2" xfId="32062"/>
    <cellStyle name="SAPBEXexcGood1 3 2 2 5" xfId="32063"/>
    <cellStyle name="SAPBEXexcGood1 3 2 2 5 2" xfId="32064"/>
    <cellStyle name="SAPBEXexcGood1 3 2 20" xfId="17895"/>
    <cellStyle name="SAPBEXexcGood1 3 2 21" xfId="18776"/>
    <cellStyle name="SAPBEXexcGood1 3 2 22" xfId="19634"/>
    <cellStyle name="SAPBEXexcGood1 3 2 23" xfId="20500"/>
    <cellStyle name="SAPBEXexcGood1 3 2 24" xfId="21358"/>
    <cellStyle name="SAPBEXexcGood1 3 2 25" xfId="22199"/>
    <cellStyle name="SAPBEXexcGood1 3 2 26" xfId="23028"/>
    <cellStyle name="SAPBEXexcGood1 3 2 27" xfId="23830"/>
    <cellStyle name="SAPBEXexcGood1 3 2 3" xfId="2898"/>
    <cellStyle name="SAPBEXexcGood1 3 2 4" xfId="3800"/>
    <cellStyle name="SAPBEXexcGood1 3 2 5" xfId="4688"/>
    <cellStyle name="SAPBEXexcGood1 3 2 6" xfId="5577"/>
    <cellStyle name="SAPBEXexcGood1 3 2 7" xfId="6471"/>
    <cellStyle name="SAPBEXexcGood1 3 2 8" xfId="7144"/>
    <cellStyle name="SAPBEXexcGood1 3 2 9" xfId="8173"/>
    <cellStyle name="SAPBEXexcGood1 3 20" xfId="13119"/>
    <cellStyle name="SAPBEXexcGood1 3 21" xfId="14009"/>
    <cellStyle name="SAPBEXexcGood1 3 22" xfId="14896"/>
    <cellStyle name="SAPBEXexcGood1 3 23" xfId="15782"/>
    <cellStyle name="SAPBEXexcGood1 3 24" xfId="16665"/>
    <cellStyle name="SAPBEXexcGood1 3 25" xfId="17550"/>
    <cellStyle name="SAPBEXexcGood1 3 26" xfId="18426"/>
    <cellStyle name="SAPBEXexcGood1 3 27" xfId="19287"/>
    <cellStyle name="SAPBEXexcGood1 3 28" xfId="20155"/>
    <cellStyle name="SAPBEXexcGood1 3 29" xfId="21017"/>
    <cellStyle name="SAPBEXexcGood1 3 3" xfId="747"/>
    <cellStyle name="SAPBEXexcGood1 3 3 10" xfId="9063"/>
    <cellStyle name="SAPBEXexcGood1 3 3 11" xfId="9952"/>
    <cellStyle name="SAPBEXexcGood1 3 3 12" xfId="10821"/>
    <cellStyle name="SAPBEXexcGood1 3 3 13" xfId="11712"/>
    <cellStyle name="SAPBEXexcGood1 3 3 14" xfId="12603"/>
    <cellStyle name="SAPBEXexcGood1 3 3 15" xfId="13469"/>
    <cellStyle name="SAPBEXexcGood1 3 3 16" xfId="14360"/>
    <cellStyle name="SAPBEXexcGood1 3 3 17" xfId="15246"/>
    <cellStyle name="SAPBEXexcGood1 3 3 18" xfId="16130"/>
    <cellStyle name="SAPBEXexcGood1 3 3 19" xfId="17016"/>
    <cellStyle name="SAPBEXexcGood1 3 3 2" xfId="2181"/>
    <cellStyle name="SAPBEXexcGood1 3 3 2 2" xfId="24770"/>
    <cellStyle name="SAPBEXexcGood1 3 3 2 2 2" xfId="32065"/>
    <cellStyle name="SAPBEXexcGood1 3 3 2 2 2 2" xfId="32066"/>
    <cellStyle name="SAPBEXexcGood1 3 3 2 2 2 2 2" xfId="32067"/>
    <cellStyle name="SAPBEXexcGood1 3 3 2 2 2 3" xfId="32068"/>
    <cellStyle name="SAPBEXexcGood1 3 3 2 2 3" xfId="32069"/>
    <cellStyle name="SAPBEXexcGood1 3 3 2 2 3 2" xfId="32070"/>
    <cellStyle name="SAPBEXexcGood1 3 3 2 2 3 2 2" xfId="32071"/>
    <cellStyle name="SAPBEXexcGood1 3 3 2 2 4" xfId="32072"/>
    <cellStyle name="SAPBEXexcGood1 3 3 2 2 4 2" xfId="32073"/>
    <cellStyle name="SAPBEXexcGood1 3 3 2 3" xfId="32074"/>
    <cellStyle name="SAPBEXexcGood1 3 3 2 3 2" xfId="32075"/>
    <cellStyle name="SAPBEXexcGood1 3 3 2 3 2 2" xfId="32076"/>
    <cellStyle name="SAPBEXexcGood1 3 3 2 3 3" xfId="32077"/>
    <cellStyle name="SAPBEXexcGood1 3 3 2 4" xfId="32078"/>
    <cellStyle name="SAPBEXexcGood1 3 3 2 4 2" xfId="32079"/>
    <cellStyle name="SAPBEXexcGood1 3 3 2 4 2 2" xfId="32080"/>
    <cellStyle name="SAPBEXexcGood1 3 3 2 5" xfId="32081"/>
    <cellStyle name="SAPBEXexcGood1 3 3 2 5 2" xfId="32082"/>
    <cellStyle name="SAPBEXexcGood1 3 3 20" xfId="17896"/>
    <cellStyle name="SAPBEXexcGood1 3 3 21" xfId="18777"/>
    <cellStyle name="SAPBEXexcGood1 3 3 22" xfId="19635"/>
    <cellStyle name="SAPBEXexcGood1 3 3 23" xfId="20501"/>
    <cellStyle name="SAPBEXexcGood1 3 3 24" xfId="21359"/>
    <cellStyle name="SAPBEXexcGood1 3 3 25" xfId="22200"/>
    <cellStyle name="SAPBEXexcGood1 3 3 26" xfId="23029"/>
    <cellStyle name="SAPBEXexcGood1 3 3 27" xfId="23831"/>
    <cellStyle name="SAPBEXexcGood1 3 3 3" xfId="2899"/>
    <cellStyle name="SAPBEXexcGood1 3 3 4" xfId="3801"/>
    <cellStyle name="SAPBEXexcGood1 3 3 5" xfId="4689"/>
    <cellStyle name="SAPBEXexcGood1 3 3 6" xfId="5578"/>
    <cellStyle name="SAPBEXexcGood1 3 3 7" xfId="6472"/>
    <cellStyle name="SAPBEXexcGood1 3 3 8" xfId="7143"/>
    <cellStyle name="SAPBEXexcGood1 3 3 9" xfId="8174"/>
    <cellStyle name="SAPBEXexcGood1 3 30" xfId="21868"/>
    <cellStyle name="SAPBEXexcGood1 3 31" xfId="22700"/>
    <cellStyle name="SAPBEXexcGood1 3 32" xfId="23509"/>
    <cellStyle name="SAPBEXexcGood1 3 4" xfId="748"/>
    <cellStyle name="SAPBEXexcGood1 3 4 10" xfId="9064"/>
    <cellStyle name="SAPBEXexcGood1 3 4 11" xfId="9953"/>
    <cellStyle name="SAPBEXexcGood1 3 4 12" xfId="10822"/>
    <cellStyle name="SAPBEXexcGood1 3 4 13" xfId="11713"/>
    <cellStyle name="SAPBEXexcGood1 3 4 14" xfId="12604"/>
    <cellStyle name="SAPBEXexcGood1 3 4 15" xfId="13470"/>
    <cellStyle name="SAPBEXexcGood1 3 4 16" xfId="14361"/>
    <cellStyle name="SAPBEXexcGood1 3 4 17" xfId="15247"/>
    <cellStyle name="SAPBEXexcGood1 3 4 18" xfId="16131"/>
    <cellStyle name="SAPBEXexcGood1 3 4 19" xfId="17017"/>
    <cellStyle name="SAPBEXexcGood1 3 4 2" xfId="2182"/>
    <cellStyle name="SAPBEXexcGood1 3 4 2 2" xfId="24771"/>
    <cellStyle name="SAPBEXexcGood1 3 4 2 2 2" xfId="32083"/>
    <cellStyle name="SAPBEXexcGood1 3 4 2 2 2 2" xfId="32084"/>
    <cellStyle name="SAPBEXexcGood1 3 4 2 2 2 2 2" xfId="32085"/>
    <cellStyle name="SAPBEXexcGood1 3 4 2 2 2 3" xfId="32086"/>
    <cellStyle name="SAPBEXexcGood1 3 4 2 2 3" xfId="32087"/>
    <cellStyle name="SAPBEXexcGood1 3 4 2 2 3 2" xfId="32088"/>
    <cellStyle name="SAPBEXexcGood1 3 4 2 2 3 2 2" xfId="32089"/>
    <cellStyle name="SAPBEXexcGood1 3 4 2 2 4" xfId="32090"/>
    <cellStyle name="SAPBEXexcGood1 3 4 2 2 4 2" xfId="32091"/>
    <cellStyle name="SAPBEXexcGood1 3 4 2 3" xfId="32092"/>
    <cellStyle name="SAPBEXexcGood1 3 4 2 3 2" xfId="32093"/>
    <cellStyle name="SAPBEXexcGood1 3 4 2 3 2 2" xfId="32094"/>
    <cellStyle name="SAPBEXexcGood1 3 4 2 3 3" xfId="32095"/>
    <cellStyle name="SAPBEXexcGood1 3 4 2 4" xfId="32096"/>
    <cellStyle name="SAPBEXexcGood1 3 4 2 4 2" xfId="32097"/>
    <cellStyle name="SAPBEXexcGood1 3 4 2 4 2 2" xfId="32098"/>
    <cellStyle name="SAPBEXexcGood1 3 4 2 5" xfId="32099"/>
    <cellStyle name="SAPBEXexcGood1 3 4 2 5 2" xfId="32100"/>
    <cellStyle name="SAPBEXexcGood1 3 4 20" xfId="17897"/>
    <cellStyle name="SAPBEXexcGood1 3 4 21" xfId="18778"/>
    <cellStyle name="SAPBEXexcGood1 3 4 22" xfId="19636"/>
    <cellStyle name="SAPBEXexcGood1 3 4 23" xfId="20502"/>
    <cellStyle name="SAPBEXexcGood1 3 4 24" xfId="21360"/>
    <cellStyle name="SAPBEXexcGood1 3 4 25" xfId="22201"/>
    <cellStyle name="SAPBEXexcGood1 3 4 26" xfId="23030"/>
    <cellStyle name="SAPBEXexcGood1 3 4 27" xfId="23832"/>
    <cellStyle name="SAPBEXexcGood1 3 4 3" xfId="2900"/>
    <cellStyle name="SAPBEXexcGood1 3 4 4" xfId="3802"/>
    <cellStyle name="SAPBEXexcGood1 3 4 5" xfId="4690"/>
    <cellStyle name="SAPBEXexcGood1 3 4 6" xfId="5579"/>
    <cellStyle name="SAPBEXexcGood1 3 4 7" xfId="6473"/>
    <cellStyle name="SAPBEXexcGood1 3 4 8" xfId="7142"/>
    <cellStyle name="SAPBEXexcGood1 3 4 9" xfId="8175"/>
    <cellStyle name="SAPBEXexcGood1 3 5" xfId="749"/>
    <cellStyle name="SAPBEXexcGood1 3 5 10" xfId="9065"/>
    <cellStyle name="SAPBEXexcGood1 3 5 11" xfId="9954"/>
    <cellStyle name="SAPBEXexcGood1 3 5 12" xfId="10823"/>
    <cellStyle name="SAPBEXexcGood1 3 5 13" xfId="11714"/>
    <cellStyle name="SAPBEXexcGood1 3 5 14" xfId="12605"/>
    <cellStyle name="SAPBEXexcGood1 3 5 15" xfId="13471"/>
    <cellStyle name="SAPBEXexcGood1 3 5 16" xfId="14362"/>
    <cellStyle name="SAPBEXexcGood1 3 5 17" xfId="15248"/>
    <cellStyle name="SAPBEXexcGood1 3 5 18" xfId="16132"/>
    <cellStyle name="SAPBEXexcGood1 3 5 19" xfId="17018"/>
    <cellStyle name="SAPBEXexcGood1 3 5 2" xfId="2183"/>
    <cellStyle name="SAPBEXexcGood1 3 5 2 2" xfId="24772"/>
    <cellStyle name="SAPBEXexcGood1 3 5 2 2 2" xfId="32101"/>
    <cellStyle name="SAPBEXexcGood1 3 5 2 2 2 2" xfId="32102"/>
    <cellStyle name="SAPBEXexcGood1 3 5 2 2 2 2 2" xfId="32103"/>
    <cellStyle name="SAPBEXexcGood1 3 5 2 2 2 3" xfId="32104"/>
    <cellStyle name="SAPBEXexcGood1 3 5 2 2 3" xfId="32105"/>
    <cellStyle name="SAPBEXexcGood1 3 5 2 2 3 2" xfId="32106"/>
    <cellStyle name="SAPBEXexcGood1 3 5 2 2 3 2 2" xfId="32107"/>
    <cellStyle name="SAPBEXexcGood1 3 5 2 2 4" xfId="32108"/>
    <cellStyle name="SAPBEXexcGood1 3 5 2 2 4 2" xfId="32109"/>
    <cellStyle name="SAPBEXexcGood1 3 5 2 3" xfId="32110"/>
    <cellStyle name="SAPBEXexcGood1 3 5 2 3 2" xfId="32111"/>
    <cellStyle name="SAPBEXexcGood1 3 5 2 3 2 2" xfId="32112"/>
    <cellStyle name="SAPBEXexcGood1 3 5 2 3 3" xfId="32113"/>
    <cellStyle name="SAPBEXexcGood1 3 5 2 4" xfId="32114"/>
    <cellStyle name="SAPBEXexcGood1 3 5 2 4 2" xfId="32115"/>
    <cellStyle name="SAPBEXexcGood1 3 5 2 4 2 2" xfId="32116"/>
    <cellStyle name="SAPBEXexcGood1 3 5 2 5" xfId="32117"/>
    <cellStyle name="SAPBEXexcGood1 3 5 2 5 2" xfId="32118"/>
    <cellStyle name="SAPBEXexcGood1 3 5 20" xfId="17898"/>
    <cellStyle name="SAPBEXexcGood1 3 5 21" xfId="18779"/>
    <cellStyle name="SAPBEXexcGood1 3 5 22" xfId="19637"/>
    <cellStyle name="SAPBEXexcGood1 3 5 23" xfId="20503"/>
    <cellStyle name="SAPBEXexcGood1 3 5 24" xfId="21361"/>
    <cellStyle name="SAPBEXexcGood1 3 5 25" xfId="22202"/>
    <cellStyle name="SAPBEXexcGood1 3 5 26" xfId="23031"/>
    <cellStyle name="SAPBEXexcGood1 3 5 27" xfId="23833"/>
    <cellStyle name="SAPBEXexcGood1 3 5 3" xfId="2901"/>
    <cellStyle name="SAPBEXexcGood1 3 5 4" xfId="3803"/>
    <cellStyle name="SAPBEXexcGood1 3 5 5" xfId="4691"/>
    <cellStyle name="SAPBEXexcGood1 3 5 6" xfId="5580"/>
    <cellStyle name="SAPBEXexcGood1 3 5 7" xfId="6474"/>
    <cellStyle name="SAPBEXexcGood1 3 5 8" xfId="7141"/>
    <cellStyle name="SAPBEXexcGood1 3 5 9" xfId="8176"/>
    <cellStyle name="SAPBEXexcGood1 3 6" xfId="750"/>
    <cellStyle name="SAPBEXexcGood1 3 6 10" xfId="9066"/>
    <cellStyle name="SAPBEXexcGood1 3 6 11" xfId="9955"/>
    <cellStyle name="SAPBEXexcGood1 3 6 12" xfId="10824"/>
    <cellStyle name="SAPBEXexcGood1 3 6 13" xfId="11715"/>
    <cellStyle name="SAPBEXexcGood1 3 6 14" xfId="12606"/>
    <cellStyle name="SAPBEXexcGood1 3 6 15" xfId="13472"/>
    <cellStyle name="SAPBEXexcGood1 3 6 16" xfId="14363"/>
    <cellStyle name="SAPBEXexcGood1 3 6 17" xfId="15249"/>
    <cellStyle name="SAPBEXexcGood1 3 6 18" xfId="16133"/>
    <cellStyle name="SAPBEXexcGood1 3 6 19" xfId="17019"/>
    <cellStyle name="SAPBEXexcGood1 3 6 2" xfId="2184"/>
    <cellStyle name="SAPBEXexcGood1 3 6 2 2" xfId="24773"/>
    <cellStyle name="SAPBEXexcGood1 3 6 2 2 2" xfId="32119"/>
    <cellStyle name="SAPBEXexcGood1 3 6 2 2 2 2" xfId="32120"/>
    <cellStyle name="SAPBEXexcGood1 3 6 2 2 2 2 2" xfId="32121"/>
    <cellStyle name="SAPBEXexcGood1 3 6 2 2 2 3" xfId="32122"/>
    <cellStyle name="SAPBEXexcGood1 3 6 2 2 3" xfId="32123"/>
    <cellStyle name="SAPBEXexcGood1 3 6 2 2 3 2" xfId="32124"/>
    <cellStyle name="SAPBEXexcGood1 3 6 2 2 3 2 2" xfId="32125"/>
    <cellStyle name="SAPBEXexcGood1 3 6 2 2 4" xfId="32126"/>
    <cellStyle name="SAPBEXexcGood1 3 6 2 2 4 2" xfId="32127"/>
    <cellStyle name="SAPBEXexcGood1 3 6 2 3" xfId="32128"/>
    <cellStyle name="SAPBEXexcGood1 3 6 2 3 2" xfId="32129"/>
    <cellStyle name="SAPBEXexcGood1 3 6 2 3 2 2" xfId="32130"/>
    <cellStyle name="SAPBEXexcGood1 3 6 2 3 3" xfId="32131"/>
    <cellStyle name="SAPBEXexcGood1 3 6 2 4" xfId="32132"/>
    <cellStyle name="SAPBEXexcGood1 3 6 2 4 2" xfId="32133"/>
    <cellStyle name="SAPBEXexcGood1 3 6 2 4 2 2" xfId="32134"/>
    <cellStyle name="SAPBEXexcGood1 3 6 2 5" xfId="32135"/>
    <cellStyle name="SAPBEXexcGood1 3 6 2 5 2" xfId="32136"/>
    <cellStyle name="SAPBEXexcGood1 3 6 20" xfId="17899"/>
    <cellStyle name="SAPBEXexcGood1 3 6 21" xfId="18780"/>
    <cellStyle name="SAPBEXexcGood1 3 6 22" xfId="19638"/>
    <cellStyle name="SAPBEXexcGood1 3 6 23" xfId="20504"/>
    <cellStyle name="SAPBEXexcGood1 3 6 24" xfId="21362"/>
    <cellStyle name="SAPBEXexcGood1 3 6 25" xfId="22203"/>
    <cellStyle name="SAPBEXexcGood1 3 6 26" xfId="23032"/>
    <cellStyle name="SAPBEXexcGood1 3 6 27" xfId="23834"/>
    <cellStyle name="SAPBEXexcGood1 3 6 3" xfId="2902"/>
    <cellStyle name="SAPBEXexcGood1 3 6 4" xfId="3804"/>
    <cellStyle name="SAPBEXexcGood1 3 6 5" xfId="4692"/>
    <cellStyle name="SAPBEXexcGood1 3 6 6" xfId="5581"/>
    <cellStyle name="SAPBEXexcGood1 3 6 7" xfId="6475"/>
    <cellStyle name="SAPBEXexcGood1 3 6 8" xfId="7140"/>
    <cellStyle name="SAPBEXexcGood1 3 6 9" xfId="8177"/>
    <cellStyle name="SAPBEXexcGood1 3 7" xfId="1826"/>
    <cellStyle name="SAPBEXexcGood1 3 7 2" xfId="24774"/>
    <cellStyle name="SAPBEXexcGood1 3 7 2 2" xfId="32137"/>
    <cellStyle name="SAPBEXexcGood1 3 7 2 2 2" xfId="32138"/>
    <cellStyle name="SAPBEXexcGood1 3 7 2 2 2 2" xfId="32139"/>
    <cellStyle name="SAPBEXexcGood1 3 7 2 2 3" xfId="32140"/>
    <cellStyle name="SAPBEXexcGood1 3 7 2 3" xfId="32141"/>
    <cellStyle name="SAPBEXexcGood1 3 7 2 3 2" xfId="32142"/>
    <cellStyle name="SAPBEXexcGood1 3 7 2 3 2 2" xfId="32143"/>
    <cellStyle name="SAPBEXexcGood1 3 7 2 4" xfId="32144"/>
    <cellStyle name="SAPBEXexcGood1 3 7 2 4 2" xfId="32145"/>
    <cellStyle name="SAPBEXexcGood1 3 7 3" xfId="32146"/>
    <cellStyle name="SAPBEXexcGood1 3 7 3 2" xfId="32147"/>
    <cellStyle name="SAPBEXexcGood1 3 7 3 2 2" xfId="32148"/>
    <cellStyle name="SAPBEXexcGood1 3 7 3 3" xfId="32149"/>
    <cellStyle name="SAPBEXexcGood1 3 7 4" xfId="32150"/>
    <cellStyle name="SAPBEXexcGood1 3 7 4 2" xfId="32151"/>
    <cellStyle name="SAPBEXexcGood1 3 7 4 2 2" xfId="32152"/>
    <cellStyle name="SAPBEXexcGood1 3 7 5" xfId="32153"/>
    <cellStyle name="SAPBEXexcGood1 3 7 5 2" xfId="32154"/>
    <cellStyle name="SAPBEXexcGood1 3 8" xfId="1521"/>
    <cellStyle name="SAPBEXexcGood1 3 9" xfId="3443"/>
    <cellStyle name="SAPBEXexcGood1 30" xfId="19176"/>
    <cellStyle name="SAPBEXexcGood1 31" xfId="16733"/>
    <cellStyle name="SAPBEXexcGood1 32" xfId="19225"/>
    <cellStyle name="SAPBEXexcGood1 33" xfId="7698"/>
    <cellStyle name="SAPBEXexcGood1 34" xfId="16601"/>
    <cellStyle name="SAPBEXexcGood1 35" xfId="19251"/>
    <cellStyle name="SAPBEXexcGood1 4" xfId="751"/>
    <cellStyle name="SAPBEXexcGood1 4 10" xfId="9067"/>
    <cellStyle name="SAPBEXexcGood1 4 11" xfId="9956"/>
    <cellStyle name="SAPBEXexcGood1 4 12" xfId="10825"/>
    <cellStyle name="SAPBEXexcGood1 4 13" xfId="11716"/>
    <cellStyle name="SAPBEXexcGood1 4 14" xfId="12607"/>
    <cellStyle name="SAPBEXexcGood1 4 15" xfId="13473"/>
    <cellStyle name="SAPBEXexcGood1 4 16" xfId="14364"/>
    <cellStyle name="SAPBEXexcGood1 4 17" xfId="15250"/>
    <cellStyle name="SAPBEXexcGood1 4 18" xfId="16134"/>
    <cellStyle name="SAPBEXexcGood1 4 19" xfId="17020"/>
    <cellStyle name="SAPBEXexcGood1 4 2" xfId="2185"/>
    <cellStyle name="SAPBEXexcGood1 4 2 2" xfId="24775"/>
    <cellStyle name="SAPBEXexcGood1 4 2 2 2" xfId="32155"/>
    <cellStyle name="SAPBEXexcGood1 4 2 2 2 2" xfId="32156"/>
    <cellStyle name="SAPBEXexcGood1 4 2 2 2 2 2" xfId="32157"/>
    <cellStyle name="SAPBEXexcGood1 4 2 2 2 3" xfId="32158"/>
    <cellStyle name="SAPBEXexcGood1 4 2 2 3" xfId="32159"/>
    <cellStyle name="SAPBEXexcGood1 4 2 2 3 2" xfId="32160"/>
    <cellStyle name="SAPBEXexcGood1 4 2 2 3 2 2" xfId="32161"/>
    <cellStyle name="SAPBEXexcGood1 4 2 2 4" xfId="32162"/>
    <cellStyle name="SAPBEXexcGood1 4 2 2 4 2" xfId="32163"/>
    <cellStyle name="SAPBEXexcGood1 4 2 3" xfId="32164"/>
    <cellStyle name="SAPBEXexcGood1 4 2 3 2" xfId="32165"/>
    <cellStyle name="SAPBEXexcGood1 4 2 3 2 2" xfId="32166"/>
    <cellStyle name="SAPBEXexcGood1 4 2 3 3" xfId="32167"/>
    <cellStyle name="SAPBEXexcGood1 4 2 4" xfId="32168"/>
    <cellStyle name="SAPBEXexcGood1 4 2 4 2" xfId="32169"/>
    <cellStyle name="SAPBEXexcGood1 4 2 4 2 2" xfId="32170"/>
    <cellStyle name="SAPBEXexcGood1 4 2 5" xfId="32171"/>
    <cellStyle name="SAPBEXexcGood1 4 2 5 2" xfId="32172"/>
    <cellStyle name="SAPBEXexcGood1 4 20" xfId="17900"/>
    <cellStyle name="SAPBEXexcGood1 4 21" xfId="18781"/>
    <cellStyle name="SAPBEXexcGood1 4 22" xfId="19639"/>
    <cellStyle name="SAPBEXexcGood1 4 23" xfId="20505"/>
    <cellStyle name="SAPBEXexcGood1 4 24" xfId="21363"/>
    <cellStyle name="SAPBEXexcGood1 4 25" xfId="22204"/>
    <cellStyle name="SAPBEXexcGood1 4 26" xfId="23033"/>
    <cellStyle name="SAPBEXexcGood1 4 27" xfId="23835"/>
    <cellStyle name="SAPBEXexcGood1 4 3" xfId="2903"/>
    <cellStyle name="SAPBEXexcGood1 4 4" xfId="3805"/>
    <cellStyle name="SAPBEXexcGood1 4 5" xfId="4693"/>
    <cellStyle name="SAPBEXexcGood1 4 6" xfId="5582"/>
    <cellStyle name="SAPBEXexcGood1 4 7" xfId="6476"/>
    <cellStyle name="SAPBEXexcGood1 4 8" xfId="6985"/>
    <cellStyle name="SAPBEXexcGood1 4 9" xfId="8178"/>
    <cellStyle name="SAPBEXexcGood1 5" xfId="752"/>
    <cellStyle name="SAPBEXexcGood1 5 10" xfId="9068"/>
    <cellStyle name="SAPBEXexcGood1 5 11" xfId="9957"/>
    <cellStyle name="SAPBEXexcGood1 5 12" xfId="10826"/>
    <cellStyle name="SAPBEXexcGood1 5 13" xfId="11717"/>
    <cellStyle name="SAPBEXexcGood1 5 14" xfId="12608"/>
    <cellStyle name="SAPBEXexcGood1 5 15" xfId="13474"/>
    <cellStyle name="SAPBEXexcGood1 5 16" xfId="14365"/>
    <cellStyle name="SAPBEXexcGood1 5 17" xfId="15251"/>
    <cellStyle name="SAPBEXexcGood1 5 18" xfId="16135"/>
    <cellStyle name="SAPBEXexcGood1 5 19" xfId="17021"/>
    <cellStyle name="SAPBEXexcGood1 5 2" xfId="2186"/>
    <cellStyle name="SAPBEXexcGood1 5 2 2" xfId="24776"/>
    <cellStyle name="SAPBEXexcGood1 5 2 2 2" xfId="32173"/>
    <cellStyle name="SAPBEXexcGood1 5 2 2 2 2" xfId="32174"/>
    <cellStyle name="SAPBEXexcGood1 5 2 2 2 2 2" xfId="32175"/>
    <cellStyle name="SAPBEXexcGood1 5 2 2 2 3" xfId="32176"/>
    <cellStyle name="SAPBEXexcGood1 5 2 2 3" xfId="32177"/>
    <cellStyle name="SAPBEXexcGood1 5 2 2 3 2" xfId="32178"/>
    <cellStyle name="SAPBEXexcGood1 5 2 2 3 2 2" xfId="32179"/>
    <cellStyle name="SAPBEXexcGood1 5 2 2 4" xfId="32180"/>
    <cellStyle name="SAPBEXexcGood1 5 2 2 4 2" xfId="32181"/>
    <cellStyle name="SAPBEXexcGood1 5 2 3" xfId="32182"/>
    <cellStyle name="SAPBEXexcGood1 5 2 3 2" xfId="32183"/>
    <cellStyle name="SAPBEXexcGood1 5 2 3 2 2" xfId="32184"/>
    <cellStyle name="SAPBEXexcGood1 5 2 3 3" xfId="32185"/>
    <cellStyle name="SAPBEXexcGood1 5 2 4" xfId="32186"/>
    <cellStyle name="SAPBEXexcGood1 5 2 4 2" xfId="32187"/>
    <cellStyle name="SAPBEXexcGood1 5 2 4 2 2" xfId="32188"/>
    <cellStyle name="SAPBEXexcGood1 5 2 5" xfId="32189"/>
    <cellStyle name="SAPBEXexcGood1 5 2 5 2" xfId="32190"/>
    <cellStyle name="SAPBEXexcGood1 5 20" xfId="17901"/>
    <cellStyle name="SAPBEXexcGood1 5 21" xfId="18782"/>
    <cellStyle name="SAPBEXexcGood1 5 22" xfId="19640"/>
    <cellStyle name="SAPBEXexcGood1 5 23" xfId="20506"/>
    <cellStyle name="SAPBEXexcGood1 5 24" xfId="21364"/>
    <cellStyle name="SAPBEXexcGood1 5 25" xfId="22205"/>
    <cellStyle name="SAPBEXexcGood1 5 26" xfId="23034"/>
    <cellStyle name="SAPBEXexcGood1 5 27" xfId="23836"/>
    <cellStyle name="SAPBEXexcGood1 5 3" xfId="2904"/>
    <cellStyle name="SAPBEXexcGood1 5 4" xfId="3806"/>
    <cellStyle name="SAPBEXexcGood1 5 5" xfId="4694"/>
    <cellStyle name="SAPBEXexcGood1 5 6" xfId="5583"/>
    <cellStyle name="SAPBEXexcGood1 5 7" xfId="6477"/>
    <cellStyle name="SAPBEXexcGood1 5 8" xfId="4262"/>
    <cellStyle name="SAPBEXexcGood1 5 9" xfId="8179"/>
    <cellStyle name="SAPBEXexcGood1 6" xfId="753"/>
    <cellStyle name="SAPBEXexcGood1 6 10" xfId="9069"/>
    <cellStyle name="SAPBEXexcGood1 6 11" xfId="9958"/>
    <cellStyle name="SAPBEXexcGood1 6 12" xfId="10827"/>
    <cellStyle name="SAPBEXexcGood1 6 13" xfId="11718"/>
    <cellStyle name="SAPBEXexcGood1 6 14" xfId="12609"/>
    <cellStyle name="SAPBEXexcGood1 6 15" xfId="13475"/>
    <cellStyle name="SAPBEXexcGood1 6 16" xfId="14366"/>
    <cellStyle name="SAPBEXexcGood1 6 17" xfId="15252"/>
    <cellStyle name="SAPBEXexcGood1 6 18" xfId="16136"/>
    <cellStyle name="SAPBEXexcGood1 6 19" xfId="17022"/>
    <cellStyle name="SAPBEXexcGood1 6 2" xfId="2187"/>
    <cellStyle name="SAPBEXexcGood1 6 2 2" xfId="24777"/>
    <cellStyle name="SAPBEXexcGood1 6 2 2 2" xfId="32191"/>
    <cellStyle name="SAPBEXexcGood1 6 2 2 2 2" xfId="32192"/>
    <cellStyle name="SAPBEXexcGood1 6 2 2 2 2 2" xfId="32193"/>
    <cellStyle name="SAPBEXexcGood1 6 2 2 2 3" xfId="32194"/>
    <cellStyle name="SAPBEXexcGood1 6 2 2 3" xfId="32195"/>
    <cellStyle name="SAPBEXexcGood1 6 2 2 3 2" xfId="32196"/>
    <cellStyle name="SAPBEXexcGood1 6 2 2 3 2 2" xfId="32197"/>
    <cellStyle name="SAPBEXexcGood1 6 2 2 4" xfId="32198"/>
    <cellStyle name="SAPBEXexcGood1 6 2 2 4 2" xfId="32199"/>
    <cellStyle name="SAPBEXexcGood1 6 2 3" xfId="32200"/>
    <cellStyle name="SAPBEXexcGood1 6 2 3 2" xfId="32201"/>
    <cellStyle name="SAPBEXexcGood1 6 2 3 2 2" xfId="32202"/>
    <cellStyle name="SAPBEXexcGood1 6 2 3 3" xfId="32203"/>
    <cellStyle name="SAPBEXexcGood1 6 2 4" xfId="32204"/>
    <cellStyle name="SAPBEXexcGood1 6 2 4 2" xfId="32205"/>
    <cellStyle name="SAPBEXexcGood1 6 2 4 2 2" xfId="32206"/>
    <cellStyle name="SAPBEXexcGood1 6 2 5" xfId="32207"/>
    <cellStyle name="SAPBEXexcGood1 6 2 5 2" xfId="32208"/>
    <cellStyle name="SAPBEXexcGood1 6 20" xfId="17902"/>
    <cellStyle name="SAPBEXexcGood1 6 21" xfId="18783"/>
    <cellStyle name="SAPBEXexcGood1 6 22" xfId="19641"/>
    <cellStyle name="SAPBEXexcGood1 6 23" xfId="20507"/>
    <cellStyle name="SAPBEXexcGood1 6 24" xfId="21365"/>
    <cellStyle name="SAPBEXexcGood1 6 25" xfId="22206"/>
    <cellStyle name="SAPBEXexcGood1 6 26" xfId="23035"/>
    <cellStyle name="SAPBEXexcGood1 6 27" xfId="23837"/>
    <cellStyle name="SAPBEXexcGood1 6 3" xfId="2905"/>
    <cellStyle name="SAPBEXexcGood1 6 4" xfId="3807"/>
    <cellStyle name="SAPBEXexcGood1 6 5" xfId="4695"/>
    <cellStyle name="SAPBEXexcGood1 6 6" xfId="5584"/>
    <cellStyle name="SAPBEXexcGood1 6 7" xfId="6478"/>
    <cellStyle name="SAPBEXexcGood1 6 8" xfId="6160"/>
    <cellStyle name="SAPBEXexcGood1 6 9" xfId="8180"/>
    <cellStyle name="SAPBEXexcGood1 7" xfId="754"/>
    <cellStyle name="SAPBEXexcGood1 7 10" xfId="9070"/>
    <cellStyle name="SAPBEXexcGood1 7 11" xfId="9959"/>
    <cellStyle name="SAPBEXexcGood1 7 12" xfId="10828"/>
    <cellStyle name="SAPBEXexcGood1 7 13" xfId="11719"/>
    <cellStyle name="SAPBEXexcGood1 7 14" xfId="12610"/>
    <cellStyle name="SAPBEXexcGood1 7 15" xfId="13476"/>
    <cellStyle name="SAPBEXexcGood1 7 16" xfId="14367"/>
    <cellStyle name="SAPBEXexcGood1 7 17" xfId="15253"/>
    <cellStyle name="SAPBEXexcGood1 7 18" xfId="16137"/>
    <cellStyle name="SAPBEXexcGood1 7 19" xfId="17023"/>
    <cellStyle name="SAPBEXexcGood1 7 2" xfId="2188"/>
    <cellStyle name="SAPBEXexcGood1 7 2 2" xfId="24778"/>
    <cellStyle name="SAPBEXexcGood1 7 2 2 2" xfId="32209"/>
    <cellStyle name="SAPBEXexcGood1 7 2 2 2 2" xfId="32210"/>
    <cellStyle name="SAPBEXexcGood1 7 2 2 2 2 2" xfId="32211"/>
    <cellStyle name="SAPBEXexcGood1 7 2 2 2 3" xfId="32212"/>
    <cellStyle name="SAPBEXexcGood1 7 2 2 3" xfId="32213"/>
    <cellStyle name="SAPBEXexcGood1 7 2 2 3 2" xfId="32214"/>
    <cellStyle name="SAPBEXexcGood1 7 2 2 3 2 2" xfId="32215"/>
    <cellStyle name="SAPBEXexcGood1 7 2 2 4" xfId="32216"/>
    <cellStyle name="SAPBEXexcGood1 7 2 2 4 2" xfId="32217"/>
    <cellStyle name="SAPBEXexcGood1 7 2 3" xfId="32218"/>
    <cellStyle name="SAPBEXexcGood1 7 2 3 2" xfId="32219"/>
    <cellStyle name="SAPBEXexcGood1 7 2 3 2 2" xfId="32220"/>
    <cellStyle name="SAPBEXexcGood1 7 2 3 3" xfId="32221"/>
    <cellStyle name="SAPBEXexcGood1 7 2 4" xfId="32222"/>
    <cellStyle name="SAPBEXexcGood1 7 2 4 2" xfId="32223"/>
    <cellStyle name="SAPBEXexcGood1 7 2 4 2 2" xfId="32224"/>
    <cellStyle name="SAPBEXexcGood1 7 2 5" xfId="32225"/>
    <cellStyle name="SAPBEXexcGood1 7 2 5 2" xfId="32226"/>
    <cellStyle name="SAPBEXexcGood1 7 20" xfId="17903"/>
    <cellStyle name="SAPBEXexcGood1 7 21" xfId="18784"/>
    <cellStyle name="SAPBEXexcGood1 7 22" xfId="19642"/>
    <cellStyle name="SAPBEXexcGood1 7 23" xfId="20508"/>
    <cellStyle name="SAPBEXexcGood1 7 24" xfId="21366"/>
    <cellStyle name="SAPBEXexcGood1 7 25" xfId="22207"/>
    <cellStyle name="SAPBEXexcGood1 7 26" xfId="23036"/>
    <cellStyle name="SAPBEXexcGood1 7 27" xfId="23838"/>
    <cellStyle name="SAPBEXexcGood1 7 3" xfId="2906"/>
    <cellStyle name="SAPBEXexcGood1 7 4" xfId="3808"/>
    <cellStyle name="SAPBEXexcGood1 7 5" xfId="4696"/>
    <cellStyle name="SAPBEXexcGood1 7 6" xfId="5585"/>
    <cellStyle name="SAPBEXexcGood1 7 7" xfId="6479"/>
    <cellStyle name="SAPBEXexcGood1 7 8" xfId="5184"/>
    <cellStyle name="SAPBEXexcGood1 7 9" xfId="8181"/>
    <cellStyle name="SAPBEXexcGood1 8" xfId="755"/>
    <cellStyle name="SAPBEXexcGood1 8 10" xfId="9052"/>
    <cellStyle name="SAPBEXexcGood1 8 11" xfId="9941"/>
    <cellStyle name="SAPBEXexcGood1 8 12" xfId="10810"/>
    <cellStyle name="SAPBEXexcGood1 8 13" xfId="11701"/>
    <cellStyle name="SAPBEXexcGood1 8 14" xfId="12592"/>
    <cellStyle name="SAPBEXexcGood1 8 15" xfId="13458"/>
    <cellStyle name="SAPBEXexcGood1 8 16" xfId="14349"/>
    <cellStyle name="SAPBEXexcGood1 8 17" xfId="15235"/>
    <cellStyle name="SAPBEXexcGood1 8 18" xfId="16119"/>
    <cellStyle name="SAPBEXexcGood1 8 19" xfId="17005"/>
    <cellStyle name="SAPBEXexcGood1 8 2" xfId="2170"/>
    <cellStyle name="SAPBEXexcGood1 8 2 2" xfId="24779"/>
    <cellStyle name="SAPBEXexcGood1 8 2 2 2" xfId="32227"/>
    <cellStyle name="SAPBEXexcGood1 8 2 2 2 2" xfId="32228"/>
    <cellStyle name="SAPBEXexcGood1 8 2 2 2 2 2" xfId="32229"/>
    <cellStyle name="SAPBEXexcGood1 8 2 2 2 3" xfId="32230"/>
    <cellStyle name="SAPBEXexcGood1 8 2 2 3" xfId="32231"/>
    <cellStyle name="SAPBEXexcGood1 8 2 2 3 2" xfId="32232"/>
    <cellStyle name="SAPBEXexcGood1 8 2 2 3 2 2" xfId="32233"/>
    <cellStyle name="SAPBEXexcGood1 8 2 2 4" xfId="32234"/>
    <cellStyle name="SAPBEXexcGood1 8 2 2 4 2" xfId="32235"/>
    <cellStyle name="SAPBEXexcGood1 8 2 3" xfId="32236"/>
    <cellStyle name="SAPBEXexcGood1 8 2 3 2" xfId="32237"/>
    <cellStyle name="SAPBEXexcGood1 8 2 3 2 2" xfId="32238"/>
    <cellStyle name="SAPBEXexcGood1 8 2 3 3" xfId="32239"/>
    <cellStyle name="SAPBEXexcGood1 8 2 4" xfId="32240"/>
    <cellStyle name="SAPBEXexcGood1 8 2 4 2" xfId="32241"/>
    <cellStyle name="SAPBEXexcGood1 8 2 4 2 2" xfId="32242"/>
    <cellStyle name="SAPBEXexcGood1 8 2 5" xfId="32243"/>
    <cellStyle name="SAPBEXexcGood1 8 2 5 2" xfId="32244"/>
    <cellStyle name="SAPBEXexcGood1 8 20" xfId="17885"/>
    <cellStyle name="SAPBEXexcGood1 8 21" xfId="18766"/>
    <cellStyle name="SAPBEXexcGood1 8 22" xfId="19624"/>
    <cellStyle name="SAPBEXexcGood1 8 23" xfId="20490"/>
    <cellStyle name="SAPBEXexcGood1 8 24" xfId="21348"/>
    <cellStyle name="SAPBEXexcGood1 8 25" xfId="22189"/>
    <cellStyle name="SAPBEXexcGood1 8 26" xfId="23018"/>
    <cellStyle name="SAPBEXexcGood1 8 27" xfId="23820"/>
    <cellStyle name="SAPBEXexcGood1 8 3" xfId="2888"/>
    <cellStyle name="SAPBEXexcGood1 8 4" xfId="3790"/>
    <cellStyle name="SAPBEXexcGood1 8 5" xfId="4678"/>
    <cellStyle name="SAPBEXexcGood1 8 6" xfId="5567"/>
    <cellStyle name="SAPBEXexcGood1 8 7" xfId="6461"/>
    <cellStyle name="SAPBEXexcGood1 8 8" xfId="7153"/>
    <cellStyle name="SAPBEXexcGood1 8 9" xfId="8163"/>
    <cellStyle name="SAPBEXexcGood1 9" xfId="756"/>
    <cellStyle name="SAPBEXexcGood1 9 10" xfId="8637"/>
    <cellStyle name="SAPBEXexcGood1 9 11" xfId="9528"/>
    <cellStyle name="SAPBEXexcGood1 9 12" xfId="8755"/>
    <cellStyle name="SAPBEXexcGood1 9 13" xfId="11286"/>
    <cellStyle name="SAPBEXexcGood1 9 14" xfId="12177"/>
    <cellStyle name="SAPBEXexcGood1 9 15" xfId="11403"/>
    <cellStyle name="SAPBEXexcGood1 9 16" xfId="13937"/>
    <cellStyle name="SAPBEXexcGood1 9 17" xfId="14827"/>
    <cellStyle name="SAPBEXexcGood1 9 18" xfId="15713"/>
    <cellStyle name="SAPBEXexcGood1 9 19" xfId="16595"/>
    <cellStyle name="SAPBEXexcGood1 9 2" xfId="1550"/>
    <cellStyle name="SAPBEXexcGood1 9 2 2" xfId="32245"/>
    <cellStyle name="SAPBEXexcGood1 9 2 2 2" xfId="32246"/>
    <cellStyle name="SAPBEXexcGood1 9 2 2 2 2" xfId="32247"/>
    <cellStyle name="SAPBEXexcGood1 9 2 2 3" xfId="32248"/>
    <cellStyle name="SAPBEXexcGood1 9 2 3" xfId="32249"/>
    <cellStyle name="SAPBEXexcGood1 9 2 3 2" xfId="32250"/>
    <cellStyle name="SAPBEXexcGood1 9 2 3 2 2" xfId="32251"/>
    <cellStyle name="SAPBEXexcGood1 9 2 4" xfId="32252"/>
    <cellStyle name="SAPBEXexcGood1 9 2 4 2" xfId="32253"/>
    <cellStyle name="SAPBEXexcGood1 9 20" xfId="17479"/>
    <cellStyle name="SAPBEXexcGood1 9 21" xfId="18358"/>
    <cellStyle name="SAPBEXexcGood1 9 22" xfId="17594"/>
    <cellStyle name="SAPBEXexcGood1 9 23" xfId="20094"/>
    <cellStyle name="SAPBEXexcGood1 9 24" xfId="20957"/>
    <cellStyle name="SAPBEXexcGood1 9 25" xfId="21813"/>
    <cellStyle name="SAPBEXexcGood1 9 26" xfId="22650"/>
    <cellStyle name="SAPBEXexcGood1 9 27" xfId="23472"/>
    <cellStyle name="SAPBEXexcGood1 9 3" xfId="2438"/>
    <cellStyle name="SAPBEXexcGood1 9 4" xfId="3366"/>
    <cellStyle name="SAPBEXexcGood1 9 5" xfId="1390"/>
    <cellStyle name="SAPBEXexcGood1 9 6" xfId="3491"/>
    <cellStyle name="SAPBEXexcGood1 9 7" xfId="4378"/>
    <cellStyle name="SAPBEXexcGood1 9 8" xfId="7611"/>
    <cellStyle name="SAPBEXexcGood1 9 9" xfId="3395"/>
    <cellStyle name="SAPBEXexcGood1_20120921_SF-grote-ronde-Liesbethdump2" xfId="757"/>
    <cellStyle name="SAPBEXexcGood2" xfId="758"/>
    <cellStyle name="SAPBEXexcGood2 10" xfId="1448"/>
    <cellStyle name="SAPBEXexcGood2 10 2" xfId="32254"/>
    <cellStyle name="SAPBEXexcGood2 10 2 2" xfId="32255"/>
    <cellStyle name="SAPBEXexcGood2 10 2 2 2" xfId="32256"/>
    <cellStyle name="SAPBEXexcGood2 10 2 3" xfId="32257"/>
    <cellStyle name="SAPBEXexcGood2 10 3" xfId="32258"/>
    <cellStyle name="SAPBEXexcGood2 10 3 2" xfId="32259"/>
    <cellStyle name="SAPBEXexcGood2 10 3 2 2" xfId="32260"/>
    <cellStyle name="SAPBEXexcGood2 10 4" xfId="32261"/>
    <cellStyle name="SAPBEXexcGood2 10 4 2" xfId="32262"/>
    <cellStyle name="SAPBEXexcGood2 11" xfId="1769"/>
    <cellStyle name="SAPBEXexcGood2 12" xfId="3193"/>
    <cellStyle name="SAPBEXexcGood2 13" xfId="3487"/>
    <cellStyle name="SAPBEXexcGood2 14" xfId="4374"/>
    <cellStyle name="SAPBEXexcGood2 15" xfId="5264"/>
    <cellStyle name="SAPBEXexcGood2 16" xfId="5869"/>
    <cellStyle name="SAPBEXexcGood2 17" xfId="6042"/>
    <cellStyle name="SAPBEXexcGood2 18" xfId="8468"/>
    <cellStyle name="SAPBEXexcGood2 19" xfId="9357"/>
    <cellStyle name="SAPBEXexcGood2 2" xfId="759"/>
    <cellStyle name="SAPBEXexcGood2 2 10" xfId="2584"/>
    <cellStyle name="SAPBEXexcGood2 2 11" xfId="1483"/>
    <cellStyle name="SAPBEXexcGood2 2 12" xfId="2458"/>
    <cellStyle name="SAPBEXexcGood2 2 13" xfId="7456"/>
    <cellStyle name="SAPBEXexcGood2 2 14" xfId="7592"/>
    <cellStyle name="SAPBEXexcGood2 2 15" xfId="7501"/>
    <cellStyle name="SAPBEXexcGood2 2 16" xfId="7550"/>
    <cellStyle name="SAPBEXexcGood2 2 17" xfId="7872"/>
    <cellStyle name="SAPBEXexcGood2 2 18" xfId="8645"/>
    <cellStyle name="SAPBEXexcGood2 2 19" xfId="8641"/>
    <cellStyle name="SAPBEXexcGood2 2 2" xfId="760"/>
    <cellStyle name="SAPBEXexcGood2 2 2 10" xfId="4331"/>
    <cellStyle name="SAPBEXexcGood2 2 2 11" xfId="5221"/>
    <cellStyle name="SAPBEXexcGood2 2 2 12" xfId="6116"/>
    <cellStyle name="SAPBEXexcGood2 2 2 13" xfId="6187"/>
    <cellStyle name="SAPBEXexcGood2 2 2 14" xfId="7822"/>
    <cellStyle name="SAPBEXexcGood2 2 2 15" xfId="8712"/>
    <cellStyle name="SAPBEXexcGood2 2 2 16" xfId="9601"/>
    <cellStyle name="SAPBEXexcGood2 2 2 17" xfId="10469"/>
    <cellStyle name="SAPBEXexcGood2 2 2 18" xfId="11360"/>
    <cellStyle name="SAPBEXexcGood2 2 2 19" xfId="12250"/>
    <cellStyle name="SAPBEXexcGood2 2 2 2" xfId="761"/>
    <cellStyle name="SAPBEXexcGood2 2 2 2 10" xfId="9072"/>
    <cellStyle name="SAPBEXexcGood2 2 2 2 11" xfId="9961"/>
    <cellStyle name="SAPBEXexcGood2 2 2 2 12" xfId="10830"/>
    <cellStyle name="SAPBEXexcGood2 2 2 2 13" xfId="11721"/>
    <cellStyle name="SAPBEXexcGood2 2 2 2 14" xfId="12612"/>
    <cellStyle name="SAPBEXexcGood2 2 2 2 15" xfId="13478"/>
    <cellStyle name="SAPBEXexcGood2 2 2 2 16" xfId="14369"/>
    <cellStyle name="SAPBEXexcGood2 2 2 2 17" xfId="15255"/>
    <cellStyle name="SAPBEXexcGood2 2 2 2 18" xfId="16139"/>
    <cellStyle name="SAPBEXexcGood2 2 2 2 19" xfId="17025"/>
    <cellStyle name="SAPBEXexcGood2 2 2 2 2" xfId="2190"/>
    <cellStyle name="SAPBEXexcGood2 2 2 2 2 2" xfId="24780"/>
    <cellStyle name="SAPBEXexcGood2 2 2 2 2 2 2" xfId="32263"/>
    <cellStyle name="SAPBEXexcGood2 2 2 2 2 2 2 2" xfId="32264"/>
    <cellStyle name="SAPBEXexcGood2 2 2 2 2 2 2 2 2" xfId="32265"/>
    <cellStyle name="SAPBEXexcGood2 2 2 2 2 2 2 3" xfId="32266"/>
    <cellStyle name="SAPBEXexcGood2 2 2 2 2 2 3" xfId="32267"/>
    <cellStyle name="SAPBEXexcGood2 2 2 2 2 2 3 2" xfId="32268"/>
    <cellStyle name="SAPBEXexcGood2 2 2 2 2 2 3 2 2" xfId="32269"/>
    <cellStyle name="SAPBEXexcGood2 2 2 2 2 2 4" xfId="32270"/>
    <cellStyle name="SAPBEXexcGood2 2 2 2 2 2 4 2" xfId="32271"/>
    <cellStyle name="SAPBEXexcGood2 2 2 2 2 3" xfId="32272"/>
    <cellStyle name="SAPBEXexcGood2 2 2 2 2 3 2" xfId="32273"/>
    <cellStyle name="SAPBEXexcGood2 2 2 2 2 3 2 2" xfId="32274"/>
    <cellStyle name="SAPBEXexcGood2 2 2 2 2 3 3" xfId="32275"/>
    <cellStyle name="SAPBEXexcGood2 2 2 2 2 4" xfId="32276"/>
    <cellStyle name="SAPBEXexcGood2 2 2 2 2 4 2" xfId="32277"/>
    <cellStyle name="SAPBEXexcGood2 2 2 2 2 4 2 2" xfId="32278"/>
    <cellStyle name="SAPBEXexcGood2 2 2 2 2 5" xfId="32279"/>
    <cellStyle name="SAPBEXexcGood2 2 2 2 2 5 2" xfId="32280"/>
    <cellStyle name="SAPBEXexcGood2 2 2 2 20" xfId="17905"/>
    <cellStyle name="SAPBEXexcGood2 2 2 2 21" xfId="18786"/>
    <cellStyle name="SAPBEXexcGood2 2 2 2 22" xfId="19644"/>
    <cellStyle name="SAPBEXexcGood2 2 2 2 23" xfId="20510"/>
    <cellStyle name="SAPBEXexcGood2 2 2 2 24" xfId="21368"/>
    <cellStyle name="SAPBEXexcGood2 2 2 2 25" xfId="22209"/>
    <cellStyle name="SAPBEXexcGood2 2 2 2 26" xfId="23038"/>
    <cellStyle name="SAPBEXexcGood2 2 2 2 27" xfId="23840"/>
    <cellStyle name="SAPBEXexcGood2 2 2 2 3" xfId="2908"/>
    <cellStyle name="SAPBEXexcGood2 2 2 2 4" xfId="3810"/>
    <cellStyle name="SAPBEXexcGood2 2 2 2 5" xfId="4698"/>
    <cellStyle name="SAPBEXexcGood2 2 2 2 6" xfId="5587"/>
    <cellStyle name="SAPBEXexcGood2 2 2 2 7" xfId="6481"/>
    <cellStyle name="SAPBEXexcGood2 2 2 2 8" xfId="6004"/>
    <cellStyle name="SAPBEXexcGood2 2 2 2 9" xfId="8183"/>
    <cellStyle name="SAPBEXexcGood2 2 2 20" xfId="13120"/>
    <cellStyle name="SAPBEXexcGood2 2 2 21" xfId="14010"/>
    <cellStyle name="SAPBEXexcGood2 2 2 22" xfId="14897"/>
    <cellStyle name="SAPBEXexcGood2 2 2 23" xfId="15783"/>
    <cellStyle name="SAPBEXexcGood2 2 2 24" xfId="16666"/>
    <cellStyle name="SAPBEXexcGood2 2 2 25" xfId="17551"/>
    <cellStyle name="SAPBEXexcGood2 2 2 26" xfId="18427"/>
    <cellStyle name="SAPBEXexcGood2 2 2 27" xfId="19288"/>
    <cellStyle name="SAPBEXexcGood2 2 2 28" xfId="20156"/>
    <cellStyle name="SAPBEXexcGood2 2 2 29" xfId="21018"/>
    <cellStyle name="SAPBEXexcGood2 2 2 3" xfId="762"/>
    <cellStyle name="SAPBEXexcGood2 2 2 3 10" xfId="9073"/>
    <cellStyle name="SAPBEXexcGood2 2 2 3 11" xfId="9962"/>
    <cellStyle name="SAPBEXexcGood2 2 2 3 12" xfId="10831"/>
    <cellStyle name="SAPBEXexcGood2 2 2 3 13" xfId="11722"/>
    <cellStyle name="SAPBEXexcGood2 2 2 3 14" xfId="12613"/>
    <cellStyle name="SAPBEXexcGood2 2 2 3 15" xfId="13479"/>
    <cellStyle name="SAPBEXexcGood2 2 2 3 16" xfId="14370"/>
    <cellStyle name="SAPBEXexcGood2 2 2 3 17" xfId="15256"/>
    <cellStyle name="SAPBEXexcGood2 2 2 3 18" xfId="16140"/>
    <cellStyle name="SAPBEXexcGood2 2 2 3 19" xfId="17026"/>
    <cellStyle name="SAPBEXexcGood2 2 2 3 2" xfId="2191"/>
    <cellStyle name="SAPBEXexcGood2 2 2 3 2 2" xfId="24781"/>
    <cellStyle name="SAPBEXexcGood2 2 2 3 2 2 2" xfId="32281"/>
    <cellStyle name="SAPBEXexcGood2 2 2 3 2 2 2 2" xfId="32282"/>
    <cellStyle name="SAPBEXexcGood2 2 2 3 2 2 2 2 2" xfId="32283"/>
    <cellStyle name="SAPBEXexcGood2 2 2 3 2 2 2 3" xfId="32284"/>
    <cellStyle name="SAPBEXexcGood2 2 2 3 2 2 3" xfId="32285"/>
    <cellStyle name="SAPBEXexcGood2 2 2 3 2 2 3 2" xfId="32286"/>
    <cellStyle name="SAPBEXexcGood2 2 2 3 2 2 3 2 2" xfId="32287"/>
    <cellStyle name="SAPBEXexcGood2 2 2 3 2 2 4" xfId="32288"/>
    <cellStyle name="SAPBEXexcGood2 2 2 3 2 2 4 2" xfId="32289"/>
    <cellStyle name="SAPBEXexcGood2 2 2 3 2 3" xfId="32290"/>
    <cellStyle name="SAPBEXexcGood2 2 2 3 2 3 2" xfId="32291"/>
    <cellStyle name="SAPBEXexcGood2 2 2 3 2 3 2 2" xfId="32292"/>
    <cellStyle name="SAPBEXexcGood2 2 2 3 2 3 3" xfId="32293"/>
    <cellStyle name="SAPBEXexcGood2 2 2 3 2 4" xfId="32294"/>
    <cellStyle name="SAPBEXexcGood2 2 2 3 2 4 2" xfId="32295"/>
    <cellStyle name="SAPBEXexcGood2 2 2 3 2 4 2 2" xfId="32296"/>
    <cellStyle name="SAPBEXexcGood2 2 2 3 2 5" xfId="32297"/>
    <cellStyle name="SAPBEXexcGood2 2 2 3 2 5 2" xfId="32298"/>
    <cellStyle name="SAPBEXexcGood2 2 2 3 20" xfId="17906"/>
    <cellStyle name="SAPBEXexcGood2 2 2 3 21" xfId="18787"/>
    <cellStyle name="SAPBEXexcGood2 2 2 3 22" xfId="19645"/>
    <cellStyle name="SAPBEXexcGood2 2 2 3 23" xfId="20511"/>
    <cellStyle name="SAPBEXexcGood2 2 2 3 24" xfId="21369"/>
    <cellStyle name="SAPBEXexcGood2 2 2 3 25" xfId="22210"/>
    <cellStyle name="SAPBEXexcGood2 2 2 3 26" xfId="23039"/>
    <cellStyle name="SAPBEXexcGood2 2 2 3 27" xfId="23841"/>
    <cellStyle name="SAPBEXexcGood2 2 2 3 3" xfId="2909"/>
    <cellStyle name="SAPBEXexcGood2 2 2 3 4" xfId="3811"/>
    <cellStyle name="SAPBEXexcGood2 2 2 3 5" xfId="4699"/>
    <cellStyle name="SAPBEXexcGood2 2 2 3 6" xfId="5588"/>
    <cellStyle name="SAPBEXexcGood2 2 2 3 7" xfId="6482"/>
    <cellStyle name="SAPBEXexcGood2 2 2 3 8" xfId="5180"/>
    <cellStyle name="SAPBEXexcGood2 2 2 3 9" xfId="8184"/>
    <cellStyle name="SAPBEXexcGood2 2 2 30" xfId="21869"/>
    <cellStyle name="SAPBEXexcGood2 2 2 31" xfId="22701"/>
    <cellStyle name="SAPBEXexcGood2 2 2 32" xfId="23510"/>
    <cellStyle name="SAPBEXexcGood2 2 2 4" xfId="763"/>
    <cellStyle name="SAPBEXexcGood2 2 2 4 10" xfId="9074"/>
    <cellStyle name="SAPBEXexcGood2 2 2 4 11" xfId="9963"/>
    <cellStyle name="SAPBEXexcGood2 2 2 4 12" xfId="10832"/>
    <cellStyle name="SAPBEXexcGood2 2 2 4 13" xfId="11723"/>
    <cellStyle name="SAPBEXexcGood2 2 2 4 14" xfId="12614"/>
    <cellStyle name="SAPBEXexcGood2 2 2 4 15" xfId="13480"/>
    <cellStyle name="SAPBEXexcGood2 2 2 4 16" xfId="14371"/>
    <cellStyle name="SAPBEXexcGood2 2 2 4 17" xfId="15257"/>
    <cellStyle name="SAPBEXexcGood2 2 2 4 18" xfId="16141"/>
    <cellStyle name="SAPBEXexcGood2 2 2 4 19" xfId="17027"/>
    <cellStyle name="SAPBEXexcGood2 2 2 4 2" xfId="2192"/>
    <cellStyle name="SAPBEXexcGood2 2 2 4 2 2" xfId="24782"/>
    <cellStyle name="SAPBEXexcGood2 2 2 4 2 2 2" xfId="32299"/>
    <cellStyle name="SAPBEXexcGood2 2 2 4 2 2 2 2" xfId="32300"/>
    <cellStyle name="SAPBEXexcGood2 2 2 4 2 2 2 2 2" xfId="32301"/>
    <cellStyle name="SAPBEXexcGood2 2 2 4 2 2 2 3" xfId="32302"/>
    <cellStyle name="SAPBEXexcGood2 2 2 4 2 2 3" xfId="32303"/>
    <cellStyle name="SAPBEXexcGood2 2 2 4 2 2 3 2" xfId="32304"/>
    <cellStyle name="SAPBEXexcGood2 2 2 4 2 2 3 2 2" xfId="32305"/>
    <cellStyle name="SAPBEXexcGood2 2 2 4 2 2 4" xfId="32306"/>
    <cellStyle name="SAPBEXexcGood2 2 2 4 2 2 4 2" xfId="32307"/>
    <cellStyle name="SAPBEXexcGood2 2 2 4 2 3" xfId="32308"/>
    <cellStyle name="SAPBEXexcGood2 2 2 4 2 3 2" xfId="32309"/>
    <cellStyle name="SAPBEXexcGood2 2 2 4 2 3 2 2" xfId="32310"/>
    <cellStyle name="SAPBEXexcGood2 2 2 4 2 3 3" xfId="32311"/>
    <cellStyle name="SAPBEXexcGood2 2 2 4 2 4" xfId="32312"/>
    <cellStyle name="SAPBEXexcGood2 2 2 4 2 4 2" xfId="32313"/>
    <cellStyle name="SAPBEXexcGood2 2 2 4 2 4 2 2" xfId="32314"/>
    <cellStyle name="SAPBEXexcGood2 2 2 4 2 5" xfId="32315"/>
    <cellStyle name="SAPBEXexcGood2 2 2 4 2 5 2" xfId="32316"/>
    <cellStyle name="SAPBEXexcGood2 2 2 4 20" xfId="17907"/>
    <cellStyle name="SAPBEXexcGood2 2 2 4 21" xfId="18788"/>
    <cellStyle name="SAPBEXexcGood2 2 2 4 22" xfId="19646"/>
    <cellStyle name="SAPBEXexcGood2 2 2 4 23" xfId="20512"/>
    <cellStyle name="SAPBEXexcGood2 2 2 4 24" xfId="21370"/>
    <cellStyle name="SAPBEXexcGood2 2 2 4 25" xfId="22211"/>
    <cellStyle name="SAPBEXexcGood2 2 2 4 26" xfId="23040"/>
    <cellStyle name="SAPBEXexcGood2 2 2 4 27" xfId="23842"/>
    <cellStyle name="SAPBEXexcGood2 2 2 4 3" xfId="2910"/>
    <cellStyle name="SAPBEXexcGood2 2 2 4 4" xfId="3812"/>
    <cellStyle name="SAPBEXexcGood2 2 2 4 5" xfId="4700"/>
    <cellStyle name="SAPBEXexcGood2 2 2 4 6" xfId="5589"/>
    <cellStyle name="SAPBEXexcGood2 2 2 4 7" xfId="6483"/>
    <cellStyle name="SAPBEXexcGood2 2 2 4 8" xfId="6983"/>
    <cellStyle name="SAPBEXexcGood2 2 2 4 9" xfId="8185"/>
    <cellStyle name="SAPBEXexcGood2 2 2 5" xfId="764"/>
    <cellStyle name="SAPBEXexcGood2 2 2 5 10" xfId="9075"/>
    <cellStyle name="SAPBEXexcGood2 2 2 5 11" xfId="9964"/>
    <cellStyle name="SAPBEXexcGood2 2 2 5 12" xfId="10833"/>
    <cellStyle name="SAPBEXexcGood2 2 2 5 13" xfId="11724"/>
    <cellStyle name="SAPBEXexcGood2 2 2 5 14" xfId="12615"/>
    <cellStyle name="SAPBEXexcGood2 2 2 5 15" xfId="13481"/>
    <cellStyle name="SAPBEXexcGood2 2 2 5 16" xfId="14372"/>
    <cellStyle name="SAPBEXexcGood2 2 2 5 17" xfId="15258"/>
    <cellStyle name="SAPBEXexcGood2 2 2 5 18" xfId="16142"/>
    <cellStyle name="SAPBEXexcGood2 2 2 5 19" xfId="17028"/>
    <cellStyle name="SAPBEXexcGood2 2 2 5 2" xfId="2193"/>
    <cellStyle name="SAPBEXexcGood2 2 2 5 2 2" xfId="24783"/>
    <cellStyle name="SAPBEXexcGood2 2 2 5 2 2 2" xfId="32317"/>
    <cellStyle name="SAPBEXexcGood2 2 2 5 2 2 2 2" xfId="32318"/>
    <cellStyle name="SAPBEXexcGood2 2 2 5 2 2 2 2 2" xfId="32319"/>
    <cellStyle name="SAPBEXexcGood2 2 2 5 2 2 2 3" xfId="32320"/>
    <cellStyle name="SAPBEXexcGood2 2 2 5 2 2 3" xfId="32321"/>
    <cellStyle name="SAPBEXexcGood2 2 2 5 2 2 3 2" xfId="32322"/>
    <cellStyle name="SAPBEXexcGood2 2 2 5 2 2 3 2 2" xfId="32323"/>
    <cellStyle name="SAPBEXexcGood2 2 2 5 2 2 4" xfId="32324"/>
    <cellStyle name="SAPBEXexcGood2 2 2 5 2 2 4 2" xfId="32325"/>
    <cellStyle name="SAPBEXexcGood2 2 2 5 2 3" xfId="32326"/>
    <cellStyle name="SAPBEXexcGood2 2 2 5 2 3 2" xfId="32327"/>
    <cellStyle name="SAPBEXexcGood2 2 2 5 2 3 2 2" xfId="32328"/>
    <cellStyle name="SAPBEXexcGood2 2 2 5 2 3 3" xfId="32329"/>
    <cellStyle name="SAPBEXexcGood2 2 2 5 2 4" xfId="32330"/>
    <cellStyle name="SAPBEXexcGood2 2 2 5 2 4 2" xfId="32331"/>
    <cellStyle name="SAPBEXexcGood2 2 2 5 2 4 2 2" xfId="32332"/>
    <cellStyle name="SAPBEXexcGood2 2 2 5 2 5" xfId="32333"/>
    <cellStyle name="SAPBEXexcGood2 2 2 5 2 5 2" xfId="32334"/>
    <cellStyle name="SAPBEXexcGood2 2 2 5 20" xfId="17908"/>
    <cellStyle name="SAPBEXexcGood2 2 2 5 21" xfId="18789"/>
    <cellStyle name="SAPBEXexcGood2 2 2 5 22" xfId="19647"/>
    <cellStyle name="SAPBEXexcGood2 2 2 5 23" xfId="20513"/>
    <cellStyle name="SAPBEXexcGood2 2 2 5 24" xfId="21371"/>
    <cellStyle name="SAPBEXexcGood2 2 2 5 25" xfId="22212"/>
    <cellStyle name="SAPBEXexcGood2 2 2 5 26" xfId="23041"/>
    <cellStyle name="SAPBEXexcGood2 2 2 5 27" xfId="23843"/>
    <cellStyle name="SAPBEXexcGood2 2 2 5 3" xfId="2911"/>
    <cellStyle name="SAPBEXexcGood2 2 2 5 4" xfId="3813"/>
    <cellStyle name="SAPBEXexcGood2 2 2 5 5" xfId="4701"/>
    <cellStyle name="SAPBEXexcGood2 2 2 5 6" xfId="5590"/>
    <cellStyle name="SAPBEXexcGood2 2 2 5 7" xfId="6484"/>
    <cellStyle name="SAPBEXexcGood2 2 2 5 8" xfId="5110"/>
    <cellStyle name="SAPBEXexcGood2 2 2 5 9" xfId="8186"/>
    <cellStyle name="SAPBEXexcGood2 2 2 6" xfId="765"/>
    <cellStyle name="SAPBEXexcGood2 2 2 6 10" xfId="9076"/>
    <cellStyle name="SAPBEXexcGood2 2 2 6 11" xfId="9965"/>
    <cellStyle name="SAPBEXexcGood2 2 2 6 12" xfId="10834"/>
    <cellStyle name="SAPBEXexcGood2 2 2 6 13" xfId="11725"/>
    <cellStyle name="SAPBEXexcGood2 2 2 6 14" xfId="12616"/>
    <cellStyle name="SAPBEXexcGood2 2 2 6 15" xfId="13482"/>
    <cellStyle name="SAPBEXexcGood2 2 2 6 16" xfId="14373"/>
    <cellStyle name="SAPBEXexcGood2 2 2 6 17" xfId="15259"/>
    <cellStyle name="SAPBEXexcGood2 2 2 6 18" xfId="16143"/>
    <cellStyle name="SAPBEXexcGood2 2 2 6 19" xfId="17029"/>
    <cellStyle name="SAPBEXexcGood2 2 2 6 2" xfId="2194"/>
    <cellStyle name="SAPBEXexcGood2 2 2 6 2 2" xfId="24784"/>
    <cellStyle name="SAPBEXexcGood2 2 2 6 2 2 2" xfId="32335"/>
    <cellStyle name="SAPBEXexcGood2 2 2 6 2 2 2 2" xfId="32336"/>
    <cellStyle name="SAPBEXexcGood2 2 2 6 2 2 2 2 2" xfId="32337"/>
    <cellStyle name="SAPBEXexcGood2 2 2 6 2 2 2 3" xfId="32338"/>
    <cellStyle name="SAPBEXexcGood2 2 2 6 2 2 3" xfId="32339"/>
    <cellStyle name="SAPBEXexcGood2 2 2 6 2 2 3 2" xfId="32340"/>
    <cellStyle name="SAPBEXexcGood2 2 2 6 2 2 3 2 2" xfId="32341"/>
    <cellStyle name="SAPBEXexcGood2 2 2 6 2 2 4" xfId="32342"/>
    <cellStyle name="SAPBEXexcGood2 2 2 6 2 2 4 2" xfId="32343"/>
    <cellStyle name="SAPBEXexcGood2 2 2 6 2 3" xfId="32344"/>
    <cellStyle name="SAPBEXexcGood2 2 2 6 2 3 2" xfId="32345"/>
    <cellStyle name="SAPBEXexcGood2 2 2 6 2 3 2 2" xfId="32346"/>
    <cellStyle name="SAPBEXexcGood2 2 2 6 2 3 3" xfId="32347"/>
    <cellStyle name="SAPBEXexcGood2 2 2 6 2 4" xfId="32348"/>
    <cellStyle name="SAPBEXexcGood2 2 2 6 2 4 2" xfId="32349"/>
    <cellStyle name="SAPBEXexcGood2 2 2 6 2 4 2 2" xfId="32350"/>
    <cellStyle name="SAPBEXexcGood2 2 2 6 2 5" xfId="32351"/>
    <cellStyle name="SAPBEXexcGood2 2 2 6 2 5 2" xfId="32352"/>
    <cellStyle name="SAPBEXexcGood2 2 2 6 20" xfId="17909"/>
    <cellStyle name="SAPBEXexcGood2 2 2 6 21" xfId="18790"/>
    <cellStyle name="SAPBEXexcGood2 2 2 6 22" xfId="19648"/>
    <cellStyle name="SAPBEXexcGood2 2 2 6 23" xfId="20514"/>
    <cellStyle name="SAPBEXexcGood2 2 2 6 24" xfId="21372"/>
    <cellStyle name="SAPBEXexcGood2 2 2 6 25" xfId="22213"/>
    <cellStyle name="SAPBEXexcGood2 2 2 6 26" xfId="23042"/>
    <cellStyle name="SAPBEXexcGood2 2 2 6 27" xfId="23844"/>
    <cellStyle name="SAPBEXexcGood2 2 2 6 3" xfId="2912"/>
    <cellStyle name="SAPBEXexcGood2 2 2 6 4" xfId="3814"/>
    <cellStyle name="SAPBEXexcGood2 2 2 6 5" xfId="4702"/>
    <cellStyle name="SAPBEXexcGood2 2 2 6 6" xfId="5591"/>
    <cellStyle name="SAPBEXexcGood2 2 2 6 7" xfId="6485"/>
    <cellStyle name="SAPBEXexcGood2 2 2 6 8" xfId="7138"/>
    <cellStyle name="SAPBEXexcGood2 2 2 6 9" xfId="8187"/>
    <cellStyle name="SAPBEXexcGood2 2 2 7" xfId="1827"/>
    <cellStyle name="SAPBEXexcGood2 2 2 7 2" xfId="24785"/>
    <cellStyle name="SAPBEXexcGood2 2 2 7 2 2" xfId="32353"/>
    <cellStyle name="SAPBEXexcGood2 2 2 7 2 2 2" xfId="32354"/>
    <cellStyle name="SAPBEXexcGood2 2 2 7 2 2 2 2" xfId="32355"/>
    <cellStyle name="SAPBEXexcGood2 2 2 7 2 2 3" xfId="32356"/>
    <cellStyle name="SAPBEXexcGood2 2 2 7 2 3" xfId="32357"/>
    <cellStyle name="SAPBEXexcGood2 2 2 7 2 3 2" xfId="32358"/>
    <cellStyle name="SAPBEXexcGood2 2 2 7 2 3 2 2" xfId="32359"/>
    <cellStyle name="SAPBEXexcGood2 2 2 7 2 4" xfId="32360"/>
    <cellStyle name="SAPBEXexcGood2 2 2 7 2 4 2" xfId="32361"/>
    <cellStyle name="SAPBEXexcGood2 2 2 7 3" xfId="32362"/>
    <cellStyle name="SAPBEXexcGood2 2 2 7 3 2" xfId="32363"/>
    <cellStyle name="SAPBEXexcGood2 2 2 7 3 2 2" xfId="32364"/>
    <cellStyle name="SAPBEXexcGood2 2 2 7 3 3" xfId="32365"/>
    <cellStyle name="SAPBEXexcGood2 2 2 7 4" xfId="32366"/>
    <cellStyle name="SAPBEXexcGood2 2 2 7 4 2" xfId="32367"/>
    <cellStyle name="SAPBEXexcGood2 2 2 7 4 2 2" xfId="32368"/>
    <cellStyle name="SAPBEXexcGood2 2 2 7 5" xfId="32369"/>
    <cellStyle name="SAPBEXexcGood2 2 2 7 5 2" xfId="32370"/>
    <cellStyle name="SAPBEXexcGood2 2 2 8" xfId="1498"/>
    <cellStyle name="SAPBEXexcGood2 2 2 9" xfId="3444"/>
    <cellStyle name="SAPBEXexcGood2 2 20" xfId="10519"/>
    <cellStyle name="SAPBEXexcGood2 2 21" xfId="11293"/>
    <cellStyle name="SAPBEXexcGood2 2 22" xfId="11289"/>
    <cellStyle name="SAPBEXexcGood2 2 23" xfId="11290"/>
    <cellStyle name="SAPBEXexcGood2 2 24" xfId="10402"/>
    <cellStyle name="SAPBEXexcGood2 2 25" xfId="10412"/>
    <cellStyle name="SAPBEXexcGood2 2 26" xfId="12226"/>
    <cellStyle name="SAPBEXexcGood2 2 27" xfId="16716"/>
    <cellStyle name="SAPBEXexcGood2 2 28" xfId="17486"/>
    <cellStyle name="SAPBEXexcGood2 2 29" xfId="17482"/>
    <cellStyle name="SAPBEXexcGood2 2 3" xfId="766"/>
    <cellStyle name="SAPBEXexcGood2 2 3 10" xfId="9077"/>
    <cellStyle name="SAPBEXexcGood2 2 3 11" xfId="9966"/>
    <cellStyle name="SAPBEXexcGood2 2 3 12" xfId="10835"/>
    <cellStyle name="SAPBEXexcGood2 2 3 13" xfId="11726"/>
    <cellStyle name="SAPBEXexcGood2 2 3 14" xfId="12617"/>
    <cellStyle name="SAPBEXexcGood2 2 3 15" xfId="13483"/>
    <cellStyle name="SAPBEXexcGood2 2 3 16" xfId="14374"/>
    <cellStyle name="SAPBEXexcGood2 2 3 17" xfId="15260"/>
    <cellStyle name="SAPBEXexcGood2 2 3 18" xfId="16144"/>
    <cellStyle name="SAPBEXexcGood2 2 3 19" xfId="17030"/>
    <cellStyle name="SAPBEXexcGood2 2 3 2" xfId="2195"/>
    <cellStyle name="SAPBEXexcGood2 2 3 2 2" xfId="24786"/>
    <cellStyle name="SAPBEXexcGood2 2 3 2 2 2" xfId="32371"/>
    <cellStyle name="SAPBEXexcGood2 2 3 2 2 2 2" xfId="32372"/>
    <cellStyle name="SAPBEXexcGood2 2 3 2 2 2 2 2" xfId="32373"/>
    <cellStyle name="SAPBEXexcGood2 2 3 2 2 2 3" xfId="32374"/>
    <cellStyle name="SAPBEXexcGood2 2 3 2 2 3" xfId="32375"/>
    <cellStyle name="SAPBEXexcGood2 2 3 2 2 3 2" xfId="32376"/>
    <cellStyle name="SAPBEXexcGood2 2 3 2 2 3 2 2" xfId="32377"/>
    <cellStyle name="SAPBEXexcGood2 2 3 2 2 4" xfId="32378"/>
    <cellStyle name="SAPBEXexcGood2 2 3 2 2 4 2" xfId="32379"/>
    <cellStyle name="SAPBEXexcGood2 2 3 2 3" xfId="32380"/>
    <cellStyle name="SAPBEXexcGood2 2 3 2 3 2" xfId="32381"/>
    <cellStyle name="SAPBEXexcGood2 2 3 2 3 2 2" xfId="32382"/>
    <cellStyle name="SAPBEXexcGood2 2 3 2 3 3" xfId="32383"/>
    <cellStyle name="SAPBEXexcGood2 2 3 2 4" xfId="32384"/>
    <cellStyle name="SAPBEXexcGood2 2 3 2 4 2" xfId="32385"/>
    <cellStyle name="SAPBEXexcGood2 2 3 2 4 2 2" xfId="32386"/>
    <cellStyle name="SAPBEXexcGood2 2 3 2 5" xfId="32387"/>
    <cellStyle name="SAPBEXexcGood2 2 3 2 5 2" xfId="32388"/>
    <cellStyle name="SAPBEXexcGood2 2 3 20" xfId="17910"/>
    <cellStyle name="SAPBEXexcGood2 2 3 21" xfId="18791"/>
    <cellStyle name="SAPBEXexcGood2 2 3 22" xfId="19649"/>
    <cellStyle name="SAPBEXexcGood2 2 3 23" xfId="20515"/>
    <cellStyle name="SAPBEXexcGood2 2 3 24" xfId="21373"/>
    <cellStyle name="SAPBEXexcGood2 2 3 25" xfId="22214"/>
    <cellStyle name="SAPBEXexcGood2 2 3 26" xfId="23043"/>
    <cellStyle name="SAPBEXexcGood2 2 3 27" xfId="23845"/>
    <cellStyle name="SAPBEXexcGood2 2 3 3" xfId="2913"/>
    <cellStyle name="SAPBEXexcGood2 2 3 4" xfId="3815"/>
    <cellStyle name="SAPBEXexcGood2 2 3 5" xfId="4703"/>
    <cellStyle name="SAPBEXexcGood2 2 3 6" xfId="5592"/>
    <cellStyle name="SAPBEXexcGood2 2 3 7" xfId="6486"/>
    <cellStyle name="SAPBEXexcGood2 2 3 8" xfId="7137"/>
    <cellStyle name="SAPBEXexcGood2 2 3 9" xfId="8188"/>
    <cellStyle name="SAPBEXexcGood2 2 30" xfId="17483"/>
    <cellStyle name="SAPBEXexcGood2 2 31" xfId="8639"/>
    <cellStyle name="SAPBEXexcGood2 2 32" xfId="12181"/>
    <cellStyle name="SAPBEXexcGood2 2 4" xfId="767"/>
    <cellStyle name="SAPBEXexcGood2 2 4 10" xfId="9078"/>
    <cellStyle name="SAPBEXexcGood2 2 4 11" xfId="9967"/>
    <cellStyle name="SAPBEXexcGood2 2 4 12" xfId="10836"/>
    <cellStyle name="SAPBEXexcGood2 2 4 13" xfId="11727"/>
    <cellStyle name="SAPBEXexcGood2 2 4 14" xfId="12618"/>
    <cellStyle name="SAPBEXexcGood2 2 4 15" xfId="13484"/>
    <cellStyle name="SAPBEXexcGood2 2 4 16" xfId="14375"/>
    <cellStyle name="SAPBEXexcGood2 2 4 17" xfId="15261"/>
    <cellStyle name="SAPBEXexcGood2 2 4 18" xfId="16145"/>
    <cellStyle name="SAPBEXexcGood2 2 4 19" xfId="17031"/>
    <cellStyle name="SAPBEXexcGood2 2 4 2" xfId="2196"/>
    <cellStyle name="SAPBEXexcGood2 2 4 2 2" xfId="24787"/>
    <cellStyle name="SAPBEXexcGood2 2 4 2 2 2" xfId="32389"/>
    <cellStyle name="SAPBEXexcGood2 2 4 2 2 2 2" xfId="32390"/>
    <cellStyle name="SAPBEXexcGood2 2 4 2 2 2 2 2" xfId="32391"/>
    <cellStyle name="SAPBEXexcGood2 2 4 2 2 2 3" xfId="32392"/>
    <cellStyle name="SAPBEXexcGood2 2 4 2 2 3" xfId="32393"/>
    <cellStyle name="SAPBEXexcGood2 2 4 2 2 3 2" xfId="32394"/>
    <cellStyle name="SAPBEXexcGood2 2 4 2 2 3 2 2" xfId="32395"/>
    <cellStyle name="SAPBEXexcGood2 2 4 2 2 4" xfId="32396"/>
    <cellStyle name="SAPBEXexcGood2 2 4 2 2 4 2" xfId="32397"/>
    <cellStyle name="SAPBEXexcGood2 2 4 2 3" xfId="32398"/>
    <cellStyle name="SAPBEXexcGood2 2 4 2 3 2" xfId="32399"/>
    <cellStyle name="SAPBEXexcGood2 2 4 2 3 2 2" xfId="32400"/>
    <cellStyle name="SAPBEXexcGood2 2 4 2 3 3" xfId="32401"/>
    <cellStyle name="SAPBEXexcGood2 2 4 2 4" xfId="32402"/>
    <cellStyle name="SAPBEXexcGood2 2 4 2 4 2" xfId="32403"/>
    <cellStyle name="SAPBEXexcGood2 2 4 2 4 2 2" xfId="32404"/>
    <cellStyle name="SAPBEXexcGood2 2 4 2 5" xfId="32405"/>
    <cellStyle name="SAPBEXexcGood2 2 4 2 5 2" xfId="32406"/>
    <cellStyle name="SAPBEXexcGood2 2 4 20" xfId="17911"/>
    <cellStyle name="SAPBEXexcGood2 2 4 21" xfId="18792"/>
    <cellStyle name="SAPBEXexcGood2 2 4 22" xfId="19650"/>
    <cellStyle name="SAPBEXexcGood2 2 4 23" xfId="20516"/>
    <cellStyle name="SAPBEXexcGood2 2 4 24" xfId="21374"/>
    <cellStyle name="SAPBEXexcGood2 2 4 25" xfId="22215"/>
    <cellStyle name="SAPBEXexcGood2 2 4 26" xfId="23044"/>
    <cellStyle name="SAPBEXexcGood2 2 4 27" xfId="23846"/>
    <cellStyle name="SAPBEXexcGood2 2 4 3" xfId="2914"/>
    <cellStyle name="SAPBEXexcGood2 2 4 4" xfId="3816"/>
    <cellStyle name="SAPBEXexcGood2 2 4 5" xfId="4704"/>
    <cellStyle name="SAPBEXexcGood2 2 4 6" xfId="5593"/>
    <cellStyle name="SAPBEXexcGood2 2 4 7" xfId="6487"/>
    <cellStyle name="SAPBEXexcGood2 2 4 8" xfId="7136"/>
    <cellStyle name="SAPBEXexcGood2 2 4 9" xfId="8189"/>
    <cellStyle name="SAPBEXexcGood2 2 5" xfId="768"/>
    <cellStyle name="SAPBEXexcGood2 2 5 10" xfId="9079"/>
    <cellStyle name="SAPBEXexcGood2 2 5 11" xfId="9968"/>
    <cellStyle name="SAPBEXexcGood2 2 5 12" xfId="10837"/>
    <cellStyle name="SAPBEXexcGood2 2 5 13" xfId="11728"/>
    <cellStyle name="SAPBEXexcGood2 2 5 14" xfId="12619"/>
    <cellStyle name="SAPBEXexcGood2 2 5 15" xfId="13485"/>
    <cellStyle name="SAPBEXexcGood2 2 5 16" xfId="14376"/>
    <cellStyle name="SAPBEXexcGood2 2 5 17" xfId="15262"/>
    <cellStyle name="SAPBEXexcGood2 2 5 18" xfId="16146"/>
    <cellStyle name="SAPBEXexcGood2 2 5 19" xfId="17032"/>
    <cellStyle name="SAPBEXexcGood2 2 5 2" xfId="2197"/>
    <cellStyle name="SAPBEXexcGood2 2 5 2 2" xfId="24788"/>
    <cellStyle name="SAPBEXexcGood2 2 5 2 2 2" xfId="32407"/>
    <cellStyle name="SAPBEXexcGood2 2 5 2 2 2 2" xfId="32408"/>
    <cellStyle name="SAPBEXexcGood2 2 5 2 2 2 2 2" xfId="32409"/>
    <cellStyle name="SAPBEXexcGood2 2 5 2 2 2 3" xfId="32410"/>
    <cellStyle name="SAPBEXexcGood2 2 5 2 2 3" xfId="32411"/>
    <cellStyle name="SAPBEXexcGood2 2 5 2 2 3 2" xfId="32412"/>
    <cellStyle name="SAPBEXexcGood2 2 5 2 2 3 2 2" xfId="32413"/>
    <cellStyle name="SAPBEXexcGood2 2 5 2 2 4" xfId="32414"/>
    <cellStyle name="SAPBEXexcGood2 2 5 2 2 4 2" xfId="32415"/>
    <cellStyle name="SAPBEXexcGood2 2 5 2 3" xfId="32416"/>
    <cellStyle name="SAPBEXexcGood2 2 5 2 3 2" xfId="32417"/>
    <cellStyle name="SAPBEXexcGood2 2 5 2 3 2 2" xfId="32418"/>
    <cellStyle name="SAPBEXexcGood2 2 5 2 3 3" xfId="32419"/>
    <cellStyle name="SAPBEXexcGood2 2 5 2 4" xfId="32420"/>
    <cellStyle name="SAPBEXexcGood2 2 5 2 4 2" xfId="32421"/>
    <cellStyle name="SAPBEXexcGood2 2 5 2 4 2 2" xfId="32422"/>
    <cellStyle name="SAPBEXexcGood2 2 5 2 5" xfId="32423"/>
    <cellStyle name="SAPBEXexcGood2 2 5 2 5 2" xfId="32424"/>
    <cellStyle name="SAPBEXexcGood2 2 5 20" xfId="17912"/>
    <cellStyle name="SAPBEXexcGood2 2 5 21" xfId="18793"/>
    <cellStyle name="SAPBEXexcGood2 2 5 22" xfId="19651"/>
    <cellStyle name="SAPBEXexcGood2 2 5 23" xfId="20517"/>
    <cellStyle name="SAPBEXexcGood2 2 5 24" xfId="21375"/>
    <cellStyle name="SAPBEXexcGood2 2 5 25" xfId="22216"/>
    <cellStyle name="SAPBEXexcGood2 2 5 26" xfId="23045"/>
    <cellStyle name="SAPBEXexcGood2 2 5 27" xfId="23847"/>
    <cellStyle name="SAPBEXexcGood2 2 5 3" xfId="2915"/>
    <cellStyle name="SAPBEXexcGood2 2 5 4" xfId="3817"/>
    <cellStyle name="SAPBEXexcGood2 2 5 5" xfId="4705"/>
    <cellStyle name="SAPBEXexcGood2 2 5 6" xfId="5594"/>
    <cellStyle name="SAPBEXexcGood2 2 5 7" xfId="6488"/>
    <cellStyle name="SAPBEXexcGood2 2 5 8" xfId="7135"/>
    <cellStyle name="SAPBEXexcGood2 2 5 9" xfId="8190"/>
    <cellStyle name="SAPBEXexcGood2 2 6" xfId="769"/>
    <cellStyle name="SAPBEXexcGood2 2 6 10" xfId="9080"/>
    <cellStyle name="SAPBEXexcGood2 2 6 11" xfId="9969"/>
    <cellStyle name="SAPBEXexcGood2 2 6 12" xfId="10838"/>
    <cellStyle name="SAPBEXexcGood2 2 6 13" xfId="11729"/>
    <cellStyle name="SAPBEXexcGood2 2 6 14" xfId="12620"/>
    <cellStyle name="SAPBEXexcGood2 2 6 15" xfId="13486"/>
    <cellStyle name="SAPBEXexcGood2 2 6 16" xfId="14377"/>
    <cellStyle name="SAPBEXexcGood2 2 6 17" xfId="15263"/>
    <cellStyle name="SAPBEXexcGood2 2 6 18" xfId="16147"/>
    <cellStyle name="SAPBEXexcGood2 2 6 19" xfId="17033"/>
    <cellStyle name="SAPBEXexcGood2 2 6 2" xfId="2198"/>
    <cellStyle name="SAPBEXexcGood2 2 6 2 2" xfId="24789"/>
    <cellStyle name="SAPBEXexcGood2 2 6 2 2 2" xfId="32425"/>
    <cellStyle name="SAPBEXexcGood2 2 6 2 2 2 2" xfId="32426"/>
    <cellStyle name="SAPBEXexcGood2 2 6 2 2 2 2 2" xfId="32427"/>
    <cellStyle name="SAPBEXexcGood2 2 6 2 2 2 3" xfId="32428"/>
    <cellStyle name="SAPBEXexcGood2 2 6 2 2 3" xfId="32429"/>
    <cellStyle name="SAPBEXexcGood2 2 6 2 2 3 2" xfId="32430"/>
    <cellStyle name="SAPBEXexcGood2 2 6 2 2 3 2 2" xfId="32431"/>
    <cellStyle name="SAPBEXexcGood2 2 6 2 2 4" xfId="32432"/>
    <cellStyle name="SAPBEXexcGood2 2 6 2 2 4 2" xfId="32433"/>
    <cellStyle name="SAPBEXexcGood2 2 6 2 3" xfId="32434"/>
    <cellStyle name="SAPBEXexcGood2 2 6 2 3 2" xfId="32435"/>
    <cellStyle name="SAPBEXexcGood2 2 6 2 3 2 2" xfId="32436"/>
    <cellStyle name="SAPBEXexcGood2 2 6 2 3 3" xfId="32437"/>
    <cellStyle name="SAPBEXexcGood2 2 6 2 4" xfId="32438"/>
    <cellStyle name="SAPBEXexcGood2 2 6 2 4 2" xfId="32439"/>
    <cellStyle name="SAPBEXexcGood2 2 6 2 4 2 2" xfId="32440"/>
    <cellStyle name="SAPBEXexcGood2 2 6 2 5" xfId="32441"/>
    <cellStyle name="SAPBEXexcGood2 2 6 2 5 2" xfId="32442"/>
    <cellStyle name="SAPBEXexcGood2 2 6 20" xfId="17913"/>
    <cellStyle name="SAPBEXexcGood2 2 6 21" xfId="18794"/>
    <cellStyle name="SAPBEXexcGood2 2 6 22" xfId="19652"/>
    <cellStyle name="SAPBEXexcGood2 2 6 23" xfId="20518"/>
    <cellStyle name="SAPBEXexcGood2 2 6 24" xfId="21376"/>
    <cellStyle name="SAPBEXexcGood2 2 6 25" xfId="22217"/>
    <cellStyle name="SAPBEXexcGood2 2 6 26" xfId="23046"/>
    <cellStyle name="SAPBEXexcGood2 2 6 27" xfId="23848"/>
    <cellStyle name="SAPBEXexcGood2 2 6 3" xfId="2916"/>
    <cellStyle name="SAPBEXexcGood2 2 6 4" xfId="3818"/>
    <cellStyle name="SAPBEXexcGood2 2 6 5" xfId="4706"/>
    <cellStyle name="SAPBEXexcGood2 2 6 6" xfId="5595"/>
    <cellStyle name="SAPBEXexcGood2 2 6 7" xfId="6489"/>
    <cellStyle name="SAPBEXexcGood2 2 6 8" xfId="7134"/>
    <cellStyle name="SAPBEXexcGood2 2 6 9" xfId="8191"/>
    <cellStyle name="SAPBEXexcGood2 2 7" xfId="1742"/>
    <cellStyle name="SAPBEXexcGood2 2 7 2" xfId="24790"/>
    <cellStyle name="SAPBEXexcGood2 2 7 2 2" xfId="32443"/>
    <cellStyle name="SAPBEXexcGood2 2 7 2 2 2" xfId="32444"/>
    <cellStyle name="SAPBEXexcGood2 2 7 2 2 2 2" xfId="32445"/>
    <cellStyle name="SAPBEXexcGood2 2 7 2 2 3" xfId="32446"/>
    <cellStyle name="SAPBEXexcGood2 2 7 2 3" xfId="32447"/>
    <cellStyle name="SAPBEXexcGood2 2 7 2 3 2" xfId="32448"/>
    <cellStyle name="SAPBEXexcGood2 2 7 2 3 2 2" xfId="32449"/>
    <cellStyle name="SAPBEXexcGood2 2 7 2 4" xfId="32450"/>
    <cellStyle name="SAPBEXexcGood2 2 7 2 4 2" xfId="32451"/>
    <cellStyle name="SAPBEXexcGood2 2 7 3" xfId="32452"/>
    <cellStyle name="SAPBEXexcGood2 2 7 3 2" xfId="32453"/>
    <cellStyle name="SAPBEXexcGood2 2 7 3 2 2" xfId="32454"/>
    <cellStyle name="SAPBEXexcGood2 2 7 3 3" xfId="32455"/>
    <cellStyle name="SAPBEXexcGood2 2 7 4" xfId="32456"/>
    <cellStyle name="SAPBEXexcGood2 2 7 4 2" xfId="32457"/>
    <cellStyle name="SAPBEXexcGood2 2 7 4 2 2" xfId="32458"/>
    <cellStyle name="SAPBEXexcGood2 2 7 5" xfId="32459"/>
    <cellStyle name="SAPBEXexcGood2 2 7 5 2" xfId="32460"/>
    <cellStyle name="SAPBEXexcGood2 2 8" xfId="1680"/>
    <cellStyle name="SAPBEXexcGood2 2 9" xfId="2396"/>
    <cellStyle name="SAPBEXexcGood2 20" xfId="9644"/>
    <cellStyle name="SAPBEXexcGood2 21" xfId="11115"/>
    <cellStyle name="SAPBEXexcGood2 22" xfId="12006"/>
    <cellStyle name="SAPBEXexcGood2 23" xfId="12293"/>
    <cellStyle name="SAPBEXexcGood2 24" xfId="13763"/>
    <cellStyle name="SAPBEXexcGood2 25" xfId="14654"/>
    <cellStyle name="SAPBEXexcGood2 26" xfId="15540"/>
    <cellStyle name="SAPBEXexcGood2 27" xfId="16424"/>
    <cellStyle name="SAPBEXexcGood2 28" xfId="17310"/>
    <cellStyle name="SAPBEXexcGood2 29" xfId="18190"/>
    <cellStyle name="SAPBEXexcGood2 3" xfId="770"/>
    <cellStyle name="SAPBEXexcGood2 3 10" xfId="4332"/>
    <cellStyle name="SAPBEXexcGood2 3 11" xfId="5222"/>
    <cellStyle name="SAPBEXexcGood2 3 12" xfId="6117"/>
    <cellStyle name="SAPBEXexcGood2 3 13" xfId="1606"/>
    <cellStyle name="SAPBEXexcGood2 3 14" xfId="7823"/>
    <cellStyle name="SAPBEXexcGood2 3 15" xfId="8713"/>
    <cellStyle name="SAPBEXexcGood2 3 16" xfId="9602"/>
    <cellStyle name="SAPBEXexcGood2 3 17" xfId="10470"/>
    <cellStyle name="SAPBEXexcGood2 3 18" xfId="11361"/>
    <cellStyle name="SAPBEXexcGood2 3 19" xfId="12251"/>
    <cellStyle name="SAPBEXexcGood2 3 2" xfId="771"/>
    <cellStyle name="SAPBEXexcGood2 3 2 10" xfId="9081"/>
    <cellStyle name="SAPBEXexcGood2 3 2 11" xfId="9970"/>
    <cellStyle name="SAPBEXexcGood2 3 2 12" xfId="10839"/>
    <cellStyle name="SAPBEXexcGood2 3 2 13" xfId="11730"/>
    <cellStyle name="SAPBEXexcGood2 3 2 14" xfId="12621"/>
    <cellStyle name="SAPBEXexcGood2 3 2 15" xfId="13487"/>
    <cellStyle name="SAPBEXexcGood2 3 2 16" xfId="14378"/>
    <cellStyle name="SAPBEXexcGood2 3 2 17" xfId="15264"/>
    <cellStyle name="SAPBEXexcGood2 3 2 18" xfId="16148"/>
    <cellStyle name="SAPBEXexcGood2 3 2 19" xfId="17034"/>
    <cellStyle name="SAPBEXexcGood2 3 2 2" xfId="2199"/>
    <cellStyle name="SAPBEXexcGood2 3 2 2 2" xfId="24791"/>
    <cellStyle name="SAPBEXexcGood2 3 2 2 2 2" xfId="32461"/>
    <cellStyle name="SAPBEXexcGood2 3 2 2 2 2 2" xfId="32462"/>
    <cellStyle name="SAPBEXexcGood2 3 2 2 2 2 2 2" xfId="32463"/>
    <cellStyle name="SAPBEXexcGood2 3 2 2 2 2 3" xfId="32464"/>
    <cellStyle name="SAPBEXexcGood2 3 2 2 2 3" xfId="32465"/>
    <cellStyle name="SAPBEXexcGood2 3 2 2 2 3 2" xfId="32466"/>
    <cellStyle name="SAPBEXexcGood2 3 2 2 2 3 2 2" xfId="32467"/>
    <cellStyle name="SAPBEXexcGood2 3 2 2 2 4" xfId="32468"/>
    <cellStyle name="SAPBEXexcGood2 3 2 2 2 4 2" xfId="32469"/>
    <cellStyle name="SAPBEXexcGood2 3 2 2 3" xfId="32470"/>
    <cellStyle name="SAPBEXexcGood2 3 2 2 3 2" xfId="32471"/>
    <cellStyle name="SAPBEXexcGood2 3 2 2 3 2 2" xfId="32472"/>
    <cellStyle name="SAPBEXexcGood2 3 2 2 3 3" xfId="32473"/>
    <cellStyle name="SAPBEXexcGood2 3 2 2 4" xfId="32474"/>
    <cellStyle name="SAPBEXexcGood2 3 2 2 4 2" xfId="32475"/>
    <cellStyle name="SAPBEXexcGood2 3 2 2 4 2 2" xfId="32476"/>
    <cellStyle name="SAPBEXexcGood2 3 2 2 5" xfId="32477"/>
    <cellStyle name="SAPBEXexcGood2 3 2 2 5 2" xfId="32478"/>
    <cellStyle name="SAPBEXexcGood2 3 2 20" xfId="17914"/>
    <cellStyle name="SAPBEXexcGood2 3 2 21" xfId="18795"/>
    <cellStyle name="SAPBEXexcGood2 3 2 22" xfId="19653"/>
    <cellStyle name="SAPBEXexcGood2 3 2 23" xfId="20519"/>
    <cellStyle name="SAPBEXexcGood2 3 2 24" xfId="21377"/>
    <cellStyle name="SAPBEXexcGood2 3 2 25" xfId="22218"/>
    <cellStyle name="SAPBEXexcGood2 3 2 26" xfId="23047"/>
    <cellStyle name="SAPBEXexcGood2 3 2 27" xfId="23849"/>
    <cellStyle name="SAPBEXexcGood2 3 2 3" xfId="2917"/>
    <cellStyle name="SAPBEXexcGood2 3 2 4" xfId="3819"/>
    <cellStyle name="SAPBEXexcGood2 3 2 5" xfId="4707"/>
    <cellStyle name="SAPBEXexcGood2 3 2 6" xfId="5596"/>
    <cellStyle name="SAPBEXexcGood2 3 2 7" xfId="6490"/>
    <cellStyle name="SAPBEXexcGood2 3 2 8" xfId="7133"/>
    <cellStyle name="SAPBEXexcGood2 3 2 9" xfId="8192"/>
    <cellStyle name="SAPBEXexcGood2 3 20" xfId="13121"/>
    <cellStyle name="SAPBEXexcGood2 3 21" xfId="14011"/>
    <cellStyle name="SAPBEXexcGood2 3 22" xfId="14898"/>
    <cellStyle name="SAPBEXexcGood2 3 23" xfId="15784"/>
    <cellStyle name="SAPBEXexcGood2 3 24" xfId="16667"/>
    <cellStyle name="SAPBEXexcGood2 3 25" xfId="17552"/>
    <cellStyle name="SAPBEXexcGood2 3 26" xfId="18428"/>
    <cellStyle name="SAPBEXexcGood2 3 27" xfId="19289"/>
    <cellStyle name="SAPBEXexcGood2 3 28" xfId="20157"/>
    <cellStyle name="SAPBEXexcGood2 3 29" xfId="21019"/>
    <cellStyle name="SAPBEXexcGood2 3 3" xfId="772"/>
    <cellStyle name="SAPBEXexcGood2 3 3 10" xfId="9082"/>
    <cellStyle name="SAPBEXexcGood2 3 3 11" xfId="9971"/>
    <cellStyle name="SAPBEXexcGood2 3 3 12" xfId="10840"/>
    <cellStyle name="SAPBEXexcGood2 3 3 13" xfId="11731"/>
    <cellStyle name="SAPBEXexcGood2 3 3 14" xfId="12622"/>
    <cellStyle name="SAPBEXexcGood2 3 3 15" xfId="13488"/>
    <cellStyle name="SAPBEXexcGood2 3 3 16" xfId="14379"/>
    <cellStyle name="SAPBEXexcGood2 3 3 17" xfId="15265"/>
    <cellStyle name="SAPBEXexcGood2 3 3 18" xfId="16149"/>
    <cellStyle name="SAPBEXexcGood2 3 3 19" xfId="17035"/>
    <cellStyle name="SAPBEXexcGood2 3 3 2" xfId="2200"/>
    <cellStyle name="SAPBEXexcGood2 3 3 2 2" xfId="24792"/>
    <cellStyle name="SAPBEXexcGood2 3 3 2 2 2" xfId="32479"/>
    <cellStyle name="SAPBEXexcGood2 3 3 2 2 2 2" xfId="32480"/>
    <cellStyle name="SAPBEXexcGood2 3 3 2 2 2 2 2" xfId="32481"/>
    <cellStyle name="SAPBEXexcGood2 3 3 2 2 2 3" xfId="32482"/>
    <cellStyle name="SAPBEXexcGood2 3 3 2 2 3" xfId="32483"/>
    <cellStyle name="SAPBEXexcGood2 3 3 2 2 3 2" xfId="32484"/>
    <cellStyle name="SAPBEXexcGood2 3 3 2 2 3 2 2" xfId="32485"/>
    <cellStyle name="SAPBEXexcGood2 3 3 2 2 4" xfId="32486"/>
    <cellStyle name="SAPBEXexcGood2 3 3 2 2 4 2" xfId="32487"/>
    <cellStyle name="SAPBEXexcGood2 3 3 2 3" xfId="32488"/>
    <cellStyle name="SAPBEXexcGood2 3 3 2 3 2" xfId="32489"/>
    <cellStyle name="SAPBEXexcGood2 3 3 2 3 2 2" xfId="32490"/>
    <cellStyle name="SAPBEXexcGood2 3 3 2 3 3" xfId="32491"/>
    <cellStyle name="SAPBEXexcGood2 3 3 2 4" xfId="32492"/>
    <cellStyle name="SAPBEXexcGood2 3 3 2 4 2" xfId="32493"/>
    <cellStyle name="SAPBEXexcGood2 3 3 2 4 2 2" xfId="32494"/>
    <cellStyle name="SAPBEXexcGood2 3 3 2 5" xfId="32495"/>
    <cellStyle name="SAPBEXexcGood2 3 3 2 5 2" xfId="32496"/>
    <cellStyle name="SAPBEXexcGood2 3 3 20" xfId="17915"/>
    <cellStyle name="SAPBEXexcGood2 3 3 21" xfId="18796"/>
    <cellStyle name="SAPBEXexcGood2 3 3 22" xfId="19654"/>
    <cellStyle name="SAPBEXexcGood2 3 3 23" xfId="20520"/>
    <cellStyle name="SAPBEXexcGood2 3 3 24" xfId="21378"/>
    <cellStyle name="SAPBEXexcGood2 3 3 25" xfId="22219"/>
    <cellStyle name="SAPBEXexcGood2 3 3 26" xfId="23048"/>
    <cellStyle name="SAPBEXexcGood2 3 3 27" xfId="23850"/>
    <cellStyle name="SAPBEXexcGood2 3 3 3" xfId="2918"/>
    <cellStyle name="SAPBEXexcGood2 3 3 4" xfId="3820"/>
    <cellStyle name="SAPBEXexcGood2 3 3 5" xfId="4708"/>
    <cellStyle name="SAPBEXexcGood2 3 3 6" xfId="5597"/>
    <cellStyle name="SAPBEXexcGood2 3 3 7" xfId="6491"/>
    <cellStyle name="SAPBEXexcGood2 3 3 8" xfId="7132"/>
    <cellStyle name="SAPBEXexcGood2 3 3 9" xfId="8193"/>
    <cellStyle name="SAPBEXexcGood2 3 30" xfId="21870"/>
    <cellStyle name="SAPBEXexcGood2 3 31" xfId="22702"/>
    <cellStyle name="SAPBEXexcGood2 3 32" xfId="23511"/>
    <cellStyle name="SAPBEXexcGood2 3 4" xfId="773"/>
    <cellStyle name="SAPBEXexcGood2 3 4 10" xfId="9083"/>
    <cellStyle name="SAPBEXexcGood2 3 4 11" xfId="9972"/>
    <cellStyle name="SAPBEXexcGood2 3 4 12" xfId="10841"/>
    <cellStyle name="SAPBEXexcGood2 3 4 13" xfId="11732"/>
    <cellStyle name="SAPBEXexcGood2 3 4 14" xfId="12623"/>
    <cellStyle name="SAPBEXexcGood2 3 4 15" xfId="13489"/>
    <cellStyle name="SAPBEXexcGood2 3 4 16" xfId="14380"/>
    <cellStyle name="SAPBEXexcGood2 3 4 17" xfId="15266"/>
    <cellStyle name="SAPBEXexcGood2 3 4 18" xfId="16150"/>
    <cellStyle name="SAPBEXexcGood2 3 4 19" xfId="17036"/>
    <cellStyle name="SAPBEXexcGood2 3 4 2" xfId="2201"/>
    <cellStyle name="SAPBEXexcGood2 3 4 2 2" xfId="24793"/>
    <cellStyle name="SAPBEXexcGood2 3 4 2 2 2" xfId="32497"/>
    <cellStyle name="SAPBEXexcGood2 3 4 2 2 2 2" xfId="32498"/>
    <cellStyle name="SAPBEXexcGood2 3 4 2 2 2 2 2" xfId="32499"/>
    <cellStyle name="SAPBEXexcGood2 3 4 2 2 2 3" xfId="32500"/>
    <cellStyle name="SAPBEXexcGood2 3 4 2 2 3" xfId="32501"/>
    <cellStyle name="SAPBEXexcGood2 3 4 2 2 3 2" xfId="32502"/>
    <cellStyle name="SAPBEXexcGood2 3 4 2 2 3 2 2" xfId="32503"/>
    <cellStyle name="SAPBEXexcGood2 3 4 2 2 4" xfId="32504"/>
    <cellStyle name="SAPBEXexcGood2 3 4 2 2 4 2" xfId="32505"/>
    <cellStyle name="SAPBEXexcGood2 3 4 2 3" xfId="32506"/>
    <cellStyle name="SAPBEXexcGood2 3 4 2 3 2" xfId="32507"/>
    <cellStyle name="SAPBEXexcGood2 3 4 2 3 2 2" xfId="32508"/>
    <cellStyle name="SAPBEXexcGood2 3 4 2 3 3" xfId="32509"/>
    <cellStyle name="SAPBEXexcGood2 3 4 2 4" xfId="32510"/>
    <cellStyle name="SAPBEXexcGood2 3 4 2 4 2" xfId="32511"/>
    <cellStyle name="SAPBEXexcGood2 3 4 2 4 2 2" xfId="32512"/>
    <cellStyle name="SAPBEXexcGood2 3 4 2 5" xfId="32513"/>
    <cellStyle name="SAPBEXexcGood2 3 4 2 5 2" xfId="32514"/>
    <cellStyle name="SAPBEXexcGood2 3 4 20" xfId="17916"/>
    <cellStyle name="SAPBEXexcGood2 3 4 21" xfId="18797"/>
    <cellStyle name="SAPBEXexcGood2 3 4 22" xfId="19655"/>
    <cellStyle name="SAPBEXexcGood2 3 4 23" xfId="20521"/>
    <cellStyle name="SAPBEXexcGood2 3 4 24" xfId="21379"/>
    <cellStyle name="SAPBEXexcGood2 3 4 25" xfId="22220"/>
    <cellStyle name="SAPBEXexcGood2 3 4 26" xfId="23049"/>
    <cellStyle name="SAPBEXexcGood2 3 4 27" xfId="23851"/>
    <cellStyle name="SAPBEXexcGood2 3 4 3" xfId="2919"/>
    <cellStyle name="SAPBEXexcGood2 3 4 4" xfId="3821"/>
    <cellStyle name="SAPBEXexcGood2 3 4 5" xfId="4709"/>
    <cellStyle name="SAPBEXexcGood2 3 4 6" xfId="5598"/>
    <cellStyle name="SAPBEXexcGood2 3 4 7" xfId="6492"/>
    <cellStyle name="SAPBEXexcGood2 3 4 8" xfId="7131"/>
    <cellStyle name="SAPBEXexcGood2 3 4 9" xfId="8194"/>
    <cellStyle name="SAPBEXexcGood2 3 5" xfId="774"/>
    <cellStyle name="SAPBEXexcGood2 3 5 10" xfId="9084"/>
    <cellStyle name="SAPBEXexcGood2 3 5 11" xfId="9973"/>
    <cellStyle name="SAPBEXexcGood2 3 5 12" xfId="10842"/>
    <cellStyle name="SAPBEXexcGood2 3 5 13" xfId="11733"/>
    <cellStyle name="SAPBEXexcGood2 3 5 14" xfId="12624"/>
    <cellStyle name="SAPBEXexcGood2 3 5 15" xfId="13490"/>
    <cellStyle name="SAPBEXexcGood2 3 5 16" xfId="14381"/>
    <cellStyle name="SAPBEXexcGood2 3 5 17" xfId="15267"/>
    <cellStyle name="SAPBEXexcGood2 3 5 18" xfId="16151"/>
    <cellStyle name="SAPBEXexcGood2 3 5 19" xfId="17037"/>
    <cellStyle name="SAPBEXexcGood2 3 5 2" xfId="2202"/>
    <cellStyle name="SAPBEXexcGood2 3 5 2 2" xfId="24794"/>
    <cellStyle name="SAPBEXexcGood2 3 5 2 2 2" xfId="32515"/>
    <cellStyle name="SAPBEXexcGood2 3 5 2 2 2 2" xfId="32516"/>
    <cellStyle name="SAPBEXexcGood2 3 5 2 2 2 2 2" xfId="32517"/>
    <cellStyle name="SAPBEXexcGood2 3 5 2 2 2 3" xfId="32518"/>
    <cellStyle name="SAPBEXexcGood2 3 5 2 2 3" xfId="32519"/>
    <cellStyle name="SAPBEXexcGood2 3 5 2 2 3 2" xfId="32520"/>
    <cellStyle name="SAPBEXexcGood2 3 5 2 2 3 2 2" xfId="32521"/>
    <cellStyle name="SAPBEXexcGood2 3 5 2 2 4" xfId="32522"/>
    <cellStyle name="SAPBEXexcGood2 3 5 2 2 4 2" xfId="32523"/>
    <cellStyle name="SAPBEXexcGood2 3 5 2 3" xfId="32524"/>
    <cellStyle name="SAPBEXexcGood2 3 5 2 3 2" xfId="32525"/>
    <cellStyle name="SAPBEXexcGood2 3 5 2 3 2 2" xfId="32526"/>
    <cellStyle name="SAPBEXexcGood2 3 5 2 3 3" xfId="32527"/>
    <cellStyle name="SAPBEXexcGood2 3 5 2 4" xfId="32528"/>
    <cellStyle name="SAPBEXexcGood2 3 5 2 4 2" xfId="32529"/>
    <cellStyle name="SAPBEXexcGood2 3 5 2 4 2 2" xfId="32530"/>
    <cellStyle name="SAPBEXexcGood2 3 5 2 5" xfId="32531"/>
    <cellStyle name="SAPBEXexcGood2 3 5 2 5 2" xfId="32532"/>
    <cellStyle name="SAPBEXexcGood2 3 5 20" xfId="17917"/>
    <cellStyle name="SAPBEXexcGood2 3 5 21" xfId="18798"/>
    <cellStyle name="SAPBEXexcGood2 3 5 22" xfId="19656"/>
    <cellStyle name="SAPBEXexcGood2 3 5 23" xfId="20522"/>
    <cellStyle name="SAPBEXexcGood2 3 5 24" xfId="21380"/>
    <cellStyle name="SAPBEXexcGood2 3 5 25" xfId="22221"/>
    <cellStyle name="SAPBEXexcGood2 3 5 26" xfId="23050"/>
    <cellStyle name="SAPBEXexcGood2 3 5 27" xfId="23852"/>
    <cellStyle name="SAPBEXexcGood2 3 5 3" xfId="2920"/>
    <cellStyle name="SAPBEXexcGood2 3 5 4" xfId="3822"/>
    <cellStyle name="SAPBEXexcGood2 3 5 5" xfId="4710"/>
    <cellStyle name="SAPBEXexcGood2 3 5 6" xfId="5599"/>
    <cellStyle name="SAPBEXexcGood2 3 5 7" xfId="6493"/>
    <cellStyle name="SAPBEXexcGood2 3 5 8" xfId="6982"/>
    <cellStyle name="SAPBEXexcGood2 3 5 9" xfId="8195"/>
    <cellStyle name="SAPBEXexcGood2 3 6" xfId="775"/>
    <cellStyle name="SAPBEXexcGood2 3 6 10" xfId="9085"/>
    <cellStyle name="SAPBEXexcGood2 3 6 11" xfId="9974"/>
    <cellStyle name="SAPBEXexcGood2 3 6 12" xfId="10843"/>
    <cellStyle name="SAPBEXexcGood2 3 6 13" xfId="11734"/>
    <cellStyle name="SAPBEXexcGood2 3 6 14" xfId="12625"/>
    <cellStyle name="SAPBEXexcGood2 3 6 15" xfId="13491"/>
    <cellStyle name="SAPBEXexcGood2 3 6 16" xfId="14382"/>
    <cellStyle name="SAPBEXexcGood2 3 6 17" xfId="15268"/>
    <cellStyle name="SAPBEXexcGood2 3 6 18" xfId="16152"/>
    <cellStyle name="SAPBEXexcGood2 3 6 19" xfId="17038"/>
    <cellStyle name="SAPBEXexcGood2 3 6 2" xfId="2203"/>
    <cellStyle name="SAPBEXexcGood2 3 6 2 2" xfId="24795"/>
    <cellStyle name="SAPBEXexcGood2 3 6 2 2 2" xfId="32533"/>
    <cellStyle name="SAPBEXexcGood2 3 6 2 2 2 2" xfId="32534"/>
    <cellStyle name="SAPBEXexcGood2 3 6 2 2 2 2 2" xfId="32535"/>
    <cellStyle name="SAPBEXexcGood2 3 6 2 2 2 3" xfId="32536"/>
    <cellStyle name="SAPBEXexcGood2 3 6 2 2 3" xfId="32537"/>
    <cellStyle name="SAPBEXexcGood2 3 6 2 2 3 2" xfId="32538"/>
    <cellStyle name="SAPBEXexcGood2 3 6 2 2 3 2 2" xfId="32539"/>
    <cellStyle name="SAPBEXexcGood2 3 6 2 2 4" xfId="32540"/>
    <cellStyle name="SAPBEXexcGood2 3 6 2 2 4 2" xfId="32541"/>
    <cellStyle name="SAPBEXexcGood2 3 6 2 3" xfId="32542"/>
    <cellStyle name="SAPBEXexcGood2 3 6 2 3 2" xfId="32543"/>
    <cellStyle name="SAPBEXexcGood2 3 6 2 3 2 2" xfId="32544"/>
    <cellStyle name="SAPBEXexcGood2 3 6 2 3 3" xfId="32545"/>
    <cellStyle name="SAPBEXexcGood2 3 6 2 4" xfId="32546"/>
    <cellStyle name="SAPBEXexcGood2 3 6 2 4 2" xfId="32547"/>
    <cellStyle name="SAPBEXexcGood2 3 6 2 4 2 2" xfId="32548"/>
    <cellStyle name="SAPBEXexcGood2 3 6 2 5" xfId="32549"/>
    <cellStyle name="SAPBEXexcGood2 3 6 2 5 2" xfId="32550"/>
    <cellStyle name="SAPBEXexcGood2 3 6 20" xfId="17918"/>
    <cellStyle name="SAPBEXexcGood2 3 6 21" xfId="18799"/>
    <cellStyle name="SAPBEXexcGood2 3 6 22" xfId="19657"/>
    <cellStyle name="SAPBEXexcGood2 3 6 23" xfId="20523"/>
    <cellStyle name="SAPBEXexcGood2 3 6 24" xfId="21381"/>
    <cellStyle name="SAPBEXexcGood2 3 6 25" xfId="22222"/>
    <cellStyle name="SAPBEXexcGood2 3 6 26" xfId="23051"/>
    <cellStyle name="SAPBEXexcGood2 3 6 27" xfId="23853"/>
    <cellStyle name="SAPBEXexcGood2 3 6 3" xfId="2921"/>
    <cellStyle name="SAPBEXexcGood2 3 6 4" xfId="3823"/>
    <cellStyle name="SAPBEXexcGood2 3 6 5" xfId="4711"/>
    <cellStyle name="SAPBEXexcGood2 3 6 6" xfId="5600"/>
    <cellStyle name="SAPBEXexcGood2 3 6 7" xfId="6494"/>
    <cellStyle name="SAPBEXexcGood2 3 6 8" xfId="4293"/>
    <cellStyle name="SAPBEXexcGood2 3 6 9" xfId="8196"/>
    <cellStyle name="SAPBEXexcGood2 3 7" xfId="1828"/>
    <cellStyle name="SAPBEXexcGood2 3 7 2" xfId="24796"/>
    <cellStyle name="SAPBEXexcGood2 3 7 2 2" xfId="32551"/>
    <cellStyle name="SAPBEXexcGood2 3 7 2 2 2" xfId="32552"/>
    <cellStyle name="SAPBEXexcGood2 3 7 2 2 2 2" xfId="32553"/>
    <cellStyle name="SAPBEXexcGood2 3 7 2 2 3" xfId="32554"/>
    <cellStyle name="SAPBEXexcGood2 3 7 2 3" xfId="32555"/>
    <cellStyle name="SAPBEXexcGood2 3 7 2 3 2" xfId="32556"/>
    <cellStyle name="SAPBEXexcGood2 3 7 2 3 2 2" xfId="32557"/>
    <cellStyle name="SAPBEXexcGood2 3 7 2 4" xfId="32558"/>
    <cellStyle name="SAPBEXexcGood2 3 7 2 4 2" xfId="32559"/>
    <cellStyle name="SAPBEXexcGood2 3 7 3" xfId="32560"/>
    <cellStyle name="SAPBEXexcGood2 3 7 3 2" xfId="32561"/>
    <cellStyle name="SAPBEXexcGood2 3 7 3 2 2" xfId="32562"/>
    <cellStyle name="SAPBEXexcGood2 3 7 3 3" xfId="32563"/>
    <cellStyle name="SAPBEXexcGood2 3 7 4" xfId="32564"/>
    <cellStyle name="SAPBEXexcGood2 3 7 4 2" xfId="32565"/>
    <cellStyle name="SAPBEXexcGood2 3 7 4 2 2" xfId="32566"/>
    <cellStyle name="SAPBEXexcGood2 3 7 5" xfId="32567"/>
    <cellStyle name="SAPBEXexcGood2 3 7 5 2" xfId="32568"/>
    <cellStyle name="SAPBEXexcGood2 3 8" xfId="1635"/>
    <cellStyle name="SAPBEXexcGood2 3 9" xfId="3445"/>
    <cellStyle name="SAPBEXexcGood2 30" xfId="18470"/>
    <cellStyle name="SAPBEXexcGood2 31" xfId="19929"/>
    <cellStyle name="SAPBEXexcGood2 32" xfId="20795"/>
    <cellStyle name="SAPBEXexcGood2 33" xfId="21653"/>
    <cellStyle name="SAPBEXexcGood2 34" xfId="22494"/>
    <cellStyle name="SAPBEXexcGood2 35" xfId="23323"/>
    <cellStyle name="SAPBEXexcGood2 4" xfId="776"/>
    <cellStyle name="SAPBEXexcGood2 4 10" xfId="9086"/>
    <cellStyle name="SAPBEXexcGood2 4 11" xfId="9975"/>
    <cellStyle name="SAPBEXexcGood2 4 12" xfId="10844"/>
    <cellStyle name="SAPBEXexcGood2 4 13" xfId="11735"/>
    <cellStyle name="SAPBEXexcGood2 4 14" xfId="12626"/>
    <cellStyle name="SAPBEXexcGood2 4 15" xfId="13492"/>
    <cellStyle name="SAPBEXexcGood2 4 16" xfId="14383"/>
    <cellStyle name="SAPBEXexcGood2 4 17" xfId="15269"/>
    <cellStyle name="SAPBEXexcGood2 4 18" xfId="16153"/>
    <cellStyle name="SAPBEXexcGood2 4 19" xfId="17039"/>
    <cellStyle name="SAPBEXexcGood2 4 2" xfId="2204"/>
    <cellStyle name="SAPBEXexcGood2 4 2 2" xfId="24797"/>
    <cellStyle name="SAPBEXexcGood2 4 2 2 2" xfId="32569"/>
    <cellStyle name="SAPBEXexcGood2 4 2 2 2 2" xfId="32570"/>
    <cellStyle name="SAPBEXexcGood2 4 2 2 2 2 2" xfId="32571"/>
    <cellStyle name="SAPBEXexcGood2 4 2 2 2 3" xfId="32572"/>
    <cellStyle name="SAPBEXexcGood2 4 2 2 3" xfId="32573"/>
    <cellStyle name="SAPBEXexcGood2 4 2 2 3 2" xfId="32574"/>
    <cellStyle name="SAPBEXexcGood2 4 2 2 3 2 2" xfId="32575"/>
    <cellStyle name="SAPBEXexcGood2 4 2 2 4" xfId="32576"/>
    <cellStyle name="SAPBEXexcGood2 4 2 2 4 2" xfId="32577"/>
    <cellStyle name="SAPBEXexcGood2 4 2 3" xfId="32578"/>
    <cellStyle name="SAPBEXexcGood2 4 2 3 2" xfId="32579"/>
    <cellStyle name="SAPBEXexcGood2 4 2 3 2 2" xfId="32580"/>
    <cellStyle name="SAPBEXexcGood2 4 2 3 3" xfId="32581"/>
    <cellStyle name="SAPBEXexcGood2 4 2 4" xfId="32582"/>
    <cellStyle name="SAPBEXexcGood2 4 2 4 2" xfId="32583"/>
    <cellStyle name="SAPBEXexcGood2 4 2 4 2 2" xfId="32584"/>
    <cellStyle name="SAPBEXexcGood2 4 2 5" xfId="32585"/>
    <cellStyle name="SAPBEXexcGood2 4 2 5 2" xfId="32586"/>
    <cellStyle name="SAPBEXexcGood2 4 20" xfId="17919"/>
    <cellStyle name="SAPBEXexcGood2 4 21" xfId="18800"/>
    <cellStyle name="SAPBEXexcGood2 4 22" xfId="19658"/>
    <cellStyle name="SAPBEXexcGood2 4 23" xfId="20524"/>
    <cellStyle name="SAPBEXexcGood2 4 24" xfId="21382"/>
    <cellStyle name="SAPBEXexcGood2 4 25" xfId="22223"/>
    <cellStyle name="SAPBEXexcGood2 4 26" xfId="23052"/>
    <cellStyle name="SAPBEXexcGood2 4 27" xfId="23854"/>
    <cellStyle name="SAPBEXexcGood2 4 3" xfId="2922"/>
    <cellStyle name="SAPBEXexcGood2 4 4" xfId="3824"/>
    <cellStyle name="SAPBEXexcGood2 4 5" xfId="4712"/>
    <cellStyle name="SAPBEXexcGood2 4 6" xfId="5601"/>
    <cellStyle name="SAPBEXexcGood2 4 7" xfId="6495"/>
    <cellStyle name="SAPBEXexcGood2 4 8" xfId="5186"/>
    <cellStyle name="SAPBEXexcGood2 4 9" xfId="8197"/>
    <cellStyle name="SAPBEXexcGood2 5" xfId="777"/>
    <cellStyle name="SAPBEXexcGood2 5 10" xfId="9087"/>
    <cellStyle name="SAPBEXexcGood2 5 11" xfId="9976"/>
    <cellStyle name="SAPBEXexcGood2 5 12" xfId="10845"/>
    <cellStyle name="SAPBEXexcGood2 5 13" xfId="11736"/>
    <cellStyle name="SAPBEXexcGood2 5 14" xfId="12627"/>
    <cellStyle name="SAPBEXexcGood2 5 15" xfId="13493"/>
    <cellStyle name="SAPBEXexcGood2 5 16" xfId="14384"/>
    <cellStyle name="SAPBEXexcGood2 5 17" xfId="15270"/>
    <cellStyle name="SAPBEXexcGood2 5 18" xfId="16154"/>
    <cellStyle name="SAPBEXexcGood2 5 19" xfId="17040"/>
    <cellStyle name="SAPBEXexcGood2 5 2" xfId="2205"/>
    <cellStyle name="SAPBEXexcGood2 5 2 2" xfId="24798"/>
    <cellStyle name="SAPBEXexcGood2 5 2 2 2" xfId="32587"/>
    <cellStyle name="SAPBEXexcGood2 5 2 2 2 2" xfId="32588"/>
    <cellStyle name="SAPBEXexcGood2 5 2 2 2 2 2" xfId="32589"/>
    <cellStyle name="SAPBEXexcGood2 5 2 2 2 3" xfId="32590"/>
    <cellStyle name="SAPBEXexcGood2 5 2 2 3" xfId="32591"/>
    <cellStyle name="SAPBEXexcGood2 5 2 2 3 2" xfId="32592"/>
    <cellStyle name="SAPBEXexcGood2 5 2 2 3 2 2" xfId="32593"/>
    <cellStyle name="SAPBEXexcGood2 5 2 2 4" xfId="32594"/>
    <cellStyle name="SAPBEXexcGood2 5 2 2 4 2" xfId="32595"/>
    <cellStyle name="SAPBEXexcGood2 5 2 3" xfId="32596"/>
    <cellStyle name="SAPBEXexcGood2 5 2 3 2" xfId="32597"/>
    <cellStyle name="SAPBEXexcGood2 5 2 3 2 2" xfId="32598"/>
    <cellStyle name="SAPBEXexcGood2 5 2 3 3" xfId="32599"/>
    <cellStyle name="SAPBEXexcGood2 5 2 4" xfId="32600"/>
    <cellStyle name="SAPBEXexcGood2 5 2 4 2" xfId="32601"/>
    <cellStyle name="SAPBEXexcGood2 5 2 4 2 2" xfId="32602"/>
    <cellStyle name="SAPBEXexcGood2 5 2 5" xfId="32603"/>
    <cellStyle name="SAPBEXexcGood2 5 2 5 2" xfId="32604"/>
    <cellStyle name="SAPBEXexcGood2 5 20" xfId="17920"/>
    <cellStyle name="SAPBEXexcGood2 5 21" xfId="18801"/>
    <cellStyle name="SAPBEXexcGood2 5 22" xfId="19659"/>
    <cellStyle name="SAPBEXexcGood2 5 23" xfId="20525"/>
    <cellStyle name="SAPBEXexcGood2 5 24" xfId="21383"/>
    <cellStyle name="SAPBEXexcGood2 5 25" xfId="22224"/>
    <cellStyle name="SAPBEXexcGood2 5 26" xfId="23053"/>
    <cellStyle name="SAPBEXexcGood2 5 27" xfId="23855"/>
    <cellStyle name="SAPBEXexcGood2 5 3" xfId="2923"/>
    <cellStyle name="SAPBEXexcGood2 5 4" xfId="3825"/>
    <cellStyle name="SAPBEXexcGood2 5 5" xfId="4713"/>
    <cellStyle name="SAPBEXexcGood2 5 6" xfId="5602"/>
    <cellStyle name="SAPBEXexcGood2 5 7" xfId="6496"/>
    <cellStyle name="SAPBEXexcGood2 5 8" xfId="6003"/>
    <cellStyle name="SAPBEXexcGood2 5 9" xfId="8198"/>
    <cellStyle name="SAPBEXexcGood2 6" xfId="778"/>
    <cellStyle name="SAPBEXexcGood2 6 10" xfId="9088"/>
    <cellStyle name="SAPBEXexcGood2 6 11" xfId="9977"/>
    <cellStyle name="SAPBEXexcGood2 6 12" xfId="10846"/>
    <cellStyle name="SAPBEXexcGood2 6 13" xfId="11737"/>
    <cellStyle name="SAPBEXexcGood2 6 14" xfId="12628"/>
    <cellStyle name="SAPBEXexcGood2 6 15" xfId="13494"/>
    <cellStyle name="SAPBEXexcGood2 6 16" xfId="14385"/>
    <cellStyle name="SAPBEXexcGood2 6 17" xfId="15271"/>
    <cellStyle name="SAPBEXexcGood2 6 18" xfId="16155"/>
    <cellStyle name="SAPBEXexcGood2 6 19" xfId="17041"/>
    <cellStyle name="SAPBEXexcGood2 6 2" xfId="2206"/>
    <cellStyle name="SAPBEXexcGood2 6 2 2" xfId="24799"/>
    <cellStyle name="SAPBEXexcGood2 6 2 2 2" xfId="32605"/>
    <cellStyle name="SAPBEXexcGood2 6 2 2 2 2" xfId="32606"/>
    <cellStyle name="SAPBEXexcGood2 6 2 2 2 2 2" xfId="32607"/>
    <cellStyle name="SAPBEXexcGood2 6 2 2 2 3" xfId="32608"/>
    <cellStyle name="SAPBEXexcGood2 6 2 2 3" xfId="32609"/>
    <cellStyle name="SAPBEXexcGood2 6 2 2 3 2" xfId="32610"/>
    <cellStyle name="SAPBEXexcGood2 6 2 2 3 2 2" xfId="32611"/>
    <cellStyle name="SAPBEXexcGood2 6 2 2 4" xfId="32612"/>
    <cellStyle name="SAPBEXexcGood2 6 2 2 4 2" xfId="32613"/>
    <cellStyle name="SAPBEXexcGood2 6 2 3" xfId="32614"/>
    <cellStyle name="SAPBEXexcGood2 6 2 3 2" xfId="32615"/>
    <cellStyle name="SAPBEXexcGood2 6 2 3 2 2" xfId="32616"/>
    <cellStyle name="SAPBEXexcGood2 6 2 3 3" xfId="32617"/>
    <cellStyle name="SAPBEXexcGood2 6 2 4" xfId="32618"/>
    <cellStyle name="SAPBEXexcGood2 6 2 4 2" xfId="32619"/>
    <cellStyle name="SAPBEXexcGood2 6 2 4 2 2" xfId="32620"/>
    <cellStyle name="SAPBEXexcGood2 6 2 5" xfId="32621"/>
    <cellStyle name="SAPBEXexcGood2 6 2 5 2" xfId="32622"/>
    <cellStyle name="SAPBEXexcGood2 6 20" xfId="17921"/>
    <cellStyle name="SAPBEXexcGood2 6 21" xfId="18802"/>
    <cellStyle name="SAPBEXexcGood2 6 22" xfId="19660"/>
    <cellStyle name="SAPBEXexcGood2 6 23" xfId="20526"/>
    <cellStyle name="SAPBEXexcGood2 6 24" xfId="21384"/>
    <cellStyle name="SAPBEXexcGood2 6 25" xfId="22225"/>
    <cellStyle name="SAPBEXexcGood2 6 26" xfId="23054"/>
    <cellStyle name="SAPBEXexcGood2 6 27" xfId="23856"/>
    <cellStyle name="SAPBEXexcGood2 6 3" xfId="2924"/>
    <cellStyle name="SAPBEXexcGood2 6 4" xfId="3826"/>
    <cellStyle name="SAPBEXexcGood2 6 5" xfId="4714"/>
    <cellStyle name="SAPBEXexcGood2 6 6" xfId="5603"/>
    <cellStyle name="SAPBEXexcGood2 6 7" xfId="6497"/>
    <cellStyle name="SAPBEXexcGood2 6 8" xfId="6957"/>
    <cellStyle name="SAPBEXexcGood2 6 9" xfId="8199"/>
    <cellStyle name="SAPBEXexcGood2 7" xfId="779"/>
    <cellStyle name="SAPBEXexcGood2 7 10" xfId="9089"/>
    <cellStyle name="SAPBEXexcGood2 7 11" xfId="9978"/>
    <cellStyle name="SAPBEXexcGood2 7 12" xfId="10847"/>
    <cellStyle name="SAPBEXexcGood2 7 13" xfId="11738"/>
    <cellStyle name="SAPBEXexcGood2 7 14" xfId="12629"/>
    <cellStyle name="SAPBEXexcGood2 7 15" xfId="13495"/>
    <cellStyle name="SAPBEXexcGood2 7 16" xfId="14386"/>
    <cellStyle name="SAPBEXexcGood2 7 17" xfId="15272"/>
    <cellStyle name="SAPBEXexcGood2 7 18" xfId="16156"/>
    <cellStyle name="SAPBEXexcGood2 7 19" xfId="17042"/>
    <cellStyle name="SAPBEXexcGood2 7 2" xfId="2207"/>
    <cellStyle name="SAPBEXexcGood2 7 2 2" xfId="24800"/>
    <cellStyle name="SAPBEXexcGood2 7 2 2 2" xfId="32623"/>
    <cellStyle name="SAPBEXexcGood2 7 2 2 2 2" xfId="32624"/>
    <cellStyle name="SAPBEXexcGood2 7 2 2 2 2 2" xfId="32625"/>
    <cellStyle name="SAPBEXexcGood2 7 2 2 2 3" xfId="32626"/>
    <cellStyle name="SAPBEXexcGood2 7 2 2 3" xfId="32627"/>
    <cellStyle name="SAPBEXexcGood2 7 2 2 3 2" xfId="32628"/>
    <cellStyle name="SAPBEXexcGood2 7 2 2 3 2 2" xfId="32629"/>
    <cellStyle name="SAPBEXexcGood2 7 2 2 4" xfId="32630"/>
    <cellStyle name="SAPBEXexcGood2 7 2 2 4 2" xfId="32631"/>
    <cellStyle name="SAPBEXexcGood2 7 2 3" xfId="32632"/>
    <cellStyle name="SAPBEXexcGood2 7 2 3 2" xfId="32633"/>
    <cellStyle name="SAPBEXexcGood2 7 2 3 2 2" xfId="32634"/>
    <cellStyle name="SAPBEXexcGood2 7 2 3 3" xfId="32635"/>
    <cellStyle name="SAPBEXexcGood2 7 2 4" xfId="32636"/>
    <cellStyle name="SAPBEXexcGood2 7 2 4 2" xfId="32637"/>
    <cellStyle name="SAPBEXexcGood2 7 2 4 2 2" xfId="32638"/>
    <cellStyle name="SAPBEXexcGood2 7 2 5" xfId="32639"/>
    <cellStyle name="SAPBEXexcGood2 7 2 5 2" xfId="32640"/>
    <cellStyle name="SAPBEXexcGood2 7 20" xfId="17922"/>
    <cellStyle name="SAPBEXexcGood2 7 21" xfId="18803"/>
    <cellStyle name="SAPBEXexcGood2 7 22" xfId="19661"/>
    <cellStyle name="SAPBEXexcGood2 7 23" xfId="20527"/>
    <cellStyle name="SAPBEXexcGood2 7 24" xfId="21385"/>
    <cellStyle name="SAPBEXexcGood2 7 25" xfId="22226"/>
    <cellStyle name="SAPBEXexcGood2 7 26" xfId="23055"/>
    <cellStyle name="SAPBEXexcGood2 7 27" xfId="23857"/>
    <cellStyle name="SAPBEXexcGood2 7 3" xfId="2925"/>
    <cellStyle name="SAPBEXexcGood2 7 4" xfId="3827"/>
    <cellStyle name="SAPBEXexcGood2 7 5" xfId="4715"/>
    <cellStyle name="SAPBEXexcGood2 7 6" xfId="5604"/>
    <cellStyle name="SAPBEXexcGood2 7 7" xfId="6498"/>
    <cellStyle name="SAPBEXexcGood2 7 8" xfId="7130"/>
    <cellStyle name="SAPBEXexcGood2 7 9" xfId="8200"/>
    <cellStyle name="SAPBEXexcGood2 8" xfId="780"/>
    <cellStyle name="SAPBEXexcGood2 8 10" xfId="9071"/>
    <cellStyle name="SAPBEXexcGood2 8 11" xfId="9960"/>
    <cellStyle name="SAPBEXexcGood2 8 12" xfId="10829"/>
    <cellStyle name="SAPBEXexcGood2 8 13" xfId="11720"/>
    <cellStyle name="SAPBEXexcGood2 8 14" xfId="12611"/>
    <cellStyle name="SAPBEXexcGood2 8 15" xfId="13477"/>
    <cellStyle name="SAPBEXexcGood2 8 16" xfId="14368"/>
    <cellStyle name="SAPBEXexcGood2 8 17" xfId="15254"/>
    <cellStyle name="SAPBEXexcGood2 8 18" xfId="16138"/>
    <cellStyle name="SAPBEXexcGood2 8 19" xfId="17024"/>
    <cellStyle name="SAPBEXexcGood2 8 2" xfId="2189"/>
    <cellStyle name="SAPBEXexcGood2 8 2 2" xfId="24801"/>
    <cellStyle name="SAPBEXexcGood2 8 2 2 2" xfId="32641"/>
    <cellStyle name="SAPBEXexcGood2 8 2 2 2 2" xfId="32642"/>
    <cellStyle name="SAPBEXexcGood2 8 2 2 2 2 2" xfId="32643"/>
    <cellStyle name="SAPBEXexcGood2 8 2 2 2 3" xfId="32644"/>
    <cellStyle name="SAPBEXexcGood2 8 2 2 3" xfId="32645"/>
    <cellStyle name="SAPBEXexcGood2 8 2 2 3 2" xfId="32646"/>
    <cellStyle name="SAPBEXexcGood2 8 2 2 3 2 2" xfId="32647"/>
    <cellStyle name="SAPBEXexcGood2 8 2 2 4" xfId="32648"/>
    <cellStyle name="SAPBEXexcGood2 8 2 2 4 2" xfId="32649"/>
    <cellStyle name="SAPBEXexcGood2 8 2 3" xfId="32650"/>
    <cellStyle name="SAPBEXexcGood2 8 2 3 2" xfId="32651"/>
    <cellStyle name="SAPBEXexcGood2 8 2 3 2 2" xfId="32652"/>
    <cellStyle name="SAPBEXexcGood2 8 2 3 3" xfId="32653"/>
    <cellStyle name="SAPBEXexcGood2 8 2 4" xfId="32654"/>
    <cellStyle name="SAPBEXexcGood2 8 2 4 2" xfId="32655"/>
    <cellStyle name="SAPBEXexcGood2 8 2 4 2 2" xfId="32656"/>
    <cellStyle name="SAPBEXexcGood2 8 2 5" xfId="32657"/>
    <cellStyle name="SAPBEXexcGood2 8 2 5 2" xfId="32658"/>
    <cellStyle name="SAPBEXexcGood2 8 20" xfId="17904"/>
    <cellStyle name="SAPBEXexcGood2 8 21" xfId="18785"/>
    <cellStyle name="SAPBEXexcGood2 8 22" xfId="19643"/>
    <cellStyle name="SAPBEXexcGood2 8 23" xfId="20509"/>
    <cellStyle name="SAPBEXexcGood2 8 24" xfId="21367"/>
    <cellStyle name="SAPBEXexcGood2 8 25" xfId="22208"/>
    <cellStyle name="SAPBEXexcGood2 8 26" xfId="23037"/>
    <cellStyle name="SAPBEXexcGood2 8 27" xfId="23839"/>
    <cellStyle name="SAPBEXexcGood2 8 3" xfId="2907"/>
    <cellStyle name="SAPBEXexcGood2 8 4" xfId="3809"/>
    <cellStyle name="SAPBEXexcGood2 8 5" xfId="4697"/>
    <cellStyle name="SAPBEXexcGood2 8 6" xfId="5586"/>
    <cellStyle name="SAPBEXexcGood2 8 7" xfId="6480"/>
    <cellStyle name="SAPBEXexcGood2 8 8" xfId="6984"/>
    <cellStyle name="SAPBEXexcGood2 8 9" xfId="8182"/>
    <cellStyle name="SAPBEXexcGood2 9" xfId="781"/>
    <cellStyle name="SAPBEXexcGood2 9 10" xfId="8636"/>
    <cellStyle name="SAPBEXexcGood2 9 11" xfId="9527"/>
    <cellStyle name="SAPBEXexcGood2 9 12" xfId="7544"/>
    <cellStyle name="SAPBEXexcGood2 9 13" xfId="11285"/>
    <cellStyle name="SAPBEXexcGood2 9 14" xfId="12176"/>
    <cellStyle name="SAPBEXexcGood2 9 15" xfId="7526"/>
    <cellStyle name="SAPBEXexcGood2 9 16" xfId="13936"/>
    <cellStyle name="SAPBEXexcGood2 9 17" xfId="14826"/>
    <cellStyle name="SAPBEXexcGood2 9 18" xfId="15712"/>
    <cellStyle name="SAPBEXexcGood2 9 19" xfId="16594"/>
    <cellStyle name="SAPBEXexcGood2 9 2" xfId="1551"/>
    <cellStyle name="SAPBEXexcGood2 9 2 2" xfId="32659"/>
    <cellStyle name="SAPBEXexcGood2 9 2 2 2" xfId="32660"/>
    <cellStyle name="SAPBEXexcGood2 9 2 2 2 2" xfId="32661"/>
    <cellStyle name="SAPBEXexcGood2 9 2 2 3" xfId="32662"/>
    <cellStyle name="SAPBEXexcGood2 9 2 3" xfId="32663"/>
    <cellStyle name="SAPBEXexcGood2 9 2 3 2" xfId="32664"/>
    <cellStyle name="SAPBEXexcGood2 9 2 3 2 2" xfId="32665"/>
    <cellStyle name="SAPBEXexcGood2 9 2 4" xfId="32666"/>
    <cellStyle name="SAPBEXexcGood2 9 2 4 2" xfId="32667"/>
    <cellStyle name="SAPBEXexcGood2 9 20" xfId="17478"/>
    <cellStyle name="SAPBEXexcGood2 9 21" xfId="18357"/>
    <cellStyle name="SAPBEXexcGood2 9 22" xfId="13952"/>
    <cellStyle name="SAPBEXexcGood2 9 23" xfId="20093"/>
    <cellStyle name="SAPBEXexcGood2 9 24" xfId="20956"/>
    <cellStyle name="SAPBEXexcGood2 9 25" xfId="21812"/>
    <cellStyle name="SAPBEXexcGood2 9 26" xfId="22649"/>
    <cellStyle name="SAPBEXexcGood2 9 27" xfId="23471"/>
    <cellStyle name="SAPBEXexcGood2 9 3" xfId="2437"/>
    <cellStyle name="SAPBEXexcGood2 9 4" xfId="3365"/>
    <cellStyle name="SAPBEXexcGood2 9 5" xfId="1845"/>
    <cellStyle name="SAPBEXexcGood2 9 6" xfId="3539"/>
    <cellStyle name="SAPBEXexcGood2 9 7" xfId="4427"/>
    <cellStyle name="SAPBEXexcGood2 9 8" xfId="7610"/>
    <cellStyle name="SAPBEXexcGood2 9 9" xfId="3396"/>
    <cellStyle name="SAPBEXexcGood2_20120921_SF-grote-ronde-Liesbethdump2" xfId="782"/>
    <cellStyle name="SAPBEXexcGood3" xfId="783"/>
    <cellStyle name="SAPBEXexcGood3 10" xfId="1449"/>
    <cellStyle name="SAPBEXexcGood3 10 2" xfId="32668"/>
    <cellStyle name="SAPBEXexcGood3 10 2 2" xfId="32669"/>
    <cellStyle name="SAPBEXexcGood3 10 2 2 2" xfId="32670"/>
    <cellStyle name="SAPBEXexcGood3 10 2 3" xfId="32671"/>
    <cellStyle name="SAPBEXexcGood3 10 3" xfId="32672"/>
    <cellStyle name="SAPBEXexcGood3 10 3 2" xfId="32673"/>
    <cellStyle name="SAPBEXexcGood3 10 3 2 2" xfId="32674"/>
    <cellStyle name="SAPBEXexcGood3 10 4" xfId="32675"/>
    <cellStyle name="SAPBEXexcGood3 10 4 2" xfId="32676"/>
    <cellStyle name="SAPBEXexcGood3 11" xfId="1619"/>
    <cellStyle name="SAPBEXexcGood3 12" xfId="3192"/>
    <cellStyle name="SAPBEXexcGood3 13" xfId="4200"/>
    <cellStyle name="SAPBEXexcGood3 14" xfId="5088"/>
    <cellStyle name="SAPBEXexcGood3 15" xfId="5977"/>
    <cellStyle name="SAPBEXexcGood3 16" xfId="3508"/>
    <cellStyle name="SAPBEXexcGood3 17" xfId="2457"/>
    <cellStyle name="SAPBEXexcGood3 18" xfId="8467"/>
    <cellStyle name="SAPBEXexcGood3 19" xfId="9356"/>
    <cellStyle name="SAPBEXexcGood3 2" xfId="784"/>
    <cellStyle name="SAPBEXexcGood3 2 10" xfId="2503"/>
    <cellStyle name="SAPBEXexcGood3 2 11" xfId="3537"/>
    <cellStyle name="SAPBEXexcGood3 2 12" xfId="4425"/>
    <cellStyle name="SAPBEXexcGood3 2 13" xfId="7464"/>
    <cellStyle name="SAPBEXexcGood3 2 14" xfId="7587"/>
    <cellStyle name="SAPBEXexcGood3 2 15" xfId="7500"/>
    <cellStyle name="SAPBEXexcGood3 2 16" xfId="7551"/>
    <cellStyle name="SAPBEXexcGood3 2 17" xfId="7788"/>
    <cellStyle name="SAPBEXexcGood3 2 18" xfId="5155"/>
    <cellStyle name="SAPBEXexcGood3 2 19" xfId="8648"/>
    <cellStyle name="SAPBEXexcGood3 2 2" xfId="785"/>
    <cellStyle name="SAPBEXexcGood3 2 2 10" xfId="4333"/>
    <cellStyle name="SAPBEXexcGood3 2 2 11" xfId="5223"/>
    <cellStyle name="SAPBEXexcGood3 2 2 12" xfId="6118"/>
    <cellStyle name="SAPBEXexcGood3 2 2 13" xfId="6868"/>
    <cellStyle name="SAPBEXexcGood3 2 2 14" xfId="7824"/>
    <cellStyle name="SAPBEXexcGood3 2 2 15" xfId="8714"/>
    <cellStyle name="SAPBEXexcGood3 2 2 16" xfId="9603"/>
    <cellStyle name="SAPBEXexcGood3 2 2 17" xfId="10471"/>
    <cellStyle name="SAPBEXexcGood3 2 2 18" xfId="11362"/>
    <cellStyle name="SAPBEXexcGood3 2 2 19" xfId="12252"/>
    <cellStyle name="SAPBEXexcGood3 2 2 2" xfId="786"/>
    <cellStyle name="SAPBEXexcGood3 2 2 2 10" xfId="9091"/>
    <cellStyle name="SAPBEXexcGood3 2 2 2 11" xfId="9980"/>
    <cellStyle name="SAPBEXexcGood3 2 2 2 12" xfId="10849"/>
    <cellStyle name="SAPBEXexcGood3 2 2 2 13" xfId="11740"/>
    <cellStyle name="SAPBEXexcGood3 2 2 2 14" xfId="12631"/>
    <cellStyle name="SAPBEXexcGood3 2 2 2 15" xfId="13497"/>
    <cellStyle name="SAPBEXexcGood3 2 2 2 16" xfId="14388"/>
    <cellStyle name="SAPBEXexcGood3 2 2 2 17" xfId="15274"/>
    <cellStyle name="SAPBEXexcGood3 2 2 2 18" xfId="16158"/>
    <cellStyle name="SAPBEXexcGood3 2 2 2 19" xfId="17044"/>
    <cellStyle name="SAPBEXexcGood3 2 2 2 2" xfId="2209"/>
    <cellStyle name="SAPBEXexcGood3 2 2 2 2 2" xfId="24802"/>
    <cellStyle name="SAPBEXexcGood3 2 2 2 2 2 2" xfId="32677"/>
    <cellStyle name="SAPBEXexcGood3 2 2 2 2 2 2 2" xfId="32678"/>
    <cellStyle name="SAPBEXexcGood3 2 2 2 2 2 2 2 2" xfId="32679"/>
    <cellStyle name="SAPBEXexcGood3 2 2 2 2 2 2 3" xfId="32680"/>
    <cellStyle name="SAPBEXexcGood3 2 2 2 2 2 3" xfId="32681"/>
    <cellStyle name="SAPBEXexcGood3 2 2 2 2 2 3 2" xfId="32682"/>
    <cellStyle name="SAPBEXexcGood3 2 2 2 2 2 3 2 2" xfId="32683"/>
    <cellStyle name="SAPBEXexcGood3 2 2 2 2 2 4" xfId="32684"/>
    <cellStyle name="SAPBEXexcGood3 2 2 2 2 2 4 2" xfId="32685"/>
    <cellStyle name="SAPBEXexcGood3 2 2 2 2 3" xfId="32686"/>
    <cellStyle name="SAPBEXexcGood3 2 2 2 2 3 2" xfId="32687"/>
    <cellStyle name="SAPBEXexcGood3 2 2 2 2 3 2 2" xfId="32688"/>
    <cellStyle name="SAPBEXexcGood3 2 2 2 2 3 3" xfId="32689"/>
    <cellStyle name="SAPBEXexcGood3 2 2 2 2 4" xfId="32690"/>
    <cellStyle name="SAPBEXexcGood3 2 2 2 2 4 2" xfId="32691"/>
    <cellStyle name="SAPBEXexcGood3 2 2 2 2 4 2 2" xfId="32692"/>
    <cellStyle name="SAPBEXexcGood3 2 2 2 2 5" xfId="32693"/>
    <cellStyle name="SAPBEXexcGood3 2 2 2 2 5 2" xfId="32694"/>
    <cellStyle name="SAPBEXexcGood3 2 2 2 20" xfId="17924"/>
    <cellStyle name="SAPBEXexcGood3 2 2 2 21" xfId="18805"/>
    <cellStyle name="SAPBEXexcGood3 2 2 2 22" xfId="19663"/>
    <cellStyle name="SAPBEXexcGood3 2 2 2 23" xfId="20529"/>
    <cellStyle name="SAPBEXexcGood3 2 2 2 24" xfId="21387"/>
    <cellStyle name="SAPBEXexcGood3 2 2 2 25" xfId="22228"/>
    <cellStyle name="SAPBEXexcGood3 2 2 2 26" xfId="23057"/>
    <cellStyle name="SAPBEXexcGood3 2 2 2 27" xfId="23859"/>
    <cellStyle name="SAPBEXexcGood3 2 2 2 3" xfId="2927"/>
    <cellStyle name="SAPBEXexcGood3 2 2 2 4" xfId="3829"/>
    <cellStyle name="SAPBEXexcGood3 2 2 2 5" xfId="4717"/>
    <cellStyle name="SAPBEXexcGood3 2 2 2 6" xfId="5606"/>
    <cellStyle name="SAPBEXexcGood3 2 2 2 7" xfId="6500"/>
    <cellStyle name="SAPBEXexcGood3 2 2 2 8" xfId="6981"/>
    <cellStyle name="SAPBEXexcGood3 2 2 2 9" xfId="8202"/>
    <cellStyle name="SAPBEXexcGood3 2 2 20" xfId="13122"/>
    <cellStyle name="SAPBEXexcGood3 2 2 21" xfId="14012"/>
    <cellStyle name="SAPBEXexcGood3 2 2 22" xfId="14899"/>
    <cellStyle name="SAPBEXexcGood3 2 2 23" xfId="15785"/>
    <cellStyle name="SAPBEXexcGood3 2 2 24" xfId="16668"/>
    <cellStyle name="SAPBEXexcGood3 2 2 25" xfId="17553"/>
    <cellStyle name="SAPBEXexcGood3 2 2 26" xfId="18429"/>
    <cellStyle name="SAPBEXexcGood3 2 2 27" xfId="19290"/>
    <cellStyle name="SAPBEXexcGood3 2 2 28" xfId="20158"/>
    <cellStyle name="SAPBEXexcGood3 2 2 29" xfId="21020"/>
    <cellStyle name="SAPBEXexcGood3 2 2 3" xfId="787"/>
    <cellStyle name="SAPBEXexcGood3 2 2 3 10" xfId="9092"/>
    <cellStyle name="SAPBEXexcGood3 2 2 3 11" xfId="9981"/>
    <cellStyle name="SAPBEXexcGood3 2 2 3 12" xfId="10850"/>
    <cellStyle name="SAPBEXexcGood3 2 2 3 13" xfId="11741"/>
    <cellStyle name="SAPBEXexcGood3 2 2 3 14" xfId="12632"/>
    <cellStyle name="SAPBEXexcGood3 2 2 3 15" xfId="13498"/>
    <cellStyle name="SAPBEXexcGood3 2 2 3 16" xfId="14389"/>
    <cellStyle name="SAPBEXexcGood3 2 2 3 17" xfId="15275"/>
    <cellStyle name="SAPBEXexcGood3 2 2 3 18" xfId="16159"/>
    <cellStyle name="SAPBEXexcGood3 2 2 3 19" xfId="17045"/>
    <cellStyle name="SAPBEXexcGood3 2 2 3 2" xfId="2210"/>
    <cellStyle name="SAPBEXexcGood3 2 2 3 2 2" xfId="24803"/>
    <cellStyle name="SAPBEXexcGood3 2 2 3 2 2 2" xfId="32695"/>
    <cellStyle name="SAPBEXexcGood3 2 2 3 2 2 2 2" xfId="32696"/>
    <cellStyle name="SAPBEXexcGood3 2 2 3 2 2 2 2 2" xfId="32697"/>
    <cellStyle name="SAPBEXexcGood3 2 2 3 2 2 2 3" xfId="32698"/>
    <cellStyle name="SAPBEXexcGood3 2 2 3 2 2 3" xfId="32699"/>
    <cellStyle name="SAPBEXexcGood3 2 2 3 2 2 3 2" xfId="32700"/>
    <cellStyle name="SAPBEXexcGood3 2 2 3 2 2 3 2 2" xfId="32701"/>
    <cellStyle name="SAPBEXexcGood3 2 2 3 2 2 4" xfId="32702"/>
    <cellStyle name="SAPBEXexcGood3 2 2 3 2 2 4 2" xfId="32703"/>
    <cellStyle name="SAPBEXexcGood3 2 2 3 2 3" xfId="32704"/>
    <cellStyle name="SAPBEXexcGood3 2 2 3 2 3 2" xfId="32705"/>
    <cellStyle name="SAPBEXexcGood3 2 2 3 2 3 2 2" xfId="32706"/>
    <cellStyle name="SAPBEXexcGood3 2 2 3 2 3 3" xfId="32707"/>
    <cellStyle name="SAPBEXexcGood3 2 2 3 2 4" xfId="32708"/>
    <cellStyle name="SAPBEXexcGood3 2 2 3 2 4 2" xfId="32709"/>
    <cellStyle name="SAPBEXexcGood3 2 2 3 2 4 2 2" xfId="32710"/>
    <cellStyle name="SAPBEXexcGood3 2 2 3 2 5" xfId="32711"/>
    <cellStyle name="SAPBEXexcGood3 2 2 3 2 5 2" xfId="32712"/>
    <cellStyle name="SAPBEXexcGood3 2 2 3 20" xfId="17925"/>
    <cellStyle name="SAPBEXexcGood3 2 2 3 21" xfId="18806"/>
    <cellStyle name="SAPBEXexcGood3 2 2 3 22" xfId="19664"/>
    <cellStyle name="SAPBEXexcGood3 2 2 3 23" xfId="20530"/>
    <cellStyle name="SAPBEXexcGood3 2 2 3 24" xfId="21388"/>
    <cellStyle name="SAPBEXexcGood3 2 2 3 25" xfId="22229"/>
    <cellStyle name="SAPBEXexcGood3 2 2 3 26" xfId="23058"/>
    <cellStyle name="SAPBEXexcGood3 2 2 3 27" xfId="23860"/>
    <cellStyle name="SAPBEXexcGood3 2 2 3 3" xfId="2928"/>
    <cellStyle name="SAPBEXexcGood3 2 2 3 4" xfId="3830"/>
    <cellStyle name="SAPBEXexcGood3 2 2 3 5" xfId="4718"/>
    <cellStyle name="SAPBEXexcGood3 2 2 3 6" xfId="5607"/>
    <cellStyle name="SAPBEXexcGood3 2 2 3 7" xfId="6501"/>
    <cellStyle name="SAPBEXexcGood3 2 2 3 8" xfId="6002"/>
    <cellStyle name="SAPBEXexcGood3 2 2 3 9" xfId="8203"/>
    <cellStyle name="SAPBEXexcGood3 2 2 30" xfId="21871"/>
    <cellStyle name="SAPBEXexcGood3 2 2 31" xfId="22703"/>
    <cellStyle name="SAPBEXexcGood3 2 2 32" xfId="23512"/>
    <cellStyle name="SAPBEXexcGood3 2 2 4" xfId="788"/>
    <cellStyle name="SAPBEXexcGood3 2 2 4 10" xfId="9093"/>
    <cellStyle name="SAPBEXexcGood3 2 2 4 11" xfId="9982"/>
    <cellStyle name="SAPBEXexcGood3 2 2 4 12" xfId="10851"/>
    <cellStyle name="SAPBEXexcGood3 2 2 4 13" xfId="11742"/>
    <cellStyle name="SAPBEXexcGood3 2 2 4 14" xfId="12633"/>
    <cellStyle name="SAPBEXexcGood3 2 2 4 15" xfId="13499"/>
    <cellStyle name="SAPBEXexcGood3 2 2 4 16" xfId="14390"/>
    <cellStyle name="SAPBEXexcGood3 2 2 4 17" xfId="15276"/>
    <cellStyle name="SAPBEXexcGood3 2 2 4 18" xfId="16160"/>
    <cellStyle name="SAPBEXexcGood3 2 2 4 19" xfId="17046"/>
    <cellStyle name="SAPBEXexcGood3 2 2 4 2" xfId="2211"/>
    <cellStyle name="SAPBEXexcGood3 2 2 4 2 2" xfId="24804"/>
    <cellStyle name="SAPBEXexcGood3 2 2 4 2 2 2" xfId="32713"/>
    <cellStyle name="SAPBEXexcGood3 2 2 4 2 2 2 2" xfId="32714"/>
    <cellStyle name="SAPBEXexcGood3 2 2 4 2 2 2 2 2" xfId="32715"/>
    <cellStyle name="SAPBEXexcGood3 2 2 4 2 2 2 3" xfId="32716"/>
    <cellStyle name="SAPBEXexcGood3 2 2 4 2 2 3" xfId="32717"/>
    <cellStyle name="SAPBEXexcGood3 2 2 4 2 2 3 2" xfId="32718"/>
    <cellStyle name="SAPBEXexcGood3 2 2 4 2 2 3 2 2" xfId="32719"/>
    <cellStyle name="SAPBEXexcGood3 2 2 4 2 2 4" xfId="32720"/>
    <cellStyle name="SAPBEXexcGood3 2 2 4 2 2 4 2" xfId="32721"/>
    <cellStyle name="SAPBEXexcGood3 2 2 4 2 3" xfId="32722"/>
    <cellStyle name="SAPBEXexcGood3 2 2 4 2 3 2" xfId="32723"/>
    <cellStyle name="SAPBEXexcGood3 2 2 4 2 3 2 2" xfId="32724"/>
    <cellStyle name="SAPBEXexcGood3 2 2 4 2 3 3" xfId="32725"/>
    <cellStyle name="SAPBEXexcGood3 2 2 4 2 4" xfId="32726"/>
    <cellStyle name="SAPBEXexcGood3 2 2 4 2 4 2" xfId="32727"/>
    <cellStyle name="SAPBEXexcGood3 2 2 4 2 4 2 2" xfId="32728"/>
    <cellStyle name="SAPBEXexcGood3 2 2 4 2 5" xfId="32729"/>
    <cellStyle name="SAPBEXexcGood3 2 2 4 2 5 2" xfId="32730"/>
    <cellStyle name="SAPBEXexcGood3 2 2 4 20" xfId="17926"/>
    <cellStyle name="SAPBEXexcGood3 2 2 4 21" xfId="18807"/>
    <cellStyle name="SAPBEXexcGood3 2 2 4 22" xfId="19665"/>
    <cellStyle name="SAPBEXexcGood3 2 2 4 23" xfId="20531"/>
    <cellStyle name="SAPBEXexcGood3 2 2 4 24" xfId="21389"/>
    <cellStyle name="SAPBEXexcGood3 2 2 4 25" xfId="22230"/>
    <cellStyle name="SAPBEXexcGood3 2 2 4 26" xfId="23059"/>
    <cellStyle name="SAPBEXexcGood3 2 2 4 27" xfId="23861"/>
    <cellStyle name="SAPBEXexcGood3 2 2 4 3" xfId="2929"/>
    <cellStyle name="SAPBEXexcGood3 2 2 4 4" xfId="3831"/>
    <cellStyle name="SAPBEXexcGood3 2 2 4 5" xfId="4719"/>
    <cellStyle name="SAPBEXexcGood3 2 2 4 6" xfId="5608"/>
    <cellStyle name="SAPBEXexcGood3 2 2 4 7" xfId="6502"/>
    <cellStyle name="SAPBEXexcGood3 2 2 4 8" xfId="7128"/>
    <cellStyle name="SAPBEXexcGood3 2 2 4 9" xfId="8204"/>
    <cellStyle name="SAPBEXexcGood3 2 2 5" xfId="789"/>
    <cellStyle name="SAPBEXexcGood3 2 2 5 10" xfId="9094"/>
    <cellStyle name="SAPBEXexcGood3 2 2 5 11" xfId="9983"/>
    <cellStyle name="SAPBEXexcGood3 2 2 5 12" xfId="10852"/>
    <cellStyle name="SAPBEXexcGood3 2 2 5 13" xfId="11743"/>
    <cellStyle name="SAPBEXexcGood3 2 2 5 14" xfId="12634"/>
    <cellStyle name="SAPBEXexcGood3 2 2 5 15" xfId="13500"/>
    <cellStyle name="SAPBEXexcGood3 2 2 5 16" xfId="14391"/>
    <cellStyle name="SAPBEXexcGood3 2 2 5 17" xfId="15277"/>
    <cellStyle name="SAPBEXexcGood3 2 2 5 18" xfId="16161"/>
    <cellStyle name="SAPBEXexcGood3 2 2 5 19" xfId="17047"/>
    <cellStyle name="SAPBEXexcGood3 2 2 5 2" xfId="2212"/>
    <cellStyle name="SAPBEXexcGood3 2 2 5 2 2" xfId="24805"/>
    <cellStyle name="SAPBEXexcGood3 2 2 5 2 2 2" xfId="32731"/>
    <cellStyle name="SAPBEXexcGood3 2 2 5 2 2 2 2" xfId="32732"/>
    <cellStyle name="SAPBEXexcGood3 2 2 5 2 2 2 2 2" xfId="32733"/>
    <cellStyle name="SAPBEXexcGood3 2 2 5 2 2 2 3" xfId="32734"/>
    <cellStyle name="SAPBEXexcGood3 2 2 5 2 2 3" xfId="32735"/>
    <cellStyle name="SAPBEXexcGood3 2 2 5 2 2 3 2" xfId="32736"/>
    <cellStyle name="SAPBEXexcGood3 2 2 5 2 2 3 2 2" xfId="32737"/>
    <cellStyle name="SAPBEXexcGood3 2 2 5 2 2 4" xfId="32738"/>
    <cellStyle name="SAPBEXexcGood3 2 2 5 2 2 4 2" xfId="32739"/>
    <cellStyle name="SAPBEXexcGood3 2 2 5 2 3" xfId="32740"/>
    <cellStyle name="SAPBEXexcGood3 2 2 5 2 3 2" xfId="32741"/>
    <cellStyle name="SAPBEXexcGood3 2 2 5 2 3 2 2" xfId="32742"/>
    <cellStyle name="SAPBEXexcGood3 2 2 5 2 3 3" xfId="32743"/>
    <cellStyle name="SAPBEXexcGood3 2 2 5 2 4" xfId="32744"/>
    <cellStyle name="SAPBEXexcGood3 2 2 5 2 4 2" xfId="32745"/>
    <cellStyle name="SAPBEXexcGood3 2 2 5 2 4 2 2" xfId="32746"/>
    <cellStyle name="SAPBEXexcGood3 2 2 5 2 5" xfId="32747"/>
    <cellStyle name="SAPBEXexcGood3 2 2 5 2 5 2" xfId="32748"/>
    <cellStyle name="SAPBEXexcGood3 2 2 5 20" xfId="17927"/>
    <cellStyle name="SAPBEXexcGood3 2 2 5 21" xfId="18808"/>
    <cellStyle name="SAPBEXexcGood3 2 2 5 22" xfId="19666"/>
    <cellStyle name="SAPBEXexcGood3 2 2 5 23" xfId="20532"/>
    <cellStyle name="SAPBEXexcGood3 2 2 5 24" xfId="21390"/>
    <cellStyle name="SAPBEXexcGood3 2 2 5 25" xfId="22231"/>
    <cellStyle name="SAPBEXexcGood3 2 2 5 26" xfId="23060"/>
    <cellStyle name="SAPBEXexcGood3 2 2 5 27" xfId="23862"/>
    <cellStyle name="SAPBEXexcGood3 2 2 5 3" xfId="2930"/>
    <cellStyle name="SAPBEXexcGood3 2 2 5 4" xfId="3832"/>
    <cellStyle name="SAPBEXexcGood3 2 2 5 5" xfId="4720"/>
    <cellStyle name="SAPBEXexcGood3 2 2 5 6" xfId="5609"/>
    <cellStyle name="SAPBEXexcGood3 2 2 5 7" xfId="6503"/>
    <cellStyle name="SAPBEXexcGood3 2 2 5 8" xfId="7127"/>
    <cellStyle name="SAPBEXexcGood3 2 2 5 9" xfId="8205"/>
    <cellStyle name="SAPBEXexcGood3 2 2 6" xfId="790"/>
    <cellStyle name="SAPBEXexcGood3 2 2 6 10" xfId="9095"/>
    <cellStyle name="SAPBEXexcGood3 2 2 6 11" xfId="9984"/>
    <cellStyle name="SAPBEXexcGood3 2 2 6 12" xfId="10853"/>
    <cellStyle name="SAPBEXexcGood3 2 2 6 13" xfId="11744"/>
    <cellStyle name="SAPBEXexcGood3 2 2 6 14" xfId="12635"/>
    <cellStyle name="SAPBEXexcGood3 2 2 6 15" xfId="13501"/>
    <cellStyle name="SAPBEXexcGood3 2 2 6 16" xfId="14392"/>
    <cellStyle name="SAPBEXexcGood3 2 2 6 17" xfId="15278"/>
    <cellStyle name="SAPBEXexcGood3 2 2 6 18" xfId="16162"/>
    <cellStyle name="SAPBEXexcGood3 2 2 6 19" xfId="17048"/>
    <cellStyle name="SAPBEXexcGood3 2 2 6 2" xfId="2213"/>
    <cellStyle name="SAPBEXexcGood3 2 2 6 2 2" xfId="24806"/>
    <cellStyle name="SAPBEXexcGood3 2 2 6 2 2 2" xfId="32749"/>
    <cellStyle name="SAPBEXexcGood3 2 2 6 2 2 2 2" xfId="32750"/>
    <cellStyle name="SAPBEXexcGood3 2 2 6 2 2 2 2 2" xfId="32751"/>
    <cellStyle name="SAPBEXexcGood3 2 2 6 2 2 2 3" xfId="32752"/>
    <cellStyle name="SAPBEXexcGood3 2 2 6 2 2 3" xfId="32753"/>
    <cellStyle name="SAPBEXexcGood3 2 2 6 2 2 3 2" xfId="32754"/>
    <cellStyle name="SAPBEXexcGood3 2 2 6 2 2 3 2 2" xfId="32755"/>
    <cellStyle name="SAPBEXexcGood3 2 2 6 2 2 4" xfId="32756"/>
    <cellStyle name="SAPBEXexcGood3 2 2 6 2 2 4 2" xfId="32757"/>
    <cellStyle name="SAPBEXexcGood3 2 2 6 2 3" xfId="32758"/>
    <cellStyle name="SAPBEXexcGood3 2 2 6 2 3 2" xfId="32759"/>
    <cellStyle name="SAPBEXexcGood3 2 2 6 2 3 2 2" xfId="32760"/>
    <cellStyle name="SAPBEXexcGood3 2 2 6 2 3 3" xfId="32761"/>
    <cellStyle name="SAPBEXexcGood3 2 2 6 2 4" xfId="32762"/>
    <cellStyle name="SAPBEXexcGood3 2 2 6 2 4 2" xfId="32763"/>
    <cellStyle name="SAPBEXexcGood3 2 2 6 2 4 2 2" xfId="32764"/>
    <cellStyle name="SAPBEXexcGood3 2 2 6 2 5" xfId="32765"/>
    <cellStyle name="SAPBEXexcGood3 2 2 6 2 5 2" xfId="32766"/>
    <cellStyle name="SAPBEXexcGood3 2 2 6 20" xfId="17928"/>
    <cellStyle name="SAPBEXexcGood3 2 2 6 21" xfId="18809"/>
    <cellStyle name="SAPBEXexcGood3 2 2 6 22" xfId="19667"/>
    <cellStyle name="SAPBEXexcGood3 2 2 6 23" xfId="20533"/>
    <cellStyle name="SAPBEXexcGood3 2 2 6 24" xfId="21391"/>
    <cellStyle name="SAPBEXexcGood3 2 2 6 25" xfId="22232"/>
    <cellStyle name="SAPBEXexcGood3 2 2 6 26" xfId="23061"/>
    <cellStyle name="SAPBEXexcGood3 2 2 6 27" xfId="23863"/>
    <cellStyle name="SAPBEXexcGood3 2 2 6 3" xfId="2931"/>
    <cellStyle name="SAPBEXexcGood3 2 2 6 4" xfId="3833"/>
    <cellStyle name="SAPBEXexcGood3 2 2 6 5" xfId="4721"/>
    <cellStyle name="SAPBEXexcGood3 2 2 6 6" xfId="5610"/>
    <cellStyle name="SAPBEXexcGood3 2 2 6 7" xfId="6504"/>
    <cellStyle name="SAPBEXexcGood3 2 2 6 8" xfId="7126"/>
    <cellStyle name="SAPBEXexcGood3 2 2 6 9" xfId="8206"/>
    <cellStyle name="SAPBEXexcGood3 2 2 7" xfId="1829"/>
    <cellStyle name="SAPBEXexcGood3 2 2 7 2" xfId="24807"/>
    <cellStyle name="SAPBEXexcGood3 2 2 7 2 2" xfId="32767"/>
    <cellStyle name="SAPBEXexcGood3 2 2 7 2 2 2" xfId="32768"/>
    <cellStyle name="SAPBEXexcGood3 2 2 7 2 2 2 2" xfId="32769"/>
    <cellStyle name="SAPBEXexcGood3 2 2 7 2 2 3" xfId="32770"/>
    <cellStyle name="SAPBEXexcGood3 2 2 7 2 3" xfId="32771"/>
    <cellStyle name="SAPBEXexcGood3 2 2 7 2 3 2" xfId="32772"/>
    <cellStyle name="SAPBEXexcGood3 2 2 7 2 3 2 2" xfId="32773"/>
    <cellStyle name="SAPBEXexcGood3 2 2 7 2 4" xfId="32774"/>
    <cellStyle name="SAPBEXexcGood3 2 2 7 2 4 2" xfId="32775"/>
    <cellStyle name="SAPBEXexcGood3 2 2 7 3" xfId="32776"/>
    <cellStyle name="SAPBEXexcGood3 2 2 7 3 2" xfId="32777"/>
    <cellStyle name="SAPBEXexcGood3 2 2 7 3 2 2" xfId="32778"/>
    <cellStyle name="SAPBEXexcGood3 2 2 7 3 3" xfId="32779"/>
    <cellStyle name="SAPBEXexcGood3 2 2 7 4" xfId="32780"/>
    <cellStyle name="SAPBEXexcGood3 2 2 7 4 2" xfId="32781"/>
    <cellStyle name="SAPBEXexcGood3 2 2 7 4 2 2" xfId="32782"/>
    <cellStyle name="SAPBEXexcGood3 2 2 7 5" xfId="32783"/>
    <cellStyle name="SAPBEXexcGood3 2 2 7 5 2" xfId="32784"/>
    <cellStyle name="SAPBEXexcGood3 2 2 8" xfId="1634"/>
    <cellStyle name="SAPBEXexcGood3 2 2 9" xfId="3446"/>
    <cellStyle name="SAPBEXexcGood3 2 20" xfId="10435"/>
    <cellStyle name="SAPBEXexcGood3 2 21" xfId="7535"/>
    <cellStyle name="SAPBEXexcGood3 2 22" xfId="11296"/>
    <cellStyle name="SAPBEXexcGood3 2 23" xfId="13059"/>
    <cellStyle name="SAPBEXexcGood3 2 24" xfId="9661"/>
    <cellStyle name="SAPBEXexcGood3 2 25" xfId="11414"/>
    <cellStyle name="SAPBEXexcGood3 2 26" xfId="13933"/>
    <cellStyle name="SAPBEXexcGood3 2 27" xfId="16632"/>
    <cellStyle name="SAPBEXexcGood3 2 28" xfId="14950"/>
    <cellStyle name="SAPBEXexcGood3 2 29" xfId="17489"/>
    <cellStyle name="SAPBEXexcGood3 2 3" xfId="791"/>
    <cellStyle name="SAPBEXexcGood3 2 3 10" xfId="9096"/>
    <cellStyle name="SAPBEXexcGood3 2 3 11" xfId="9985"/>
    <cellStyle name="SAPBEXexcGood3 2 3 12" xfId="10854"/>
    <cellStyle name="SAPBEXexcGood3 2 3 13" xfId="11745"/>
    <cellStyle name="SAPBEXexcGood3 2 3 14" xfId="12636"/>
    <cellStyle name="SAPBEXexcGood3 2 3 15" xfId="13502"/>
    <cellStyle name="SAPBEXexcGood3 2 3 16" xfId="14393"/>
    <cellStyle name="SAPBEXexcGood3 2 3 17" xfId="15279"/>
    <cellStyle name="SAPBEXexcGood3 2 3 18" xfId="16163"/>
    <cellStyle name="SAPBEXexcGood3 2 3 19" xfId="17049"/>
    <cellStyle name="SAPBEXexcGood3 2 3 2" xfId="2214"/>
    <cellStyle name="SAPBEXexcGood3 2 3 2 2" xfId="24808"/>
    <cellStyle name="SAPBEXexcGood3 2 3 2 2 2" xfId="32785"/>
    <cellStyle name="SAPBEXexcGood3 2 3 2 2 2 2" xfId="32786"/>
    <cellStyle name="SAPBEXexcGood3 2 3 2 2 2 2 2" xfId="32787"/>
    <cellStyle name="SAPBEXexcGood3 2 3 2 2 2 3" xfId="32788"/>
    <cellStyle name="SAPBEXexcGood3 2 3 2 2 3" xfId="32789"/>
    <cellStyle name="SAPBEXexcGood3 2 3 2 2 3 2" xfId="32790"/>
    <cellStyle name="SAPBEXexcGood3 2 3 2 2 3 2 2" xfId="32791"/>
    <cellStyle name="SAPBEXexcGood3 2 3 2 2 4" xfId="32792"/>
    <cellStyle name="SAPBEXexcGood3 2 3 2 2 4 2" xfId="32793"/>
    <cellStyle name="SAPBEXexcGood3 2 3 2 3" xfId="32794"/>
    <cellStyle name="SAPBEXexcGood3 2 3 2 3 2" xfId="32795"/>
    <cellStyle name="SAPBEXexcGood3 2 3 2 3 2 2" xfId="32796"/>
    <cellStyle name="SAPBEXexcGood3 2 3 2 3 3" xfId="32797"/>
    <cellStyle name="SAPBEXexcGood3 2 3 2 4" xfId="32798"/>
    <cellStyle name="SAPBEXexcGood3 2 3 2 4 2" xfId="32799"/>
    <cellStyle name="SAPBEXexcGood3 2 3 2 4 2 2" xfId="32800"/>
    <cellStyle name="SAPBEXexcGood3 2 3 2 5" xfId="32801"/>
    <cellStyle name="SAPBEXexcGood3 2 3 2 5 2" xfId="32802"/>
    <cellStyle name="SAPBEXexcGood3 2 3 20" xfId="17929"/>
    <cellStyle name="SAPBEXexcGood3 2 3 21" xfId="18810"/>
    <cellStyle name="SAPBEXexcGood3 2 3 22" xfId="19668"/>
    <cellStyle name="SAPBEXexcGood3 2 3 23" xfId="20534"/>
    <cellStyle name="SAPBEXexcGood3 2 3 24" xfId="21392"/>
    <cellStyle name="SAPBEXexcGood3 2 3 25" xfId="22233"/>
    <cellStyle name="SAPBEXexcGood3 2 3 26" xfId="23062"/>
    <cellStyle name="SAPBEXexcGood3 2 3 27" xfId="23864"/>
    <cellStyle name="SAPBEXexcGood3 2 3 3" xfId="2932"/>
    <cellStyle name="SAPBEXexcGood3 2 3 4" xfId="3834"/>
    <cellStyle name="SAPBEXexcGood3 2 3 5" xfId="4722"/>
    <cellStyle name="SAPBEXexcGood3 2 3 6" xfId="5611"/>
    <cellStyle name="SAPBEXexcGood3 2 3 7" xfId="6505"/>
    <cellStyle name="SAPBEXexcGood3 2 3 8" xfId="7125"/>
    <cellStyle name="SAPBEXexcGood3 2 3 9" xfId="8207"/>
    <cellStyle name="SAPBEXexcGood3 2 30" xfId="19229"/>
    <cellStyle name="SAPBEXexcGood3 2 31" xfId="15836"/>
    <cellStyle name="SAPBEXexcGood3 2 32" xfId="17603"/>
    <cellStyle name="SAPBEXexcGood3 2 4" xfId="792"/>
    <cellStyle name="SAPBEXexcGood3 2 4 10" xfId="9097"/>
    <cellStyle name="SAPBEXexcGood3 2 4 11" xfId="9986"/>
    <cellStyle name="SAPBEXexcGood3 2 4 12" xfId="10855"/>
    <cellStyle name="SAPBEXexcGood3 2 4 13" xfId="11746"/>
    <cellStyle name="SAPBEXexcGood3 2 4 14" xfId="12637"/>
    <cellStyle name="SAPBEXexcGood3 2 4 15" xfId="13503"/>
    <cellStyle name="SAPBEXexcGood3 2 4 16" xfId="14394"/>
    <cellStyle name="SAPBEXexcGood3 2 4 17" xfId="15280"/>
    <cellStyle name="SAPBEXexcGood3 2 4 18" xfId="16164"/>
    <cellStyle name="SAPBEXexcGood3 2 4 19" xfId="17050"/>
    <cellStyle name="SAPBEXexcGood3 2 4 2" xfId="2215"/>
    <cellStyle name="SAPBEXexcGood3 2 4 2 2" xfId="24809"/>
    <cellStyle name="SAPBEXexcGood3 2 4 2 2 2" xfId="32803"/>
    <cellStyle name="SAPBEXexcGood3 2 4 2 2 2 2" xfId="32804"/>
    <cellStyle name="SAPBEXexcGood3 2 4 2 2 2 2 2" xfId="32805"/>
    <cellStyle name="SAPBEXexcGood3 2 4 2 2 2 3" xfId="32806"/>
    <cellStyle name="SAPBEXexcGood3 2 4 2 2 3" xfId="32807"/>
    <cellStyle name="SAPBEXexcGood3 2 4 2 2 3 2" xfId="32808"/>
    <cellStyle name="SAPBEXexcGood3 2 4 2 2 3 2 2" xfId="32809"/>
    <cellStyle name="SAPBEXexcGood3 2 4 2 2 4" xfId="32810"/>
    <cellStyle name="SAPBEXexcGood3 2 4 2 2 4 2" xfId="32811"/>
    <cellStyle name="SAPBEXexcGood3 2 4 2 3" xfId="32812"/>
    <cellStyle name="SAPBEXexcGood3 2 4 2 3 2" xfId="32813"/>
    <cellStyle name="SAPBEXexcGood3 2 4 2 3 2 2" xfId="32814"/>
    <cellStyle name="SAPBEXexcGood3 2 4 2 3 3" xfId="32815"/>
    <cellStyle name="SAPBEXexcGood3 2 4 2 4" xfId="32816"/>
    <cellStyle name="SAPBEXexcGood3 2 4 2 4 2" xfId="32817"/>
    <cellStyle name="SAPBEXexcGood3 2 4 2 4 2 2" xfId="32818"/>
    <cellStyle name="SAPBEXexcGood3 2 4 2 5" xfId="32819"/>
    <cellStyle name="SAPBEXexcGood3 2 4 2 5 2" xfId="32820"/>
    <cellStyle name="SAPBEXexcGood3 2 4 20" xfId="17930"/>
    <cellStyle name="SAPBEXexcGood3 2 4 21" xfId="18811"/>
    <cellStyle name="SAPBEXexcGood3 2 4 22" xfId="19669"/>
    <cellStyle name="SAPBEXexcGood3 2 4 23" xfId="20535"/>
    <cellStyle name="SAPBEXexcGood3 2 4 24" xfId="21393"/>
    <cellStyle name="SAPBEXexcGood3 2 4 25" xfId="22234"/>
    <cellStyle name="SAPBEXexcGood3 2 4 26" xfId="23063"/>
    <cellStyle name="SAPBEXexcGood3 2 4 27" xfId="23865"/>
    <cellStyle name="SAPBEXexcGood3 2 4 3" xfId="2933"/>
    <cellStyle name="SAPBEXexcGood3 2 4 4" xfId="3835"/>
    <cellStyle name="SAPBEXexcGood3 2 4 5" xfId="4723"/>
    <cellStyle name="SAPBEXexcGood3 2 4 6" xfId="5612"/>
    <cellStyle name="SAPBEXexcGood3 2 4 7" xfId="6506"/>
    <cellStyle name="SAPBEXexcGood3 2 4 8" xfId="6980"/>
    <cellStyle name="SAPBEXexcGood3 2 4 9" xfId="8208"/>
    <cellStyle name="SAPBEXexcGood3 2 5" xfId="793"/>
    <cellStyle name="SAPBEXexcGood3 2 5 10" xfId="9098"/>
    <cellStyle name="SAPBEXexcGood3 2 5 11" xfId="9987"/>
    <cellStyle name="SAPBEXexcGood3 2 5 12" xfId="10856"/>
    <cellStyle name="SAPBEXexcGood3 2 5 13" xfId="11747"/>
    <cellStyle name="SAPBEXexcGood3 2 5 14" xfId="12638"/>
    <cellStyle name="SAPBEXexcGood3 2 5 15" xfId="13504"/>
    <cellStyle name="SAPBEXexcGood3 2 5 16" xfId="14395"/>
    <cellStyle name="SAPBEXexcGood3 2 5 17" xfId="15281"/>
    <cellStyle name="SAPBEXexcGood3 2 5 18" xfId="16165"/>
    <cellStyle name="SAPBEXexcGood3 2 5 19" xfId="17051"/>
    <cellStyle name="SAPBEXexcGood3 2 5 2" xfId="2216"/>
    <cellStyle name="SAPBEXexcGood3 2 5 2 2" xfId="24810"/>
    <cellStyle name="SAPBEXexcGood3 2 5 2 2 2" xfId="32821"/>
    <cellStyle name="SAPBEXexcGood3 2 5 2 2 2 2" xfId="32822"/>
    <cellStyle name="SAPBEXexcGood3 2 5 2 2 2 2 2" xfId="32823"/>
    <cellStyle name="SAPBEXexcGood3 2 5 2 2 2 3" xfId="32824"/>
    <cellStyle name="SAPBEXexcGood3 2 5 2 2 3" xfId="32825"/>
    <cellStyle name="SAPBEXexcGood3 2 5 2 2 3 2" xfId="32826"/>
    <cellStyle name="SAPBEXexcGood3 2 5 2 2 3 2 2" xfId="32827"/>
    <cellStyle name="SAPBEXexcGood3 2 5 2 2 4" xfId="32828"/>
    <cellStyle name="SAPBEXexcGood3 2 5 2 2 4 2" xfId="32829"/>
    <cellStyle name="SAPBEXexcGood3 2 5 2 3" xfId="32830"/>
    <cellStyle name="SAPBEXexcGood3 2 5 2 3 2" xfId="32831"/>
    <cellStyle name="SAPBEXexcGood3 2 5 2 3 2 2" xfId="32832"/>
    <cellStyle name="SAPBEXexcGood3 2 5 2 3 3" xfId="32833"/>
    <cellStyle name="SAPBEXexcGood3 2 5 2 4" xfId="32834"/>
    <cellStyle name="SAPBEXexcGood3 2 5 2 4 2" xfId="32835"/>
    <cellStyle name="SAPBEXexcGood3 2 5 2 4 2 2" xfId="32836"/>
    <cellStyle name="SAPBEXexcGood3 2 5 2 5" xfId="32837"/>
    <cellStyle name="SAPBEXexcGood3 2 5 2 5 2" xfId="32838"/>
    <cellStyle name="SAPBEXexcGood3 2 5 20" xfId="17931"/>
    <cellStyle name="SAPBEXexcGood3 2 5 21" xfId="18812"/>
    <cellStyle name="SAPBEXexcGood3 2 5 22" xfId="19670"/>
    <cellStyle name="SAPBEXexcGood3 2 5 23" xfId="20536"/>
    <cellStyle name="SAPBEXexcGood3 2 5 24" xfId="21394"/>
    <cellStyle name="SAPBEXexcGood3 2 5 25" xfId="22235"/>
    <cellStyle name="SAPBEXexcGood3 2 5 26" xfId="23064"/>
    <cellStyle name="SAPBEXexcGood3 2 5 27" xfId="23866"/>
    <cellStyle name="SAPBEXexcGood3 2 5 3" xfId="2934"/>
    <cellStyle name="SAPBEXexcGood3 2 5 4" xfId="3836"/>
    <cellStyle name="SAPBEXexcGood3 2 5 5" xfId="4724"/>
    <cellStyle name="SAPBEXexcGood3 2 5 6" xfId="5613"/>
    <cellStyle name="SAPBEXexcGood3 2 5 7" xfId="6507"/>
    <cellStyle name="SAPBEXexcGood3 2 5 8" xfId="6001"/>
    <cellStyle name="SAPBEXexcGood3 2 5 9" xfId="8209"/>
    <cellStyle name="SAPBEXexcGood3 2 6" xfId="794"/>
    <cellStyle name="SAPBEXexcGood3 2 6 10" xfId="9099"/>
    <cellStyle name="SAPBEXexcGood3 2 6 11" xfId="9988"/>
    <cellStyle name="SAPBEXexcGood3 2 6 12" xfId="10857"/>
    <cellStyle name="SAPBEXexcGood3 2 6 13" xfId="11748"/>
    <cellStyle name="SAPBEXexcGood3 2 6 14" xfId="12639"/>
    <cellStyle name="SAPBEXexcGood3 2 6 15" xfId="13505"/>
    <cellStyle name="SAPBEXexcGood3 2 6 16" xfId="14396"/>
    <cellStyle name="SAPBEXexcGood3 2 6 17" xfId="15282"/>
    <cellStyle name="SAPBEXexcGood3 2 6 18" xfId="16166"/>
    <cellStyle name="SAPBEXexcGood3 2 6 19" xfId="17052"/>
    <cellStyle name="SAPBEXexcGood3 2 6 2" xfId="2217"/>
    <cellStyle name="SAPBEXexcGood3 2 6 2 2" xfId="24811"/>
    <cellStyle name="SAPBEXexcGood3 2 6 2 2 2" xfId="32839"/>
    <cellStyle name="SAPBEXexcGood3 2 6 2 2 2 2" xfId="32840"/>
    <cellStyle name="SAPBEXexcGood3 2 6 2 2 2 2 2" xfId="32841"/>
    <cellStyle name="SAPBEXexcGood3 2 6 2 2 2 3" xfId="32842"/>
    <cellStyle name="SAPBEXexcGood3 2 6 2 2 3" xfId="32843"/>
    <cellStyle name="SAPBEXexcGood3 2 6 2 2 3 2" xfId="32844"/>
    <cellStyle name="SAPBEXexcGood3 2 6 2 2 3 2 2" xfId="32845"/>
    <cellStyle name="SAPBEXexcGood3 2 6 2 2 4" xfId="32846"/>
    <cellStyle name="SAPBEXexcGood3 2 6 2 2 4 2" xfId="32847"/>
    <cellStyle name="SAPBEXexcGood3 2 6 2 3" xfId="32848"/>
    <cellStyle name="SAPBEXexcGood3 2 6 2 3 2" xfId="32849"/>
    <cellStyle name="SAPBEXexcGood3 2 6 2 3 2 2" xfId="32850"/>
    <cellStyle name="SAPBEXexcGood3 2 6 2 3 3" xfId="32851"/>
    <cellStyle name="SAPBEXexcGood3 2 6 2 4" xfId="32852"/>
    <cellStyle name="SAPBEXexcGood3 2 6 2 4 2" xfId="32853"/>
    <cellStyle name="SAPBEXexcGood3 2 6 2 4 2 2" xfId="32854"/>
    <cellStyle name="SAPBEXexcGood3 2 6 2 5" xfId="32855"/>
    <cellStyle name="SAPBEXexcGood3 2 6 2 5 2" xfId="32856"/>
    <cellStyle name="SAPBEXexcGood3 2 6 20" xfId="17932"/>
    <cellStyle name="SAPBEXexcGood3 2 6 21" xfId="18813"/>
    <cellStyle name="SAPBEXexcGood3 2 6 22" xfId="19671"/>
    <cellStyle name="SAPBEXexcGood3 2 6 23" xfId="20537"/>
    <cellStyle name="SAPBEXexcGood3 2 6 24" xfId="21395"/>
    <cellStyle name="SAPBEXexcGood3 2 6 25" xfId="22236"/>
    <cellStyle name="SAPBEXexcGood3 2 6 26" xfId="23065"/>
    <cellStyle name="SAPBEXexcGood3 2 6 27" xfId="23867"/>
    <cellStyle name="SAPBEXexcGood3 2 6 3" xfId="2935"/>
    <cellStyle name="SAPBEXexcGood3 2 6 4" xfId="3837"/>
    <cellStyle name="SAPBEXexcGood3 2 6 5" xfId="4725"/>
    <cellStyle name="SAPBEXexcGood3 2 6 6" xfId="5614"/>
    <cellStyle name="SAPBEXexcGood3 2 6 7" xfId="6508"/>
    <cellStyle name="SAPBEXexcGood3 2 6 8" xfId="7124"/>
    <cellStyle name="SAPBEXexcGood3 2 6 9" xfId="8210"/>
    <cellStyle name="SAPBEXexcGood3 2 7" xfId="1743"/>
    <cellStyle name="SAPBEXexcGood3 2 7 2" xfId="24812"/>
    <cellStyle name="SAPBEXexcGood3 2 7 2 2" xfId="32857"/>
    <cellStyle name="SAPBEXexcGood3 2 7 2 2 2" xfId="32858"/>
    <cellStyle name="SAPBEXexcGood3 2 7 2 2 2 2" xfId="32859"/>
    <cellStyle name="SAPBEXexcGood3 2 7 2 2 3" xfId="32860"/>
    <cellStyle name="SAPBEXexcGood3 2 7 2 3" xfId="32861"/>
    <cellStyle name="SAPBEXexcGood3 2 7 2 3 2" xfId="32862"/>
    <cellStyle name="SAPBEXexcGood3 2 7 2 3 2 2" xfId="32863"/>
    <cellStyle name="SAPBEXexcGood3 2 7 2 4" xfId="32864"/>
    <cellStyle name="SAPBEXexcGood3 2 7 2 4 2" xfId="32865"/>
    <cellStyle name="SAPBEXexcGood3 2 7 3" xfId="32866"/>
    <cellStyle name="SAPBEXexcGood3 2 7 3 2" xfId="32867"/>
    <cellStyle name="SAPBEXexcGood3 2 7 3 2 2" xfId="32868"/>
    <cellStyle name="SAPBEXexcGood3 2 7 3 3" xfId="32869"/>
    <cellStyle name="SAPBEXexcGood3 2 7 4" xfId="32870"/>
    <cellStyle name="SAPBEXexcGood3 2 7 4 2" xfId="32871"/>
    <cellStyle name="SAPBEXexcGood3 2 7 4 2 2" xfId="32872"/>
    <cellStyle name="SAPBEXexcGood3 2 7 5" xfId="32873"/>
    <cellStyle name="SAPBEXexcGood3 2 7 5 2" xfId="32874"/>
    <cellStyle name="SAPBEXexcGood3 2 8" xfId="1679"/>
    <cellStyle name="SAPBEXexcGood3 2 9" xfId="1462"/>
    <cellStyle name="SAPBEXexcGood3 20" xfId="10351"/>
    <cellStyle name="SAPBEXexcGood3 21" xfId="11114"/>
    <cellStyle name="SAPBEXexcGood3 22" xfId="12005"/>
    <cellStyle name="SAPBEXexcGood3 23" xfId="13002"/>
    <cellStyle name="SAPBEXexcGood3 24" xfId="13762"/>
    <cellStyle name="SAPBEXexcGood3 25" xfId="14653"/>
    <cellStyle name="SAPBEXexcGood3 26" xfId="15539"/>
    <cellStyle name="SAPBEXexcGood3 27" xfId="16423"/>
    <cellStyle name="SAPBEXexcGood3 28" xfId="17309"/>
    <cellStyle name="SAPBEXexcGood3 29" xfId="18189"/>
    <cellStyle name="SAPBEXexcGood3 3" xfId="795"/>
    <cellStyle name="SAPBEXexcGood3 3 10" xfId="4334"/>
    <cellStyle name="SAPBEXexcGood3 3 11" xfId="5224"/>
    <cellStyle name="SAPBEXexcGood3 3 12" xfId="6119"/>
    <cellStyle name="SAPBEXexcGood3 3 13" xfId="6027"/>
    <cellStyle name="SAPBEXexcGood3 3 14" xfId="7825"/>
    <cellStyle name="SAPBEXexcGood3 3 15" xfId="8715"/>
    <cellStyle name="SAPBEXexcGood3 3 16" xfId="9604"/>
    <cellStyle name="SAPBEXexcGood3 3 17" xfId="10472"/>
    <cellStyle name="SAPBEXexcGood3 3 18" xfId="11363"/>
    <cellStyle name="SAPBEXexcGood3 3 19" xfId="12253"/>
    <cellStyle name="SAPBEXexcGood3 3 2" xfId="796"/>
    <cellStyle name="SAPBEXexcGood3 3 2 10" xfId="9100"/>
    <cellStyle name="SAPBEXexcGood3 3 2 11" xfId="9989"/>
    <cellStyle name="SAPBEXexcGood3 3 2 12" xfId="10858"/>
    <cellStyle name="SAPBEXexcGood3 3 2 13" xfId="11749"/>
    <cellStyle name="SAPBEXexcGood3 3 2 14" xfId="12640"/>
    <cellStyle name="SAPBEXexcGood3 3 2 15" xfId="13506"/>
    <cellStyle name="SAPBEXexcGood3 3 2 16" xfId="14397"/>
    <cellStyle name="SAPBEXexcGood3 3 2 17" xfId="15283"/>
    <cellStyle name="SAPBEXexcGood3 3 2 18" xfId="16167"/>
    <cellStyle name="SAPBEXexcGood3 3 2 19" xfId="17053"/>
    <cellStyle name="SAPBEXexcGood3 3 2 2" xfId="2218"/>
    <cellStyle name="SAPBEXexcGood3 3 2 2 2" xfId="24813"/>
    <cellStyle name="SAPBEXexcGood3 3 2 2 2 2" xfId="32875"/>
    <cellStyle name="SAPBEXexcGood3 3 2 2 2 2 2" xfId="32876"/>
    <cellStyle name="SAPBEXexcGood3 3 2 2 2 2 2 2" xfId="32877"/>
    <cellStyle name="SAPBEXexcGood3 3 2 2 2 2 3" xfId="32878"/>
    <cellStyle name="SAPBEXexcGood3 3 2 2 2 3" xfId="32879"/>
    <cellStyle name="SAPBEXexcGood3 3 2 2 2 3 2" xfId="32880"/>
    <cellStyle name="SAPBEXexcGood3 3 2 2 2 3 2 2" xfId="32881"/>
    <cellStyle name="SAPBEXexcGood3 3 2 2 2 4" xfId="32882"/>
    <cellStyle name="SAPBEXexcGood3 3 2 2 2 4 2" xfId="32883"/>
    <cellStyle name="SAPBEXexcGood3 3 2 2 3" xfId="32884"/>
    <cellStyle name="SAPBEXexcGood3 3 2 2 3 2" xfId="32885"/>
    <cellStyle name="SAPBEXexcGood3 3 2 2 3 2 2" xfId="32886"/>
    <cellStyle name="SAPBEXexcGood3 3 2 2 3 3" xfId="32887"/>
    <cellStyle name="SAPBEXexcGood3 3 2 2 4" xfId="32888"/>
    <cellStyle name="SAPBEXexcGood3 3 2 2 4 2" xfId="32889"/>
    <cellStyle name="SAPBEXexcGood3 3 2 2 4 2 2" xfId="32890"/>
    <cellStyle name="SAPBEXexcGood3 3 2 2 5" xfId="32891"/>
    <cellStyle name="SAPBEXexcGood3 3 2 2 5 2" xfId="32892"/>
    <cellStyle name="SAPBEXexcGood3 3 2 20" xfId="17933"/>
    <cellStyle name="SAPBEXexcGood3 3 2 21" xfId="18814"/>
    <cellStyle name="SAPBEXexcGood3 3 2 22" xfId="19672"/>
    <cellStyle name="SAPBEXexcGood3 3 2 23" xfId="20538"/>
    <cellStyle name="SAPBEXexcGood3 3 2 24" xfId="21396"/>
    <cellStyle name="SAPBEXexcGood3 3 2 25" xfId="22237"/>
    <cellStyle name="SAPBEXexcGood3 3 2 26" xfId="23066"/>
    <cellStyle name="SAPBEXexcGood3 3 2 27" xfId="23868"/>
    <cellStyle name="SAPBEXexcGood3 3 2 3" xfId="2936"/>
    <cellStyle name="SAPBEXexcGood3 3 2 4" xfId="3838"/>
    <cellStyle name="SAPBEXexcGood3 3 2 5" xfId="4726"/>
    <cellStyle name="SAPBEXexcGood3 3 2 6" xfId="5615"/>
    <cellStyle name="SAPBEXexcGood3 3 2 7" xfId="6509"/>
    <cellStyle name="SAPBEXexcGood3 3 2 8" xfId="7123"/>
    <cellStyle name="SAPBEXexcGood3 3 2 9" xfId="8211"/>
    <cellStyle name="SAPBEXexcGood3 3 20" xfId="13123"/>
    <cellStyle name="SAPBEXexcGood3 3 21" xfId="14013"/>
    <cellStyle name="SAPBEXexcGood3 3 22" xfId="14900"/>
    <cellStyle name="SAPBEXexcGood3 3 23" xfId="15786"/>
    <cellStyle name="SAPBEXexcGood3 3 24" xfId="16669"/>
    <cellStyle name="SAPBEXexcGood3 3 25" xfId="17554"/>
    <cellStyle name="SAPBEXexcGood3 3 26" xfId="18430"/>
    <cellStyle name="SAPBEXexcGood3 3 27" xfId="19291"/>
    <cellStyle name="SAPBEXexcGood3 3 28" xfId="20159"/>
    <cellStyle name="SAPBEXexcGood3 3 29" xfId="21021"/>
    <cellStyle name="SAPBEXexcGood3 3 3" xfId="797"/>
    <cellStyle name="SAPBEXexcGood3 3 3 10" xfId="9101"/>
    <cellStyle name="SAPBEXexcGood3 3 3 11" xfId="9990"/>
    <cellStyle name="SAPBEXexcGood3 3 3 12" xfId="10859"/>
    <cellStyle name="SAPBEXexcGood3 3 3 13" xfId="11750"/>
    <cellStyle name="SAPBEXexcGood3 3 3 14" xfId="12641"/>
    <cellStyle name="SAPBEXexcGood3 3 3 15" xfId="13507"/>
    <cellStyle name="SAPBEXexcGood3 3 3 16" xfId="14398"/>
    <cellStyle name="SAPBEXexcGood3 3 3 17" xfId="15284"/>
    <cellStyle name="SAPBEXexcGood3 3 3 18" xfId="16168"/>
    <cellStyle name="SAPBEXexcGood3 3 3 19" xfId="17054"/>
    <cellStyle name="SAPBEXexcGood3 3 3 2" xfId="2219"/>
    <cellStyle name="SAPBEXexcGood3 3 3 2 2" xfId="24814"/>
    <cellStyle name="SAPBEXexcGood3 3 3 2 2 2" xfId="32893"/>
    <cellStyle name="SAPBEXexcGood3 3 3 2 2 2 2" xfId="32894"/>
    <cellStyle name="SAPBEXexcGood3 3 3 2 2 2 2 2" xfId="32895"/>
    <cellStyle name="SAPBEXexcGood3 3 3 2 2 2 3" xfId="32896"/>
    <cellStyle name="SAPBEXexcGood3 3 3 2 2 3" xfId="32897"/>
    <cellStyle name="SAPBEXexcGood3 3 3 2 2 3 2" xfId="32898"/>
    <cellStyle name="SAPBEXexcGood3 3 3 2 2 3 2 2" xfId="32899"/>
    <cellStyle name="SAPBEXexcGood3 3 3 2 2 4" xfId="32900"/>
    <cellStyle name="SAPBEXexcGood3 3 3 2 2 4 2" xfId="32901"/>
    <cellStyle name="SAPBEXexcGood3 3 3 2 3" xfId="32902"/>
    <cellStyle name="SAPBEXexcGood3 3 3 2 3 2" xfId="32903"/>
    <cellStyle name="SAPBEXexcGood3 3 3 2 3 2 2" xfId="32904"/>
    <cellStyle name="SAPBEXexcGood3 3 3 2 3 3" xfId="32905"/>
    <cellStyle name="SAPBEXexcGood3 3 3 2 4" xfId="32906"/>
    <cellStyle name="SAPBEXexcGood3 3 3 2 4 2" xfId="32907"/>
    <cellStyle name="SAPBEXexcGood3 3 3 2 4 2 2" xfId="32908"/>
    <cellStyle name="SAPBEXexcGood3 3 3 2 5" xfId="32909"/>
    <cellStyle name="SAPBEXexcGood3 3 3 2 5 2" xfId="32910"/>
    <cellStyle name="SAPBEXexcGood3 3 3 20" xfId="17934"/>
    <cellStyle name="SAPBEXexcGood3 3 3 21" xfId="18815"/>
    <cellStyle name="SAPBEXexcGood3 3 3 22" xfId="19673"/>
    <cellStyle name="SAPBEXexcGood3 3 3 23" xfId="20539"/>
    <cellStyle name="SAPBEXexcGood3 3 3 24" xfId="21397"/>
    <cellStyle name="SAPBEXexcGood3 3 3 25" xfId="22238"/>
    <cellStyle name="SAPBEXexcGood3 3 3 26" xfId="23067"/>
    <cellStyle name="SAPBEXexcGood3 3 3 27" xfId="23869"/>
    <cellStyle name="SAPBEXexcGood3 3 3 3" xfId="2937"/>
    <cellStyle name="SAPBEXexcGood3 3 3 4" xfId="3839"/>
    <cellStyle name="SAPBEXexcGood3 3 3 5" xfId="4727"/>
    <cellStyle name="SAPBEXexcGood3 3 3 6" xfId="5616"/>
    <cellStyle name="SAPBEXexcGood3 3 3 7" xfId="6510"/>
    <cellStyle name="SAPBEXexcGood3 3 3 8" xfId="7122"/>
    <cellStyle name="SAPBEXexcGood3 3 3 9" xfId="8212"/>
    <cellStyle name="SAPBEXexcGood3 3 30" xfId="21872"/>
    <cellStyle name="SAPBEXexcGood3 3 31" xfId="22704"/>
    <cellStyle name="SAPBEXexcGood3 3 32" xfId="23513"/>
    <cellStyle name="SAPBEXexcGood3 3 4" xfId="798"/>
    <cellStyle name="SAPBEXexcGood3 3 4 10" xfId="9102"/>
    <cellStyle name="SAPBEXexcGood3 3 4 11" xfId="9991"/>
    <cellStyle name="SAPBEXexcGood3 3 4 12" xfId="10860"/>
    <cellStyle name="SAPBEXexcGood3 3 4 13" xfId="11751"/>
    <cellStyle name="SAPBEXexcGood3 3 4 14" xfId="12642"/>
    <cellStyle name="SAPBEXexcGood3 3 4 15" xfId="13508"/>
    <cellStyle name="SAPBEXexcGood3 3 4 16" xfId="14399"/>
    <cellStyle name="SAPBEXexcGood3 3 4 17" xfId="15285"/>
    <cellStyle name="SAPBEXexcGood3 3 4 18" xfId="16169"/>
    <cellStyle name="SAPBEXexcGood3 3 4 19" xfId="17055"/>
    <cellStyle name="SAPBEXexcGood3 3 4 2" xfId="2220"/>
    <cellStyle name="SAPBEXexcGood3 3 4 2 2" xfId="24815"/>
    <cellStyle name="SAPBEXexcGood3 3 4 2 2 2" xfId="32911"/>
    <cellStyle name="SAPBEXexcGood3 3 4 2 2 2 2" xfId="32912"/>
    <cellStyle name="SAPBEXexcGood3 3 4 2 2 2 2 2" xfId="32913"/>
    <cellStyle name="SAPBEXexcGood3 3 4 2 2 2 3" xfId="32914"/>
    <cellStyle name="SAPBEXexcGood3 3 4 2 2 3" xfId="32915"/>
    <cellStyle name="SAPBEXexcGood3 3 4 2 2 3 2" xfId="32916"/>
    <cellStyle name="SAPBEXexcGood3 3 4 2 2 3 2 2" xfId="32917"/>
    <cellStyle name="SAPBEXexcGood3 3 4 2 2 4" xfId="32918"/>
    <cellStyle name="SAPBEXexcGood3 3 4 2 2 4 2" xfId="32919"/>
    <cellStyle name="SAPBEXexcGood3 3 4 2 3" xfId="32920"/>
    <cellStyle name="SAPBEXexcGood3 3 4 2 3 2" xfId="32921"/>
    <cellStyle name="SAPBEXexcGood3 3 4 2 3 2 2" xfId="32922"/>
    <cellStyle name="SAPBEXexcGood3 3 4 2 3 3" xfId="32923"/>
    <cellStyle name="SAPBEXexcGood3 3 4 2 4" xfId="32924"/>
    <cellStyle name="SAPBEXexcGood3 3 4 2 4 2" xfId="32925"/>
    <cellStyle name="SAPBEXexcGood3 3 4 2 4 2 2" xfId="32926"/>
    <cellStyle name="SAPBEXexcGood3 3 4 2 5" xfId="32927"/>
    <cellStyle name="SAPBEXexcGood3 3 4 2 5 2" xfId="32928"/>
    <cellStyle name="SAPBEXexcGood3 3 4 20" xfId="17935"/>
    <cellStyle name="SAPBEXexcGood3 3 4 21" xfId="18816"/>
    <cellStyle name="SAPBEXexcGood3 3 4 22" xfId="19674"/>
    <cellStyle name="SAPBEXexcGood3 3 4 23" xfId="20540"/>
    <cellStyle name="SAPBEXexcGood3 3 4 24" xfId="21398"/>
    <cellStyle name="SAPBEXexcGood3 3 4 25" xfId="22239"/>
    <cellStyle name="SAPBEXexcGood3 3 4 26" xfId="23068"/>
    <cellStyle name="SAPBEXexcGood3 3 4 27" xfId="23870"/>
    <cellStyle name="SAPBEXexcGood3 3 4 3" xfId="2938"/>
    <cellStyle name="SAPBEXexcGood3 3 4 4" xfId="3840"/>
    <cellStyle name="SAPBEXexcGood3 3 4 5" xfId="4728"/>
    <cellStyle name="SAPBEXexcGood3 3 4 6" xfId="5617"/>
    <cellStyle name="SAPBEXexcGood3 3 4 7" xfId="6511"/>
    <cellStyle name="SAPBEXexcGood3 3 4 8" xfId="7121"/>
    <cellStyle name="SAPBEXexcGood3 3 4 9" xfId="8213"/>
    <cellStyle name="SAPBEXexcGood3 3 5" xfId="799"/>
    <cellStyle name="SAPBEXexcGood3 3 5 10" xfId="9103"/>
    <cellStyle name="SAPBEXexcGood3 3 5 11" xfId="9992"/>
    <cellStyle name="SAPBEXexcGood3 3 5 12" xfId="10861"/>
    <cellStyle name="SAPBEXexcGood3 3 5 13" xfId="11752"/>
    <cellStyle name="SAPBEXexcGood3 3 5 14" xfId="12643"/>
    <cellStyle name="SAPBEXexcGood3 3 5 15" xfId="13509"/>
    <cellStyle name="SAPBEXexcGood3 3 5 16" xfId="14400"/>
    <cellStyle name="SAPBEXexcGood3 3 5 17" xfId="15286"/>
    <cellStyle name="SAPBEXexcGood3 3 5 18" xfId="16170"/>
    <cellStyle name="SAPBEXexcGood3 3 5 19" xfId="17056"/>
    <cellStyle name="SAPBEXexcGood3 3 5 2" xfId="2221"/>
    <cellStyle name="SAPBEXexcGood3 3 5 2 2" xfId="24816"/>
    <cellStyle name="SAPBEXexcGood3 3 5 2 2 2" xfId="32929"/>
    <cellStyle name="SAPBEXexcGood3 3 5 2 2 2 2" xfId="32930"/>
    <cellStyle name="SAPBEXexcGood3 3 5 2 2 2 2 2" xfId="32931"/>
    <cellStyle name="SAPBEXexcGood3 3 5 2 2 2 3" xfId="32932"/>
    <cellStyle name="SAPBEXexcGood3 3 5 2 2 3" xfId="32933"/>
    <cellStyle name="SAPBEXexcGood3 3 5 2 2 3 2" xfId="32934"/>
    <cellStyle name="SAPBEXexcGood3 3 5 2 2 3 2 2" xfId="32935"/>
    <cellStyle name="SAPBEXexcGood3 3 5 2 2 4" xfId="32936"/>
    <cellStyle name="SAPBEXexcGood3 3 5 2 2 4 2" xfId="32937"/>
    <cellStyle name="SAPBEXexcGood3 3 5 2 3" xfId="32938"/>
    <cellStyle name="SAPBEXexcGood3 3 5 2 3 2" xfId="32939"/>
    <cellStyle name="SAPBEXexcGood3 3 5 2 3 2 2" xfId="32940"/>
    <cellStyle name="SAPBEXexcGood3 3 5 2 3 3" xfId="32941"/>
    <cellStyle name="SAPBEXexcGood3 3 5 2 4" xfId="32942"/>
    <cellStyle name="SAPBEXexcGood3 3 5 2 4 2" xfId="32943"/>
    <cellStyle name="SAPBEXexcGood3 3 5 2 4 2 2" xfId="32944"/>
    <cellStyle name="SAPBEXexcGood3 3 5 2 5" xfId="32945"/>
    <cellStyle name="SAPBEXexcGood3 3 5 2 5 2" xfId="32946"/>
    <cellStyle name="SAPBEXexcGood3 3 5 20" xfId="17936"/>
    <cellStyle name="SAPBEXexcGood3 3 5 21" xfId="18817"/>
    <cellStyle name="SAPBEXexcGood3 3 5 22" xfId="19675"/>
    <cellStyle name="SAPBEXexcGood3 3 5 23" xfId="20541"/>
    <cellStyle name="SAPBEXexcGood3 3 5 24" xfId="21399"/>
    <cellStyle name="SAPBEXexcGood3 3 5 25" xfId="22240"/>
    <cellStyle name="SAPBEXexcGood3 3 5 26" xfId="23069"/>
    <cellStyle name="SAPBEXexcGood3 3 5 27" xfId="23871"/>
    <cellStyle name="SAPBEXexcGood3 3 5 3" xfId="2939"/>
    <cellStyle name="SAPBEXexcGood3 3 5 4" xfId="3841"/>
    <cellStyle name="SAPBEXexcGood3 3 5 5" xfId="4729"/>
    <cellStyle name="SAPBEXexcGood3 3 5 6" xfId="5618"/>
    <cellStyle name="SAPBEXexcGood3 3 5 7" xfId="6512"/>
    <cellStyle name="SAPBEXexcGood3 3 5 8" xfId="7120"/>
    <cellStyle name="SAPBEXexcGood3 3 5 9" xfId="8214"/>
    <cellStyle name="SAPBEXexcGood3 3 6" xfId="800"/>
    <cellStyle name="SAPBEXexcGood3 3 6 10" xfId="9104"/>
    <cellStyle name="SAPBEXexcGood3 3 6 11" xfId="9993"/>
    <cellStyle name="SAPBEXexcGood3 3 6 12" xfId="10862"/>
    <cellStyle name="SAPBEXexcGood3 3 6 13" xfId="11753"/>
    <cellStyle name="SAPBEXexcGood3 3 6 14" xfId="12644"/>
    <cellStyle name="SAPBEXexcGood3 3 6 15" xfId="13510"/>
    <cellStyle name="SAPBEXexcGood3 3 6 16" xfId="14401"/>
    <cellStyle name="SAPBEXexcGood3 3 6 17" xfId="15287"/>
    <cellStyle name="SAPBEXexcGood3 3 6 18" xfId="16171"/>
    <cellStyle name="SAPBEXexcGood3 3 6 19" xfId="17057"/>
    <cellStyle name="SAPBEXexcGood3 3 6 2" xfId="2222"/>
    <cellStyle name="SAPBEXexcGood3 3 6 2 2" xfId="24817"/>
    <cellStyle name="SAPBEXexcGood3 3 6 2 2 2" xfId="32947"/>
    <cellStyle name="SAPBEXexcGood3 3 6 2 2 2 2" xfId="32948"/>
    <cellStyle name="SAPBEXexcGood3 3 6 2 2 2 2 2" xfId="32949"/>
    <cellStyle name="SAPBEXexcGood3 3 6 2 2 2 3" xfId="32950"/>
    <cellStyle name="SAPBEXexcGood3 3 6 2 2 3" xfId="32951"/>
    <cellStyle name="SAPBEXexcGood3 3 6 2 2 3 2" xfId="32952"/>
    <cellStyle name="SAPBEXexcGood3 3 6 2 2 3 2 2" xfId="32953"/>
    <cellStyle name="SAPBEXexcGood3 3 6 2 2 4" xfId="32954"/>
    <cellStyle name="SAPBEXexcGood3 3 6 2 2 4 2" xfId="32955"/>
    <cellStyle name="SAPBEXexcGood3 3 6 2 3" xfId="32956"/>
    <cellStyle name="SAPBEXexcGood3 3 6 2 3 2" xfId="32957"/>
    <cellStyle name="SAPBEXexcGood3 3 6 2 3 2 2" xfId="32958"/>
    <cellStyle name="SAPBEXexcGood3 3 6 2 3 3" xfId="32959"/>
    <cellStyle name="SAPBEXexcGood3 3 6 2 4" xfId="32960"/>
    <cellStyle name="SAPBEXexcGood3 3 6 2 4 2" xfId="32961"/>
    <cellStyle name="SAPBEXexcGood3 3 6 2 4 2 2" xfId="32962"/>
    <cellStyle name="SAPBEXexcGood3 3 6 2 5" xfId="32963"/>
    <cellStyle name="SAPBEXexcGood3 3 6 2 5 2" xfId="32964"/>
    <cellStyle name="SAPBEXexcGood3 3 6 20" xfId="17937"/>
    <cellStyle name="SAPBEXexcGood3 3 6 21" xfId="18818"/>
    <cellStyle name="SAPBEXexcGood3 3 6 22" xfId="19676"/>
    <cellStyle name="SAPBEXexcGood3 3 6 23" xfId="20542"/>
    <cellStyle name="SAPBEXexcGood3 3 6 24" xfId="21400"/>
    <cellStyle name="SAPBEXexcGood3 3 6 25" xfId="22241"/>
    <cellStyle name="SAPBEXexcGood3 3 6 26" xfId="23070"/>
    <cellStyle name="SAPBEXexcGood3 3 6 27" xfId="23872"/>
    <cellStyle name="SAPBEXexcGood3 3 6 3" xfId="2940"/>
    <cellStyle name="SAPBEXexcGood3 3 6 4" xfId="3842"/>
    <cellStyle name="SAPBEXexcGood3 3 6 5" xfId="4730"/>
    <cellStyle name="SAPBEXexcGood3 3 6 6" xfId="5619"/>
    <cellStyle name="SAPBEXexcGood3 3 6 7" xfId="6513"/>
    <cellStyle name="SAPBEXexcGood3 3 6 8" xfId="7119"/>
    <cellStyle name="SAPBEXexcGood3 3 6 9" xfId="8215"/>
    <cellStyle name="SAPBEXexcGood3 3 7" xfId="1830"/>
    <cellStyle name="SAPBEXexcGood3 3 7 2" xfId="24818"/>
    <cellStyle name="SAPBEXexcGood3 3 7 2 2" xfId="32965"/>
    <cellStyle name="SAPBEXexcGood3 3 7 2 2 2" xfId="32966"/>
    <cellStyle name="SAPBEXexcGood3 3 7 2 2 2 2" xfId="32967"/>
    <cellStyle name="SAPBEXexcGood3 3 7 2 2 3" xfId="32968"/>
    <cellStyle name="SAPBEXexcGood3 3 7 2 3" xfId="32969"/>
    <cellStyle name="SAPBEXexcGood3 3 7 2 3 2" xfId="32970"/>
    <cellStyle name="SAPBEXexcGood3 3 7 2 3 2 2" xfId="32971"/>
    <cellStyle name="SAPBEXexcGood3 3 7 2 4" xfId="32972"/>
    <cellStyle name="SAPBEXexcGood3 3 7 2 4 2" xfId="32973"/>
    <cellStyle name="SAPBEXexcGood3 3 7 3" xfId="32974"/>
    <cellStyle name="SAPBEXexcGood3 3 7 3 2" xfId="32975"/>
    <cellStyle name="SAPBEXexcGood3 3 7 3 2 2" xfId="32976"/>
    <cellStyle name="SAPBEXexcGood3 3 7 3 3" xfId="32977"/>
    <cellStyle name="SAPBEXexcGood3 3 7 4" xfId="32978"/>
    <cellStyle name="SAPBEXexcGood3 3 7 4 2" xfId="32979"/>
    <cellStyle name="SAPBEXexcGood3 3 7 4 2 2" xfId="32980"/>
    <cellStyle name="SAPBEXexcGood3 3 7 5" xfId="32981"/>
    <cellStyle name="SAPBEXexcGood3 3 7 5 2" xfId="32982"/>
    <cellStyle name="SAPBEXexcGood3 3 8" xfId="1633"/>
    <cellStyle name="SAPBEXexcGood3 3 9" xfId="3447"/>
    <cellStyle name="SAPBEXexcGood3 30" xfId="19175"/>
    <cellStyle name="SAPBEXexcGood3 31" xfId="19928"/>
    <cellStyle name="SAPBEXexcGood3 32" xfId="20794"/>
    <cellStyle name="SAPBEXexcGood3 33" xfId="21652"/>
    <cellStyle name="SAPBEXexcGood3 34" xfId="22493"/>
    <cellStyle name="SAPBEXexcGood3 35" xfId="23322"/>
    <cellStyle name="SAPBEXexcGood3 4" xfId="801"/>
    <cellStyle name="SAPBEXexcGood3 4 10" xfId="9105"/>
    <cellStyle name="SAPBEXexcGood3 4 11" xfId="9994"/>
    <cellStyle name="SAPBEXexcGood3 4 12" xfId="10863"/>
    <cellStyle name="SAPBEXexcGood3 4 13" xfId="11754"/>
    <cellStyle name="SAPBEXexcGood3 4 14" xfId="12645"/>
    <cellStyle name="SAPBEXexcGood3 4 15" xfId="13511"/>
    <cellStyle name="SAPBEXexcGood3 4 16" xfId="14402"/>
    <cellStyle name="SAPBEXexcGood3 4 17" xfId="15288"/>
    <cellStyle name="SAPBEXexcGood3 4 18" xfId="16172"/>
    <cellStyle name="SAPBEXexcGood3 4 19" xfId="17058"/>
    <cellStyle name="SAPBEXexcGood3 4 2" xfId="2223"/>
    <cellStyle name="SAPBEXexcGood3 4 2 2" xfId="24819"/>
    <cellStyle name="SAPBEXexcGood3 4 2 2 2" xfId="32983"/>
    <cellStyle name="SAPBEXexcGood3 4 2 2 2 2" xfId="32984"/>
    <cellStyle name="SAPBEXexcGood3 4 2 2 2 2 2" xfId="32985"/>
    <cellStyle name="SAPBEXexcGood3 4 2 2 2 3" xfId="32986"/>
    <cellStyle name="SAPBEXexcGood3 4 2 2 3" xfId="32987"/>
    <cellStyle name="SAPBEXexcGood3 4 2 2 3 2" xfId="32988"/>
    <cellStyle name="SAPBEXexcGood3 4 2 2 3 2 2" xfId="32989"/>
    <cellStyle name="SAPBEXexcGood3 4 2 2 4" xfId="32990"/>
    <cellStyle name="SAPBEXexcGood3 4 2 2 4 2" xfId="32991"/>
    <cellStyle name="SAPBEXexcGood3 4 2 3" xfId="32992"/>
    <cellStyle name="SAPBEXexcGood3 4 2 3 2" xfId="32993"/>
    <cellStyle name="SAPBEXexcGood3 4 2 3 2 2" xfId="32994"/>
    <cellStyle name="SAPBEXexcGood3 4 2 3 3" xfId="32995"/>
    <cellStyle name="SAPBEXexcGood3 4 2 4" xfId="32996"/>
    <cellStyle name="SAPBEXexcGood3 4 2 4 2" xfId="32997"/>
    <cellStyle name="SAPBEXexcGood3 4 2 4 2 2" xfId="32998"/>
    <cellStyle name="SAPBEXexcGood3 4 2 5" xfId="32999"/>
    <cellStyle name="SAPBEXexcGood3 4 2 5 2" xfId="33000"/>
    <cellStyle name="SAPBEXexcGood3 4 20" xfId="17938"/>
    <cellStyle name="SAPBEXexcGood3 4 21" xfId="18819"/>
    <cellStyle name="SAPBEXexcGood3 4 22" xfId="19677"/>
    <cellStyle name="SAPBEXexcGood3 4 23" xfId="20543"/>
    <cellStyle name="SAPBEXexcGood3 4 24" xfId="21401"/>
    <cellStyle name="SAPBEXexcGood3 4 25" xfId="22242"/>
    <cellStyle name="SAPBEXexcGood3 4 26" xfId="23071"/>
    <cellStyle name="SAPBEXexcGood3 4 27" xfId="23873"/>
    <cellStyle name="SAPBEXexcGood3 4 3" xfId="2941"/>
    <cellStyle name="SAPBEXexcGood3 4 4" xfId="3843"/>
    <cellStyle name="SAPBEXexcGood3 4 5" xfId="4731"/>
    <cellStyle name="SAPBEXexcGood3 4 6" xfId="5620"/>
    <cellStyle name="SAPBEXexcGood3 4 7" xfId="6514"/>
    <cellStyle name="SAPBEXexcGood3 4 8" xfId="7118"/>
    <cellStyle name="SAPBEXexcGood3 4 9" xfId="8216"/>
    <cellStyle name="SAPBEXexcGood3 5" xfId="802"/>
    <cellStyle name="SAPBEXexcGood3 5 10" xfId="9106"/>
    <cellStyle name="SAPBEXexcGood3 5 11" xfId="9995"/>
    <cellStyle name="SAPBEXexcGood3 5 12" xfId="10864"/>
    <cellStyle name="SAPBEXexcGood3 5 13" xfId="11755"/>
    <cellStyle name="SAPBEXexcGood3 5 14" xfId="12646"/>
    <cellStyle name="SAPBEXexcGood3 5 15" xfId="13512"/>
    <cellStyle name="SAPBEXexcGood3 5 16" xfId="14403"/>
    <cellStyle name="SAPBEXexcGood3 5 17" xfId="15289"/>
    <cellStyle name="SAPBEXexcGood3 5 18" xfId="16173"/>
    <cellStyle name="SAPBEXexcGood3 5 19" xfId="17059"/>
    <cellStyle name="SAPBEXexcGood3 5 2" xfId="2224"/>
    <cellStyle name="SAPBEXexcGood3 5 2 2" xfId="24820"/>
    <cellStyle name="SAPBEXexcGood3 5 2 2 2" xfId="33001"/>
    <cellStyle name="SAPBEXexcGood3 5 2 2 2 2" xfId="33002"/>
    <cellStyle name="SAPBEXexcGood3 5 2 2 2 2 2" xfId="33003"/>
    <cellStyle name="SAPBEXexcGood3 5 2 2 2 3" xfId="33004"/>
    <cellStyle name="SAPBEXexcGood3 5 2 2 3" xfId="33005"/>
    <cellStyle name="SAPBEXexcGood3 5 2 2 3 2" xfId="33006"/>
    <cellStyle name="SAPBEXexcGood3 5 2 2 3 2 2" xfId="33007"/>
    <cellStyle name="SAPBEXexcGood3 5 2 2 4" xfId="33008"/>
    <cellStyle name="SAPBEXexcGood3 5 2 2 4 2" xfId="33009"/>
    <cellStyle name="SAPBEXexcGood3 5 2 3" xfId="33010"/>
    <cellStyle name="SAPBEXexcGood3 5 2 3 2" xfId="33011"/>
    <cellStyle name="SAPBEXexcGood3 5 2 3 2 2" xfId="33012"/>
    <cellStyle name="SAPBEXexcGood3 5 2 3 3" xfId="33013"/>
    <cellStyle name="SAPBEXexcGood3 5 2 4" xfId="33014"/>
    <cellStyle name="SAPBEXexcGood3 5 2 4 2" xfId="33015"/>
    <cellStyle name="SAPBEXexcGood3 5 2 4 2 2" xfId="33016"/>
    <cellStyle name="SAPBEXexcGood3 5 2 5" xfId="33017"/>
    <cellStyle name="SAPBEXexcGood3 5 2 5 2" xfId="33018"/>
    <cellStyle name="SAPBEXexcGood3 5 20" xfId="17939"/>
    <cellStyle name="SAPBEXexcGood3 5 21" xfId="18820"/>
    <cellStyle name="SAPBEXexcGood3 5 22" xfId="19678"/>
    <cellStyle name="SAPBEXexcGood3 5 23" xfId="20544"/>
    <cellStyle name="SAPBEXexcGood3 5 24" xfId="21402"/>
    <cellStyle name="SAPBEXexcGood3 5 25" xfId="22243"/>
    <cellStyle name="SAPBEXexcGood3 5 26" xfId="23072"/>
    <cellStyle name="SAPBEXexcGood3 5 27" xfId="23874"/>
    <cellStyle name="SAPBEXexcGood3 5 3" xfId="2942"/>
    <cellStyle name="SAPBEXexcGood3 5 4" xfId="3844"/>
    <cellStyle name="SAPBEXexcGood3 5 5" xfId="4732"/>
    <cellStyle name="SAPBEXexcGood3 5 6" xfId="5621"/>
    <cellStyle name="SAPBEXexcGood3 5 7" xfId="6515"/>
    <cellStyle name="SAPBEXexcGood3 5 8" xfId="7117"/>
    <cellStyle name="SAPBEXexcGood3 5 9" xfId="8217"/>
    <cellStyle name="SAPBEXexcGood3 6" xfId="803"/>
    <cellStyle name="SAPBEXexcGood3 6 10" xfId="9107"/>
    <cellStyle name="SAPBEXexcGood3 6 11" xfId="9996"/>
    <cellStyle name="SAPBEXexcGood3 6 12" xfId="10865"/>
    <cellStyle name="SAPBEXexcGood3 6 13" xfId="11756"/>
    <cellStyle name="SAPBEXexcGood3 6 14" xfId="12647"/>
    <cellStyle name="SAPBEXexcGood3 6 15" xfId="13513"/>
    <cellStyle name="SAPBEXexcGood3 6 16" xfId="14404"/>
    <cellStyle name="SAPBEXexcGood3 6 17" xfId="15290"/>
    <cellStyle name="SAPBEXexcGood3 6 18" xfId="16174"/>
    <cellStyle name="SAPBEXexcGood3 6 19" xfId="17060"/>
    <cellStyle name="SAPBEXexcGood3 6 2" xfId="2225"/>
    <cellStyle name="SAPBEXexcGood3 6 2 2" xfId="24821"/>
    <cellStyle name="SAPBEXexcGood3 6 2 2 2" xfId="33019"/>
    <cellStyle name="SAPBEXexcGood3 6 2 2 2 2" xfId="33020"/>
    <cellStyle name="SAPBEXexcGood3 6 2 2 2 2 2" xfId="33021"/>
    <cellStyle name="SAPBEXexcGood3 6 2 2 2 3" xfId="33022"/>
    <cellStyle name="SAPBEXexcGood3 6 2 2 3" xfId="33023"/>
    <cellStyle name="SAPBEXexcGood3 6 2 2 3 2" xfId="33024"/>
    <cellStyle name="SAPBEXexcGood3 6 2 2 3 2 2" xfId="33025"/>
    <cellStyle name="SAPBEXexcGood3 6 2 2 4" xfId="33026"/>
    <cellStyle name="SAPBEXexcGood3 6 2 2 4 2" xfId="33027"/>
    <cellStyle name="SAPBEXexcGood3 6 2 3" xfId="33028"/>
    <cellStyle name="SAPBEXexcGood3 6 2 3 2" xfId="33029"/>
    <cellStyle name="SAPBEXexcGood3 6 2 3 2 2" xfId="33030"/>
    <cellStyle name="SAPBEXexcGood3 6 2 3 3" xfId="33031"/>
    <cellStyle name="SAPBEXexcGood3 6 2 4" xfId="33032"/>
    <cellStyle name="SAPBEXexcGood3 6 2 4 2" xfId="33033"/>
    <cellStyle name="SAPBEXexcGood3 6 2 4 2 2" xfId="33034"/>
    <cellStyle name="SAPBEXexcGood3 6 2 5" xfId="33035"/>
    <cellStyle name="SAPBEXexcGood3 6 2 5 2" xfId="33036"/>
    <cellStyle name="SAPBEXexcGood3 6 20" xfId="17940"/>
    <cellStyle name="SAPBEXexcGood3 6 21" xfId="18821"/>
    <cellStyle name="SAPBEXexcGood3 6 22" xfId="19679"/>
    <cellStyle name="SAPBEXexcGood3 6 23" xfId="20545"/>
    <cellStyle name="SAPBEXexcGood3 6 24" xfId="21403"/>
    <cellStyle name="SAPBEXexcGood3 6 25" xfId="22244"/>
    <cellStyle name="SAPBEXexcGood3 6 26" xfId="23073"/>
    <cellStyle name="SAPBEXexcGood3 6 27" xfId="23875"/>
    <cellStyle name="SAPBEXexcGood3 6 3" xfId="2943"/>
    <cellStyle name="SAPBEXexcGood3 6 4" xfId="3845"/>
    <cellStyle name="SAPBEXexcGood3 6 5" xfId="4733"/>
    <cellStyle name="SAPBEXexcGood3 6 6" xfId="5622"/>
    <cellStyle name="SAPBEXexcGood3 6 7" xfId="6516"/>
    <cellStyle name="SAPBEXexcGood3 6 8" xfId="7116"/>
    <cellStyle name="SAPBEXexcGood3 6 9" xfId="8218"/>
    <cellStyle name="SAPBEXexcGood3 7" xfId="804"/>
    <cellStyle name="SAPBEXexcGood3 7 10" xfId="9108"/>
    <cellStyle name="SAPBEXexcGood3 7 11" xfId="9997"/>
    <cellStyle name="SAPBEXexcGood3 7 12" xfId="10866"/>
    <cellStyle name="SAPBEXexcGood3 7 13" xfId="11757"/>
    <cellStyle name="SAPBEXexcGood3 7 14" xfId="12648"/>
    <cellStyle name="SAPBEXexcGood3 7 15" xfId="13514"/>
    <cellStyle name="SAPBEXexcGood3 7 16" xfId="14405"/>
    <cellStyle name="SAPBEXexcGood3 7 17" xfId="15291"/>
    <cellStyle name="SAPBEXexcGood3 7 18" xfId="16175"/>
    <cellStyle name="SAPBEXexcGood3 7 19" xfId="17061"/>
    <cellStyle name="SAPBEXexcGood3 7 2" xfId="2226"/>
    <cellStyle name="SAPBEXexcGood3 7 2 2" xfId="24822"/>
    <cellStyle name="SAPBEXexcGood3 7 2 2 2" xfId="33037"/>
    <cellStyle name="SAPBEXexcGood3 7 2 2 2 2" xfId="33038"/>
    <cellStyle name="SAPBEXexcGood3 7 2 2 2 2 2" xfId="33039"/>
    <cellStyle name="SAPBEXexcGood3 7 2 2 2 3" xfId="33040"/>
    <cellStyle name="SAPBEXexcGood3 7 2 2 3" xfId="33041"/>
    <cellStyle name="SAPBEXexcGood3 7 2 2 3 2" xfId="33042"/>
    <cellStyle name="SAPBEXexcGood3 7 2 2 3 2 2" xfId="33043"/>
    <cellStyle name="SAPBEXexcGood3 7 2 2 4" xfId="33044"/>
    <cellStyle name="SAPBEXexcGood3 7 2 2 4 2" xfId="33045"/>
    <cellStyle name="SAPBEXexcGood3 7 2 3" xfId="33046"/>
    <cellStyle name="SAPBEXexcGood3 7 2 3 2" xfId="33047"/>
    <cellStyle name="SAPBEXexcGood3 7 2 3 2 2" xfId="33048"/>
    <cellStyle name="SAPBEXexcGood3 7 2 3 3" xfId="33049"/>
    <cellStyle name="SAPBEXexcGood3 7 2 4" xfId="33050"/>
    <cellStyle name="SAPBEXexcGood3 7 2 4 2" xfId="33051"/>
    <cellStyle name="SAPBEXexcGood3 7 2 4 2 2" xfId="33052"/>
    <cellStyle name="SAPBEXexcGood3 7 2 5" xfId="33053"/>
    <cellStyle name="SAPBEXexcGood3 7 2 5 2" xfId="33054"/>
    <cellStyle name="SAPBEXexcGood3 7 20" xfId="17941"/>
    <cellStyle name="SAPBEXexcGood3 7 21" xfId="18822"/>
    <cellStyle name="SAPBEXexcGood3 7 22" xfId="19680"/>
    <cellStyle name="SAPBEXexcGood3 7 23" xfId="20546"/>
    <cellStyle name="SAPBEXexcGood3 7 24" xfId="21404"/>
    <cellStyle name="SAPBEXexcGood3 7 25" xfId="22245"/>
    <cellStyle name="SAPBEXexcGood3 7 26" xfId="23074"/>
    <cellStyle name="SAPBEXexcGood3 7 27" xfId="23876"/>
    <cellStyle name="SAPBEXexcGood3 7 3" xfId="2944"/>
    <cellStyle name="SAPBEXexcGood3 7 4" xfId="3846"/>
    <cellStyle name="SAPBEXexcGood3 7 5" xfId="4734"/>
    <cellStyle name="SAPBEXexcGood3 7 6" xfId="5623"/>
    <cellStyle name="SAPBEXexcGood3 7 7" xfId="6517"/>
    <cellStyle name="SAPBEXexcGood3 7 8" xfId="6979"/>
    <cellStyle name="SAPBEXexcGood3 7 9" xfId="8219"/>
    <cellStyle name="SAPBEXexcGood3 8" xfId="805"/>
    <cellStyle name="SAPBEXexcGood3 8 10" xfId="9090"/>
    <cellStyle name="SAPBEXexcGood3 8 11" xfId="9979"/>
    <cellStyle name="SAPBEXexcGood3 8 12" xfId="10848"/>
    <cellStyle name="SAPBEXexcGood3 8 13" xfId="11739"/>
    <cellStyle name="SAPBEXexcGood3 8 14" xfId="12630"/>
    <cellStyle name="SAPBEXexcGood3 8 15" xfId="13496"/>
    <cellStyle name="SAPBEXexcGood3 8 16" xfId="14387"/>
    <cellStyle name="SAPBEXexcGood3 8 17" xfId="15273"/>
    <cellStyle name="SAPBEXexcGood3 8 18" xfId="16157"/>
    <cellStyle name="SAPBEXexcGood3 8 19" xfId="17043"/>
    <cellStyle name="SAPBEXexcGood3 8 2" xfId="2208"/>
    <cellStyle name="SAPBEXexcGood3 8 2 2" xfId="24823"/>
    <cellStyle name="SAPBEXexcGood3 8 2 2 2" xfId="33055"/>
    <cellStyle name="SAPBEXexcGood3 8 2 2 2 2" xfId="33056"/>
    <cellStyle name="SAPBEXexcGood3 8 2 2 2 2 2" xfId="33057"/>
    <cellStyle name="SAPBEXexcGood3 8 2 2 2 3" xfId="33058"/>
    <cellStyle name="SAPBEXexcGood3 8 2 2 3" xfId="33059"/>
    <cellStyle name="SAPBEXexcGood3 8 2 2 3 2" xfId="33060"/>
    <cellStyle name="SAPBEXexcGood3 8 2 2 3 2 2" xfId="33061"/>
    <cellStyle name="SAPBEXexcGood3 8 2 2 4" xfId="33062"/>
    <cellStyle name="SAPBEXexcGood3 8 2 2 4 2" xfId="33063"/>
    <cellStyle name="SAPBEXexcGood3 8 2 3" xfId="33064"/>
    <cellStyle name="SAPBEXexcGood3 8 2 3 2" xfId="33065"/>
    <cellStyle name="SAPBEXexcGood3 8 2 3 2 2" xfId="33066"/>
    <cellStyle name="SAPBEXexcGood3 8 2 3 3" xfId="33067"/>
    <cellStyle name="SAPBEXexcGood3 8 2 4" xfId="33068"/>
    <cellStyle name="SAPBEXexcGood3 8 2 4 2" xfId="33069"/>
    <cellStyle name="SAPBEXexcGood3 8 2 4 2 2" xfId="33070"/>
    <cellStyle name="SAPBEXexcGood3 8 2 5" xfId="33071"/>
    <cellStyle name="SAPBEXexcGood3 8 2 5 2" xfId="33072"/>
    <cellStyle name="SAPBEXexcGood3 8 20" xfId="17923"/>
    <cellStyle name="SAPBEXexcGood3 8 21" xfId="18804"/>
    <cellStyle name="SAPBEXexcGood3 8 22" xfId="19662"/>
    <cellStyle name="SAPBEXexcGood3 8 23" xfId="20528"/>
    <cellStyle name="SAPBEXexcGood3 8 24" xfId="21386"/>
    <cellStyle name="SAPBEXexcGood3 8 25" xfId="22227"/>
    <cellStyle name="SAPBEXexcGood3 8 26" xfId="23056"/>
    <cellStyle name="SAPBEXexcGood3 8 27" xfId="23858"/>
    <cellStyle name="SAPBEXexcGood3 8 3" xfId="2926"/>
    <cellStyle name="SAPBEXexcGood3 8 4" xfId="3828"/>
    <cellStyle name="SAPBEXexcGood3 8 5" xfId="4716"/>
    <cellStyle name="SAPBEXexcGood3 8 6" xfId="5605"/>
    <cellStyle name="SAPBEXexcGood3 8 7" xfId="6499"/>
    <cellStyle name="SAPBEXexcGood3 8 8" xfId="7129"/>
    <cellStyle name="SAPBEXexcGood3 8 9" xfId="8201"/>
    <cellStyle name="SAPBEXexcGood3 9" xfId="806"/>
    <cellStyle name="SAPBEXexcGood3 9 10" xfId="8638"/>
    <cellStyle name="SAPBEXexcGood3 9 11" xfId="9529"/>
    <cellStyle name="SAPBEXexcGood3 9 12" xfId="9544"/>
    <cellStyle name="SAPBEXexcGood3 9 13" xfId="11287"/>
    <cellStyle name="SAPBEXexcGood3 9 14" xfId="12178"/>
    <cellStyle name="SAPBEXexcGood3 9 15" xfId="12192"/>
    <cellStyle name="SAPBEXexcGood3 9 16" xfId="13938"/>
    <cellStyle name="SAPBEXexcGood3 9 17" xfId="14828"/>
    <cellStyle name="SAPBEXexcGood3 9 18" xfId="15714"/>
    <cellStyle name="SAPBEXexcGood3 9 19" xfId="16596"/>
    <cellStyle name="SAPBEXexcGood3 9 2" xfId="1552"/>
    <cellStyle name="SAPBEXexcGood3 9 2 2" xfId="33073"/>
    <cellStyle name="SAPBEXexcGood3 9 2 2 2" xfId="33074"/>
    <cellStyle name="SAPBEXexcGood3 9 2 2 2 2" xfId="33075"/>
    <cellStyle name="SAPBEXexcGood3 9 2 2 3" xfId="33076"/>
    <cellStyle name="SAPBEXexcGood3 9 2 3" xfId="33077"/>
    <cellStyle name="SAPBEXexcGood3 9 2 3 2" xfId="33078"/>
    <cellStyle name="SAPBEXexcGood3 9 2 3 2 2" xfId="33079"/>
    <cellStyle name="SAPBEXexcGood3 9 2 4" xfId="33080"/>
    <cellStyle name="SAPBEXexcGood3 9 2 4 2" xfId="33081"/>
    <cellStyle name="SAPBEXexcGood3 9 20" xfId="17480"/>
    <cellStyle name="SAPBEXexcGood3 9 21" xfId="18359"/>
    <cellStyle name="SAPBEXexcGood3 9 22" xfId="18371"/>
    <cellStyle name="SAPBEXexcGood3 9 23" xfId="20095"/>
    <cellStyle name="SAPBEXexcGood3 9 24" xfId="20958"/>
    <cellStyle name="SAPBEXexcGood3 9 25" xfId="21814"/>
    <cellStyle name="SAPBEXexcGood3 9 26" xfId="22651"/>
    <cellStyle name="SAPBEXexcGood3 9 27" xfId="23473"/>
    <cellStyle name="SAPBEXexcGood3 9 3" xfId="2436"/>
    <cellStyle name="SAPBEXexcGood3 9 4" xfId="3367"/>
    <cellStyle name="SAPBEXexcGood3 9 5" xfId="3382"/>
    <cellStyle name="SAPBEXexcGood3 9 6" xfId="1388"/>
    <cellStyle name="SAPBEXexcGood3 9 7" xfId="2655"/>
    <cellStyle name="SAPBEXexcGood3 9 8" xfId="7609"/>
    <cellStyle name="SAPBEXexcGood3 9 9" xfId="3394"/>
    <cellStyle name="SAPBEXexcGood3_20120921_SF-grote-ronde-Liesbethdump2" xfId="807"/>
    <cellStyle name="SAPBEXfilterDrill" xfId="808"/>
    <cellStyle name="SAPBEXfilterDrill 10" xfId="1450"/>
    <cellStyle name="SAPBEXfilterDrill 10 2" xfId="33082"/>
    <cellStyle name="SAPBEXfilterDrill 10 2 2" xfId="33083"/>
    <cellStyle name="SAPBEXfilterDrill 10 2 2 2" xfId="33084"/>
    <cellStyle name="SAPBEXfilterDrill 10 2 3" xfId="33085"/>
    <cellStyle name="SAPBEXfilterDrill 10 3" xfId="33086"/>
    <cellStyle name="SAPBEXfilterDrill 10 3 2" xfId="33087"/>
    <cellStyle name="SAPBEXfilterDrill 10 3 2 2" xfId="33088"/>
    <cellStyle name="SAPBEXfilterDrill 10 4" xfId="33089"/>
    <cellStyle name="SAPBEXfilterDrill 10 4 2" xfId="33090"/>
    <cellStyle name="SAPBEXfilterDrill 11" xfId="1567"/>
    <cellStyle name="SAPBEXfilterDrill 12" xfId="3191"/>
    <cellStyle name="SAPBEXfilterDrill 13" xfId="4199"/>
    <cellStyle name="SAPBEXfilterDrill 14" xfId="5087"/>
    <cellStyle name="SAPBEXfilterDrill 15" xfId="5976"/>
    <cellStyle name="SAPBEXfilterDrill 16" xfId="7675"/>
    <cellStyle name="SAPBEXfilterDrill 17" xfId="6177"/>
    <cellStyle name="SAPBEXfilterDrill 18" xfId="8466"/>
    <cellStyle name="SAPBEXfilterDrill 19" xfId="9355"/>
    <cellStyle name="SAPBEXfilterDrill 2" xfId="809"/>
    <cellStyle name="SAPBEXfilterDrill 2 10" xfId="2547"/>
    <cellStyle name="SAPBEXfilterDrill 2 11" xfId="2543"/>
    <cellStyle name="SAPBEXfilterDrill 2 12" xfId="1694"/>
    <cellStyle name="SAPBEXfilterDrill 2 13" xfId="7463"/>
    <cellStyle name="SAPBEXfilterDrill 2 14" xfId="6071"/>
    <cellStyle name="SAPBEXfilterDrill 2 15" xfId="7499"/>
    <cellStyle name="SAPBEXfilterDrill 2 16" xfId="5291"/>
    <cellStyle name="SAPBEXfilterDrill 2 17" xfId="7708"/>
    <cellStyle name="SAPBEXfilterDrill 2 18" xfId="10405"/>
    <cellStyle name="SAPBEXfilterDrill 2 19" xfId="10403"/>
    <cellStyle name="SAPBEXfilterDrill 2 2" xfId="810"/>
    <cellStyle name="SAPBEXfilterDrill 2 2 10" xfId="4335"/>
    <cellStyle name="SAPBEXfilterDrill 2 2 11" xfId="5225"/>
    <cellStyle name="SAPBEXfilterDrill 2 2 12" xfId="6120"/>
    <cellStyle name="SAPBEXfilterDrill 2 2 13" xfId="5136"/>
    <cellStyle name="SAPBEXfilterDrill 2 2 14" xfId="7826"/>
    <cellStyle name="SAPBEXfilterDrill 2 2 15" xfId="8716"/>
    <cellStyle name="SAPBEXfilterDrill 2 2 16" xfId="9605"/>
    <cellStyle name="SAPBEXfilterDrill 2 2 17" xfId="10473"/>
    <cellStyle name="SAPBEXfilterDrill 2 2 18" xfId="11364"/>
    <cellStyle name="SAPBEXfilterDrill 2 2 19" xfId="12254"/>
    <cellStyle name="SAPBEXfilterDrill 2 2 2" xfId="811"/>
    <cellStyle name="SAPBEXfilterDrill 2 2 2 10" xfId="9110"/>
    <cellStyle name="SAPBEXfilterDrill 2 2 2 11" xfId="9999"/>
    <cellStyle name="SAPBEXfilterDrill 2 2 2 12" xfId="10868"/>
    <cellStyle name="SAPBEXfilterDrill 2 2 2 13" xfId="11759"/>
    <cellStyle name="SAPBEXfilterDrill 2 2 2 14" xfId="12650"/>
    <cellStyle name="SAPBEXfilterDrill 2 2 2 15" xfId="13516"/>
    <cellStyle name="SAPBEXfilterDrill 2 2 2 16" xfId="14407"/>
    <cellStyle name="SAPBEXfilterDrill 2 2 2 17" xfId="15293"/>
    <cellStyle name="SAPBEXfilterDrill 2 2 2 18" xfId="16177"/>
    <cellStyle name="SAPBEXfilterDrill 2 2 2 19" xfId="17063"/>
    <cellStyle name="SAPBEXfilterDrill 2 2 2 2" xfId="2228"/>
    <cellStyle name="SAPBEXfilterDrill 2 2 2 2 2" xfId="24824"/>
    <cellStyle name="SAPBEXfilterDrill 2 2 2 2 2 2" xfId="33091"/>
    <cellStyle name="SAPBEXfilterDrill 2 2 2 2 2 2 2" xfId="33092"/>
    <cellStyle name="SAPBEXfilterDrill 2 2 2 2 2 2 2 2" xfId="33093"/>
    <cellStyle name="SAPBEXfilterDrill 2 2 2 2 2 2 3" xfId="33094"/>
    <cellStyle name="SAPBEXfilterDrill 2 2 2 2 2 3" xfId="33095"/>
    <cellStyle name="SAPBEXfilterDrill 2 2 2 2 2 3 2" xfId="33096"/>
    <cellStyle name="SAPBEXfilterDrill 2 2 2 2 2 3 2 2" xfId="33097"/>
    <cellStyle name="SAPBEXfilterDrill 2 2 2 2 2 4" xfId="33098"/>
    <cellStyle name="SAPBEXfilterDrill 2 2 2 2 2 4 2" xfId="33099"/>
    <cellStyle name="SAPBEXfilterDrill 2 2 2 2 3" xfId="33100"/>
    <cellStyle name="SAPBEXfilterDrill 2 2 2 2 3 2" xfId="33101"/>
    <cellStyle name="SAPBEXfilterDrill 2 2 2 2 3 2 2" xfId="33102"/>
    <cellStyle name="SAPBEXfilterDrill 2 2 2 2 3 3" xfId="33103"/>
    <cellStyle name="SAPBEXfilterDrill 2 2 2 2 4" xfId="33104"/>
    <cellStyle name="SAPBEXfilterDrill 2 2 2 2 4 2" xfId="33105"/>
    <cellStyle name="SAPBEXfilterDrill 2 2 2 2 4 2 2" xfId="33106"/>
    <cellStyle name="SAPBEXfilterDrill 2 2 2 2 5" xfId="33107"/>
    <cellStyle name="SAPBEXfilterDrill 2 2 2 2 5 2" xfId="33108"/>
    <cellStyle name="SAPBEXfilterDrill 2 2 2 20" xfId="17943"/>
    <cellStyle name="SAPBEXfilterDrill 2 2 2 21" xfId="18824"/>
    <cellStyle name="SAPBEXfilterDrill 2 2 2 22" xfId="19682"/>
    <cellStyle name="SAPBEXfilterDrill 2 2 2 23" xfId="20548"/>
    <cellStyle name="SAPBEXfilterDrill 2 2 2 24" xfId="21406"/>
    <cellStyle name="SAPBEXfilterDrill 2 2 2 25" xfId="22247"/>
    <cellStyle name="SAPBEXfilterDrill 2 2 2 26" xfId="23076"/>
    <cellStyle name="SAPBEXfilterDrill 2 2 2 27" xfId="23878"/>
    <cellStyle name="SAPBEXfilterDrill 2 2 2 3" xfId="2946"/>
    <cellStyle name="SAPBEXfilterDrill 2 2 2 4" xfId="3848"/>
    <cellStyle name="SAPBEXfilterDrill 2 2 2 5" xfId="4736"/>
    <cellStyle name="SAPBEXfilterDrill 2 2 2 6" xfId="5625"/>
    <cellStyle name="SAPBEXfilterDrill 2 2 2 7" xfId="6519"/>
    <cellStyle name="SAPBEXfilterDrill 2 2 2 8" xfId="7115"/>
    <cellStyle name="SAPBEXfilterDrill 2 2 2 9" xfId="8221"/>
    <cellStyle name="SAPBEXfilterDrill 2 2 20" xfId="13124"/>
    <cellStyle name="SAPBEXfilterDrill 2 2 21" xfId="14014"/>
    <cellStyle name="SAPBEXfilterDrill 2 2 22" xfId="14901"/>
    <cellStyle name="SAPBEXfilterDrill 2 2 23" xfId="15787"/>
    <cellStyle name="SAPBEXfilterDrill 2 2 24" xfId="16670"/>
    <cellStyle name="SAPBEXfilterDrill 2 2 25" xfId="17555"/>
    <cellStyle name="SAPBEXfilterDrill 2 2 26" xfId="18431"/>
    <cellStyle name="SAPBEXfilterDrill 2 2 27" xfId="19292"/>
    <cellStyle name="SAPBEXfilterDrill 2 2 28" xfId="20160"/>
    <cellStyle name="SAPBEXfilterDrill 2 2 29" xfId="21022"/>
    <cellStyle name="SAPBEXfilterDrill 2 2 3" xfId="812"/>
    <cellStyle name="SAPBEXfilterDrill 2 2 3 10" xfId="9111"/>
    <cellStyle name="SAPBEXfilterDrill 2 2 3 11" xfId="10000"/>
    <cellStyle name="SAPBEXfilterDrill 2 2 3 12" xfId="10869"/>
    <cellStyle name="SAPBEXfilterDrill 2 2 3 13" xfId="11760"/>
    <cellStyle name="SAPBEXfilterDrill 2 2 3 14" xfId="12651"/>
    <cellStyle name="SAPBEXfilterDrill 2 2 3 15" xfId="13517"/>
    <cellStyle name="SAPBEXfilterDrill 2 2 3 16" xfId="14408"/>
    <cellStyle name="SAPBEXfilterDrill 2 2 3 17" xfId="15294"/>
    <cellStyle name="SAPBEXfilterDrill 2 2 3 18" xfId="16178"/>
    <cellStyle name="SAPBEXfilterDrill 2 2 3 19" xfId="17064"/>
    <cellStyle name="SAPBEXfilterDrill 2 2 3 2" xfId="2229"/>
    <cellStyle name="SAPBEXfilterDrill 2 2 3 2 2" xfId="24825"/>
    <cellStyle name="SAPBEXfilterDrill 2 2 3 2 2 2" xfId="33109"/>
    <cellStyle name="SAPBEXfilterDrill 2 2 3 2 2 2 2" xfId="33110"/>
    <cellStyle name="SAPBEXfilterDrill 2 2 3 2 2 2 2 2" xfId="33111"/>
    <cellStyle name="SAPBEXfilterDrill 2 2 3 2 2 2 3" xfId="33112"/>
    <cellStyle name="SAPBEXfilterDrill 2 2 3 2 2 3" xfId="33113"/>
    <cellStyle name="SAPBEXfilterDrill 2 2 3 2 2 3 2" xfId="33114"/>
    <cellStyle name="SAPBEXfilterDrill 2 2 3 2 2 3 2 2" xfId="33115"/>
    <cellStyle name="SAPBEXfilterDrill 2 2 3 2 2 4" xfId="33116"/>
    <cellStyle name="SAPBEXfilterDrill 2 2 3 2 2 4 2" xfId="33117"/>
    <cellStyle name="SAPBEXfilterDrill 2 2 3 2 3" xfId="33118"/>
    <cellStyle name="SAPBEXfilterDrill 2 2 3 2 3 2" xfId="33119"/>
    <cellStyle name="SAPBEXfilterDrill 2 2 3 2 3 2 2" xfId="33120"/>
    <cellStyle name="SAPBEXfilterDrill 2 2 3 2 3 3" xfId="33121"/>
    <cellStyle name="SAPBEXfilterDrill 2 2 3 2 4" xfId="33122"/>
    <cellStyle name="SAPBEXfilterDrill 2 2 3 2 4 2" xfId="33123"/>
    <cellStyle name="SAPBEXfilterDrill 2 2 3 2 4 2 2" xfId="33124"/>
    <cellStyle name="SAPBEXfilterDrill 2 2 3 2 5" xfId="33125"/>
    <cellStyle name="SAPBEXfilterDrill 2 2 3 2 5 2" xfId="33126"/>
    <cellStyle name="SAPBEXfilterDrill 2 2 3 20" xfId="17944"/>
    <cellStyle name="SAPBEXfilterDrill 2 2 3 21" xfId="18825"/>
    <cellStyle name="SAPBEXfilterDrill 2 2 3 22" xfId="19683"/>
    <cellStyle name="SAPBEXfilterDrill 2 2 3 23" xfId="20549"/>
    <cellStyle name="SAPBEXfilterDrill 2 2 3 24" xfId="21407"/>
    <cellStyle name="SAPBEXfilterDrill 2 2 3 25" xfId="22248"/>
    <cellStyle name="SAPBEXfilterDrill 2 2 3 26" xfId="23077"/>
    <cellStyle name="SAPBEXfilterDrill 2 2 3 27" xfId="23879"/>
    <cellStyle name="SAPBEXfilterDrill 2 2 3 3" xfId="2947"/>
    <cellStyle name="SAPBEXfilterDrill 2 2 3 4" xfId="3849"/>
    <cellStyle name="SAPBEXfilterDrill 2 2 3 5" xfId="4737"/>
    <cellStyle name="SAPBEXfilterDrill 2 2 3 6" xfId="5626"/>
    <cellStyle name="SAPBEXfilterDrill 2 2 3 7" xfId="6520"/>
    <cellStyle name="SAPBEXfilterDrill 2 2 3 8" xfId="7114"/>
    <cellStyle name="SAPBEXfilterDrill 2 2 3 9" xfId="8222"/>
    <cellStyle name="SAPBEXfilterDrill 2 2 30" xfId="21873"/>
    <cellStyle name="SAPBEXfilterDrill 2 2 31" xfId="22705"/>
    <cellStyle name="SAPBEXfilterDrill 2 2 32" xfId="23514"/>
    <cellStyle name="SAPBEXfilterDrill 2 2 4" xfId="813"/>
    <cellStyle name="SAPBEXfilterDrill 2 2 4 10" xfId="9112"/>
    <cellStyle name="SAPBEXfilterDrill 2 2 4 11" xfId="10001"/>
    <cellStyle name="SAPBEXfilterDrill 2 2 4 12" xfId="10870"/>
    <cellStyle name="SAPBEXfilterDrill 2 2 4 13" xfId="11761"/>
    <cellStyle name="SAPBEXfilterDrill 2 2 4 14" xfId="12652"/>
    <cellStyle name="SAPBEXfilterDrill 2 2 4 15" xfId="13518"/>
    <cellStyle name="SAPBEXfilterDrill 2 2 4 16" xfId="14409"/>
    <cellStyle name="SAPBEXfilterDrill 2 2 4 17" xfId="15295"/>
    <cellStyle name="SAPBEXfilterDrill 2 2 4 18" xfId="16179"/>
    <cellStyle name="SAPBEXfilterDrill 2 2 4 19" xfId="17065"/>
    <cellStyle name="SAPBEXfilterDrill 2 2 4 2" xfId="2230"/>
    <cellStyle name="SAPBEXfilterDrill 2 2 4 2 2" xfId="24826"/>
    <cellStyle name="SAPBEXfilterDrill 2 2 4 2 2 2" xfId="33127"/>
    <cellStyle name="SAPBEXfilterDrill 2 2 4 2 2 2 2" xfId="33128"/>
    <cellStyle name="SAPBEXfilterDrill 2 2 4 2 2 2 2 2" xfId="33129"/>
    <cellStyle name="SAPBEXfilterDrill 2 2 4 2 2 2 3" xfId="33130"/>
    <cellStyle name="SAPBEXfilterDrill 2 2 4 2 2 3" xfId="33131"/>
    <cellStyle name="SAPBEXfilterDrill 2 2 4 2 2 3 2" xfId="33132"/>
    <cellStyle name="SAPBEXfilterDrill 2 2 4 2 2 3 2 2" xfId="33133"/>
    <cellStyle name="SAPBEXfilterDrill 2 2 4 2 2 4" xfId="33134"/>
    <cellStyle name="SAPBEXfilterDrill 2 2 4 2 2 4 2" xfId="33135"/>
    <cellStyle name="SAPBEXfilterDrill 2 2 4 2 3" xfId="33136"/>
    <cellStyle name="SAPBEXfilterDrill 2 2 4 2 3 2" xfId="33137"/>
    <cellStyle name="SAPBEXfilterDrill 2 2 4 2 3 2 2" xfId="33138"/>
    <cellStyle name="SAPBEXfilterDrill 2 2 4 2 3 3" xfId="33139"/>
    <cellStyle name="SAPBEXfilterDrill 2 2 4 2 4" xfId="33140"/>
    <cellStyle name="SAPBEXfilterDrill 2 2 4 2 4 2" xfId="33141"/>
    <cellStyle name="SAPBEXfilterDrill 2 2 4 2 4 2 2" xfId="33142"/>
    <cellStyle name="SAPBEXfilterDrill 2 2 4 2 5" xfId="33143"/>
    <cellStyle name="SAPBEXfilterDrill 2 2 4 2 5 2" xfId="33144"/>
    <cellStyle name="SAPBEXfilterDrill 2 2 4 20" xfId="17945"/>
    <cellStyle name="SAPBEXfilterDrill 2 2 4 21" xfId="18826"/>
    <cellStyle name="SAPBEXfilterDrill 2 2 4 22" xfId="19684"/>
    <cellStyle name="SAPBEXfilterDrill 2 2 4 23" xfId="20550"/>
    <cellStyle name="SAPBEXfilterDrill 2 2 4 24" xfId="21408"/>
    <cellStyle name="SAPBEXfilterDrill 2 2 4 25" xfId="22249"/>
    <cellStyle name="SAPBEXfilterDrill 2 2 4 26" xfId="23078"/>
    <cellStyle name="SAPBEXfilterDrill 2 2 4 27" xfId="23880"/>
    <cellStyle name="SAPBEXfilterDrill 2 2 4 3" xfId="2948"/>
    <cellStyle name="SAPBEXfilterDrill 2 2 4 4" xfId="3850"/>
    <cellStyle name="SAPBEXfilterDrill 2 2 4 5" xfId="4738"/>
    <cellStyle name="SAPBEXfilterDrill 2 2 4 6" xfId="5627"/>
    <cellStyle name="SAPBEXfilterDrill 2 2 4 7" xfId="6521"/>
    <cellStyle name="SAPBEXfilterDrill 2 2 4 8" xfId="7113"/>
    <cellStyle name="SAPBEXfilterDrill 2 2 4 9" xfId="8223"/>
    <cellStyle name="SAPBEXfilterDrill 2 2 5" xfId="814"/>
    <cellStyle name="SAPBEXfilterDrill 2 2 5 10" xfId="9113"/>
    <cellStyle name="SAPBEXfilterDrill 2 2 5 11" xfId="10002"/>
    <cellStyle name="SAPBEXfilterDrill 2 2 5 12" xfId="10871"/>
    <cellStyle name="SAPBEXfilterDrill 2 2 5 13" xfId="11762"/>
    <cellStyle name="SAPBEXfilterDrill 2 2 5 14" xfId="12653"/>
    <cellStyle name="SAPBEXfilterDrill 2 2 5 15" xfId="13519"/>
    <cellStyle name="SAPBEXfilterDrill 2 2 5 16" xfId="14410"/>
    <cellStyle name="SAPBEXfilterDrill 2 2 5 17" xfId="15296"/>
    <cellStyle name="SAPBEXfilterDrill 2 2 5 18" xfId="16180"/>
    <cellStyle name="SAPBEXfilterDrill 2 2 5 19" xfId="17066"/>
    <cellStyle name="SAPBEXfilterDrill 2 2 5 2" xfId="2231"/>
    <cellStyle name="SAPBEXfilterDrill 2 2 5 2 2" xfId="24827"/>
    <cellStyle name="SAPBEXfilterDrill 2 2 5 2 2 2" xfId="33145"/>
    <cellStyle name="SAPBEXfilterDrill 2 2 5 2 2 2 2" xfId="33146"/>
    <cellStyle name="SAPBEXfilterDrill 2 2 5 2 2 2 2 2" xfId="33147"/>
    <cellStyle name="SAPBEXfilterDrill 2 2 5 2 2 2 3" xfId="33148"/>
    <cellStyle name="SAPBEXfilterDrill 2 2 5 2 2 3" xfId="33149"/>
    <cellStyle name="SAPBEXfilterDrill 2 2 5 2 2 3 2" xfId="33150"/>
    <cellStyle name="SAPBEXfilterDrill 2 2 5 2 2 3 2 2" xfId="33151"/>
    <cellStyle name="SAPBEXfilterDrill 2 2 5 2 2 4" xfId="33152"/>
    <cellStyle name="SAPBEXfilterDrill 2 2 5 2 2 4 2" xfId="33153"/>
    <cellStyle name="SAPBEXfilterDrill 2 2 5 2 3" xfId="33154"/>
    <cellStyle name="SAPBEXfilterDrill 2 2 5 2 3 2" xfId="33155"/>
    <cellStyle name="SAPBEXfilterDrill 2 2 5 2 3 2 2" xfId="33156"/>
    <cellStyle name="SAPBEXfilterDrill 2 2 5 2 3 3" xfId="33157"/>
    <cellStyle name="SAPBEXfilterDrill 2 2 5 2 4" xfId="33158"/>
    <cellStyle name="SAPBEXfilterDrill 2 2 5 2 4 2" xfId="33159"/>
    <cellStyle name="SAPBEXfilterDrill 2 2 5 2 4 2 2" xfId="33160"/>
    <cellStyle name="SAPBEXfilterDrill 2 2 5 2 5" xfId="33161"/>
    <cellStyle name="SAPBEXfilterDrill 2 2 5 2 5 2" xfId="33162"/>
    <cellStyle name="SAPBEXfilterDrill 2 2 5 20" xfId="17946"/>
    <cellStyle name="SAPBEXfilterDrill 2 2 5 21" xfId="18827"/>
    <cellStyle name="SAPBEXfilterDrill 2 2 5 22" xfId="19685"/>
    <cellStyle name="SAPBEXfilterDrill 2 2 5 23" xfId="20551"/>
    <cellStyle name="SAPBEXfilterDrill 2 2 5 24" xfId="21409"/>
    <cellStyle name="SAPBEXfilterDrill 2 2 5 25" xfId="22250"/>
    <cellStyle name="SAPBEXfilterDrill 2 2 5 26" xfId="23079"/>
    <cellStyle name="SAPBEXfilterDrill 2 2 5 27" xfId="23881"/>
    <cellStyle name="SAPBEXfilterDrill 2 2 5 3" xfId="2949"/>
    <cellStyle name="SAPBEXfilterDrill 2 2 5 4" xfId="3851"/>
    <cellStyle name="SAPBEXfilterDrill 2 2 5 5" xfId="4739"/>
    <cellStyle name="SAPBEXfilterDrill 2 2 5 6" xfId="5628"/>
    <cellStyle name="SAPBEXfilterDrill 2 2 5 7" xfId="6522"/>
    <cellStyle name="SAPBEXfilterDrill 2 2 5 8" xfId="7112"/>
    <cellStyle name="SAPBEXfilterDrill 2 2 5 9" xfId="8224"/>
    <cellStyle name="SAPBEXfilterDrill 2 2 6" xfId="815"/>
    <cellStyle name="SAPBEXfilterDrill 2 2 6 10" xfId="9114"/>
    <cellStyle name="SAPBEXfilterDrill 2 2 6 11" xfId="10003"/>
    <cellStyle name="SAPBEXfilterDrill 2 2 6 12" xfId="10872"/>
    <cellStyle name="SAPBEXfilterDrill 2 2 6 13" xfId="11763"/>
    <cellStyle name="SAPBEXfilterDrill 2 2 6 14" xfId="12654"/>
    <cellStyle name="SAPBEXfilterDrill 2 2 6 15" xfId="13520"/>
    <cellStyle name="SAPBEXfilterDrill 2 2 6 16" xfId="14411"/>
    <cellStyle name="SAPBEXfilterDrill 2 2 6 17" xfId="15297"/>
    <cellStyle name="SAPBEXfilterDrill 2 2 6 18" xfId="16181"/>
    <cellStyle name="SAPBEXfilterDrill 2 2 6 19" xfId="17067"/>
    <cellStyle name="SAPBEXfilterDrill 2 2 6 2" xfId="2232"/>
    <cellStyle name="SAPBEXfilterDrill 2 2 6 2 2" xfId="24828"/>
    <cellStyle name="SAPBEXfilterDrill 2 2 6 2 2 2" xfId="33163"/>
    <cellStyle name="SAPBEXfilterDrill 2 2 6 2 2 2 2" xfId="33164"/>
    <cellStyle name="SAPBEXfilterDrill 2 2 6 2 2 2 2 2" xfId="33165"/>
    <cellStyle name="SAPBEXfilterDrill 2 2 6 2 2 2 3" xfId="33166"/>
    <cellStyle name="SAPBEXfilterDrill 2 2 6 2 2 3" xfId="33167"/>
    <cellStyle name="SAPBEXfilterDrill 2 2 6 2 2 3 2" xfId="33168"/>
    <cellStyle name="SAPBEXfilterDrill 2 2 6 2 2 3 2 2" xfId="33169"/>
    <cellStyle name="SAPBEXfilterDrill 2 2 6 2 2 4" xfId="33170"/>
    <cellStyle name="SAPBEXfilterDrill 2 2 6 2 2 4 2" xfId="33171"/>
    <cellStyle name="SAPBEXfilterDrill 2 2 6 2 3" xfId="33172"/>
    <cellStyle name="SAPBEXfilterDrill 2 2 6 2 3 2" xfId="33173"/>
    <cellStyle name="SAPBEXfilterDrill 2 2 6 2 3 2 2" xfId="33174"/>
    <cellStyle name="SAPBEXfilterDrill 2 2 6 2 3 3" xfId="33175"/>
    <cellStyle name="SAPBEXfilterDrill 2 2 6 2 4" xfId="33176"/>
    <cellStyle name="SAPBEXfilterDrill 2 2 6 2 4 2" xfId="33177"/>
    <cellStyle name="SAPBEXfilterDrill 2 2 6 2 4 2 2" xfId="33178"/>
    <cellStyle name="SAPBEXfilterDrill 2 2 6 2 5" xfId="33179"/>
    <cellStyle name="SAPBEXfilterDrill 2 2 6 2 5 2" xfId="33180"/>
    <cellStyle name="SAPBEXfilterDrill 2 2 6 20" xfId="17947"/>
    <cellStyle name="SAPBEXfilterDrill 2 2 6 21" xfId="18828"/>
    <cellStyle name="SAPBEXfilterDrill 2 2 6 22" xfId="19686"/>
    <cellStyle name="SAPBEXfilterDrill 2 2 6 23" xfId="20552"/>
    <cellStyle name="SAPBEXfilterDrill 2 2 6 24" xfId="21410"/>
    <cellStyle name="SAPBEXfilterDrill 2 2 6 25" xfId="22251"/>
    <cellStyle name="SAPBEXfilterDrill 2 2 6 26" xfId="23080"/>
    <cellStyle name="SAPBEXfilterDrill 2 2 6 27" xfId="23882"/>
    <cellStyle name="SAPBEXfilterDrill 2 2 6 3" xfId="2950"/>
    <cellStyle name="SAPBEXfilterDrill 2 2 6 4" xfId="3852"/>
    <cellStyle name="SAPBEXfilterDrill 2 2 6 5" xfId="4740"/>
    <cellStyle name="SAPBEXfilterDrill 2 2 6 6" xfId="5629"/>
    <cellStyle name="SAPBEXfilterDrill 2 2 6 7" xfId="6523"/>
    <cellStyle name="SAPBEXfilterDrill 2 2 6 8" xfId="1663"/>
    <cellStyle name="SAPBEXfilterDrill 2 2 6 9" xfId="8225"/>
    <cellStyle name="SAPBEXfilterDrill 2 2 7" xfId="1831"/>
    <cellStyle name="SAPBEXfilterDrill 2 2 7 2" xfId="24829"/>
    <cellStyle name="SAPBEXfilterDrill 2 2 7 2 2" xfId="33181"/>
    <cellStyle name="SAPBEXfilterDrill 2 2 7 2 2 2" xfId="33182"/>
    <cellStyle name="SAPBEXfilterDrill 2 2 7 2 2 2 2" xfId="33183"/>
    <cellStyle name="SAPBEXfilterDrill 2 2 7 2 2 3" xfId="33184"/>
    <cellStyle name="SAPBEXfilterDrill 2 2 7 2 3" xfId="33185"/>
    <cellStyle name="SAPBEXfilterDrill 2 2 7 2 3 2" xfId="33186"/>
    <cellStyle name="SAPBEXfilterDrill 2 2 7 2 3 2 2" xfId="33187"/>
    <cellStyle name="SAPBEXfilterDrill 2 2 7 2 4" xfId="33188"/>
    <cellStyle name="SAPBEXfilterDrill 2 2 7 2 4 2" xfId="33189"/>
    <cellStyle name="SAPBEXfilterDrill 2 2 7 3" xfId="33190"/>
    <cellStyle name="SAPBEXfilterDrill 2 2 7 3 2" xfId="33191"/>
    <cellStyle name="SAPBEXfilterDrill 2 2 7 3 2 2" xfId="33192"/>
    <cellStyle name="SAPBEXfilterDrill 2 2 7 3 3" xfId="33193"/>
    <cellStyle name="SAPBEXfilterDrill 2 2 7 4" xfId="33194"/>
    <cellStyle name="SAPBEXfilterDrill 2 2 7 4 2" xfId="33195"/>
    <cellStyle name="SAPBEXfilterDrill 2 2 7 4 2 2" xfId="33196"/>
    <cellStyle name="SAPBEXfilterDrill 2 2 7 5" xfId="33197"/>
    <cellStyle name="SAPBEXfilterDrill 2 2 7 5 2" xfId="33198"/>
    <cellStyle name="SAPBEXfilterDrill 2 2 8" xfId="1632"/>
    <cellStyle name="SAPBEXfilterDrill 2 2 9" xfId="3448"/>
    <cellStyle name="SAPBEXfilterDrill 2 20" xfId="9478"/>
    <cellStyle name="SAPBEXfilterDrill 2 21" xfId="13058"/>
    <cellStyle name="SAPBEXfilterDrill 2 22" xfId="13056"/>
    <cellStyle name="SAPBEXfilterDrill 2 23" xfId="13023"/>
    <cellStyle name="SAPBEXfilterDrill 2 24" xfId="13177"/>
    <cellStyle name="SAPBEXfilterDrill 2 25" xfId="14068"/>
    <cellStyle name="SAPBEXfilterDrill 2 26" xfId="14954"/>
    <cellStyle name="SAPBEXfilterDrill 2 27" xfId="12157"/>
    <cellStyle name="SAPBEXfilterDrill 2 28" xfId="19228"/>
    <cellStyle name="SAPBEXfilterDrill 2 29" xfId="19226"/>
    <cellStyle name="SAPBEXfilterDrill 2 3" xfId="816"/>
    <cellStyle name="SAPBEXfilterDrill 2 3 10" xfId="9115"/>
    <cellStyle name="SAPBEXfilterDrill 2 3 11" xfId="10004"/>
    <cellStyle name="SAPBEXfilterDrill 2 3 12" xfId="10873"/>
    <cellStyle name="SAPBEXfilterDrill 2 3 13" xfId="11764"/>
    <cellStyle name="SAPBEXfilterDrill 2 3 14" xfId="12655"/>
    <cellStyle name="SAPBEXfilterDrill 2 3 15" xfId="13521"/>
    <cellStyle name="SAPBEXfilterDrill 2 3 16" xfId="14412"/>
    <cellStyle name="SAPBEXfilterDrill 2 3 17" xfId="15298"/>
    <cellStyle name="SAPBEXfilterDrill 2 3 18" xfId="16182"/>
    <cellStyle name="SAPBEXfilterDrill 2 3 19" xfId="17068"/>
    <cellStyle name="SAPBEXfilterDrill 2 3 2" xfId="2233"/>
    <cellStyle name="SAPBEXfilterDrill 2 3 2 2" xfId="24830"/>
    <cellStyle name="SAPBEXfilterDrill 2 3 2 2 2" xfId="33199"/>
    <cellStyle name="SAPBEXfilterDrill 2 3 2 2 2 2" xfId="33200"/>
    <cellStyle name="SAPBEXfilterDrill 2 3 2 2 2 2 2" xfId="33201"/>
    <cellStyle name="SAPBEXfilterDrill 2 3 2 2 2 3" xfId="33202"/>
    <cellStyle name="SAPBEXfilterDrill 2 3 2 2 3" xfId="33203"/>
    <cellStyle name="SAPBEXfilterDrill 2 3 2 2 3 2" xfId="33204"/>
    <cellStyle name="SAPBEXfilterDrill 2 3 2 2 3 2 2" xfId="33205"/>
    <cellStyle name="SAPBEXfilterDrill 2 3 2 2 4" xfId="33206"/>
    <cellStyle name="SAPBEXfilterDrill 2 3 2 2 4 2" xfId="33207"/>
    <cellStyle name="SAPBEXfilterDrill 2 3 2 3" xfId="33208"/>
    <cellStyle name="SAPBEXfilterDrill 2 3 2 3 2" xfId="33209"/>
    <cellStyle name="SAPBEXfilterDrill 2 3 2 3 2 2" xfId="33210"/>
    <cellStyle name="SAPBEXfilterDrill 2 3 2 3 3" xfId="33211"/>
    <cellStyle name="SAPBEXfilterDrill 2 3 2 4" xfId="33212"/>
    <cellStyle name="SAPBEXfilterDrill 2 3 2 4 2" xfId="33213"/>
    <cellStyle name="SAPBEXfilterDrill 2 3 2 4 2 2" xfId="33214"/>
    <cellStyle name="SAPBEXfilterDrill 2 3 2 5" xfId="33215"/>
    <cellStyle name="SAPBEXfilterDrill 2 3 2 5 2" xfId="33216"/>
    <cellStyle name="SAPBEXfilterDrill 2 3 20" xfId="17948"/>
    <cellStyle name="SAPBEXfilterDrill 2 3 21" xfId="18829"/>
    <cellStyle name="SAPBEXfilterDrill 2 3 22" xfId="19687"/>
    <cellStyle name="SAPBEXfilterDrill 2 3 23" xfId="20553"/>
    <cellStyle name="SAPBEXfilterDrill 2 3 24" xfId="21411"/>
    <cellStyle name="SAPBEXfilterDrill 2 3 25" xfId="22252"/>
    <cellStyle name="SAPBEXfilterDrill 2 3 26" xfId="23081"/>
    <cellStyle name="SAPBEXfilterDrill 2 3 27" xfId="23883"/>
    <cellStyle name="SAPBEXfilterDrill 2 3 3" xfId="2951"/>
    <cellStyle name="SAPBEXfilterDrill 2 3 4" xfId="3853"/>
    <cellStyle name="SAPBEXfilterDrill 2 3 5" xfId="4741"/>
    <cellStyle name="SAPBEXfilterDrill 2 3 6" xfId="5630"/>
    <cellStyle name="SAPBEXfilterDrill 2 3 7" xfId="6524"/>
    <cellStyle name="SAPBEXfilterDrill 2 3 8" xfId="6931"/>
    <cellStyle name="SAPBEXfilterDrill 2 3 9" xfId="8226"/>
    <cellStyle name="SAPBEXfilterDrill 2 30" xfId="19196"/>
    <cellStyle name="SAPBEXfilterDrill 2 31" xfId="19343"/>
    <cellStyle name="SAPBEXfilterDrill 2 32" xfId="20209"/>
    <cellStyle name="SAPBEXfilterDrill 2 4" xfId="817"/>
    <cellStyle name="SAPBEXfilterDrill 2 4 10" xfId="9116"/>
    <cellStyle name="SAPBEXfilterDrill 2 4 11" xfId="10005"/>
    <cellStyle name="SAPBEXfilterDrill 2 4 12" xfId="10874"/>
    <cellStyle name="SAPBEXfilterDrill 2 4 13" xfId="11765"/>
    <cellStyle name="SAPBEXfilterDrill 2 4 14" xfId="12656"/>
    <cellStyle name="SAPBEXfilterDrill 2 4 15" xfId="13522"/>
    <cellStyle name="SAPBEXfilterDrill 2 4 16" xfId="14413"/>
    <cellStyle name="SAPBEXfilterDrill 2 4 17" xfId="15299"/>
    <cellStyle name="SAPBEXfilterDrill 2 4 18" xfId="16183"/>
    <cellStyle name="SAPBEXfilterDrill 2 4 19" xfId="17069"/>
    <cellStyle name="SAPBEXfilterDrill 2 4 2" xfId="2234"/>
    <cellStyle name="SAPBEXfilterDrill 2 4 2 2" xfId="24831"/>
    <cellStyle name="SAPBEXfilterDrill 2 4 2 2 2" xfId="33217"/>
    <cellStyle name="SAPBEXfilterDrill 2 4 2 2 2 2" xfId="33218"/>
    <cellStyle name="SAPBEXfilterDrill 2 4 2 2 2 2 2" xfId="33219"/>
    <cellStyle name="SAPBEXfilterDrill 2 4 2 2 2 3" xfId="33220"/>
    <cellStyle name="SAPBEXfilterDrill 2 4 2 2 3" xfId="33221"/>
    <cellStyle name="SAPBEXfilterDrill 2 4 2 2 3 2" xfId="33222"/>
    <cellStyle name="SAPBEXfilterDrill 2 4 2 2 3 2 2" xfId="33223"/>
    <cellStyle name="SAPBEXfilterDrill 2 4 2 2 4" xfId="33224"/>
    <cellStyle name="SAPBEXfilterDrill 2 4 2 2 4 2" xfId="33225"/>
    <cellStyle name="SAPBEXfilterDrill 2 4 2 3" xfId="33226"/>
    <cellStyle name="SAPBEXfilterDrill 2 4 2 3 2" xfId="33227"/>
    <cellStyle name="SAPBEXfilterDrill 2 4 2 3 2 2" xfId="33228"/>
    <cellStyle name="SAPBEXfilterDrill 2 4 2 3 3" xfId="33229"/>
    <cellStyle name="SAPBEXfilterDrill 2 4 2 4" xfId="33230"/>
    <cellStyle name="SAPBEXfilterDrill 2 4 2 4 2" xfId="33231"/>
    <cellStyle name="SAPBEXfilterDrill 2 4 2 4 2 2" xfId="33232"/>
    <cellStyle name="SAPBEXfilterDrill 2 4 2 5" xfId="33233"/>
    <cellStyle name="SAPBEXfilterDrill 2 4 2 5 2" xfId="33234"/>
    <cellStyle name="SAPBEXfilterDrill 2 4 20" xfId="17949"/>
    <cellStyle name="SAPBEXfilterDrill 2 4 21" xfId="18830"/>
    <cellStyle name="SAPBEXfilterDrill 2 4 22" xfId="19688"/>
    <cellStyle name="SAPBEXfilterDrill 2 4 23" xfId="20554"/>
    <cellStyle name="SAPBEXfilterDrill 2 4 24" xfId="21412"/>
    <cellStyle name="SAPBEXfilterDrill 2 4 25" xfId="22253"/>
    <cellStyle name="SAPBEXfilterDrill 2 4 26" xfId="23082"/>
    <cellStyle name="SAPBEXfilterDrill 2 4 27" xfId="23884"/>
    <cellStyle name="SAPBEXfilterDrill 2 4 3" xfId="2952"/>
    <cellStyle name="SAPBEXfilterDrill 2 4 4" xfId="3854"/>
    <cellStyle name="SAPBEXfilterDrill 2 4 5" xfId="4742"/>
    <cellStyle name="SAPBEXfilterDrill 2 4 6" xfId="5631"/>
    <cellStyle name="SAPBEXfilterDrill 2 4 7" xfId="6525"/>
    <cellStyle name="SAPBEXfilterDrill 2 4 8" xfId="7111"/>
    <cellStyle name="SAPBEXfilterDrill 2 4 9" xfId="8227"/>
    <cellStyle name="SAPBEXfilterDrill 2 5" xfId="818"/>
    <cellStyle name="SAPBEXfilterDrill 2 5 10" xfId="9117"/>
    <cellStyle name="SAPBEXfilterDrill 2 5 11" xfId="10006"/>
    <cellStyle name="SAPBEXfilterDrill 2 5 12" xfId="10875"/>
    <cellStyle name="SAPBEXfilterDrill 2 5 13" xfId="11766"/>
    <cellStyle name="SAPBEXfilterDrill 2 5 14" xfId="12657"/>
    <cellStyle name="SAPBEXfilterDrill 2 5 15" xfId="13523"/>
    <cellStyle name="SAPBEXfilterDrill 2 5 16" xfId="14414"/>
    <cellStyle name="SAPBEXfilterDrill 2 5 17" xfId="15300"/>
    <cellStyle name="SAPBEXfilterDrill 2 5 18" xfId="16184"/>
    <cellStyle name="SAPBEXfilterDrill 2 5 19" xfId="17070"/>
    <cellStyle name="SAPBEXfilterDrill 2 5 2" xfId="2235"/>
    <cellStyle name="SAPBEXfilterDrill 2 5 2 2" xfId="24832"/>
    <cellStyle name="SAPBEXfilterDrill 2 5 2 2 2" xfId="33235"/>
    <cellStyle name="SAPBEXfilterDrill 2 5 2 2 2 2" xfId="33236"/>
    <cellStyle name="SAPBEXfilterDrill 2 5 2 2 2 2 2" xfId="33237"/>
    <cellStyle name="SAPBEXfilterDrill 2 5 2 2 2 3" xfId="33238"/>
    <cellStyle name="SAPBEXfilterDrill 2 5 2 2 3" xfId="33239"/>
    <cellStyle name="SAPBEXfilterDrill 2 5 2 2 3 2" xfId="33240"/>
    <cellStyle name="SAPBEXfilterDrill 2 5 2 2 3 2 2" xfId="33241"/>
    <cellStyle name="SAPBEXfilterDrill 2 5 2 2 4" xfId="33242"/>
    <cellStyle name="SAPBEXfilterDrill 2 5 2 2 4 2" xfId="33243"/>
    <cellStyle name="SAPBEXfilterDrill 2 5 2 3" xfId="33244"/>
    <cellStyle name="SAPBEXfilterDrill 2 5 2 3 2" xfId="33245"/>
    <cellStyle name="SAPBEXfilterDrill 2 5 2 3 2 2" xfId="33246"/>
    <cellStyle name="SAPBEXfilterDrill 2 5 2 3 3" xfId="33247"/>
    <cellStyle name="SAPBEXfilterDrill 2 5 2 4" xfId="33248"/>
    <cellStyle name="SAPBEXfilterDrill 2 5 2 4 2" xfId="33249"/>
    <cellStyle name="SAPBEXfilterDrill 2 5 2 4 2 2" xfId="33250"/>
    <cellStyle name="SAPBEXfilterDrill 2 5 2 5" xfId="33251"/>
    <cellStyle name="SAPBEXfilterDrill 2 5 2 5 2" xfId="33252"/>
    <cellStyle name="SAPBEXfilterDrill 2 5 20" xfId="17950"/>
    <cellStyle name="SAPBEXfilterDrill 2 5 21" xfId="18831"/>
    <cellStyle name="SAPBEXfilterDrill 2 5 22" xfId="19689"/>
    <cellStyle name="SAPBEXfilterDrill 2 5 23" xfId="20555"/>
    <cellStyle name="SAPBEXfilterDrill 2 5 24" xfId="21413"/>
    <cellStyle name="SAPBEXfilterDrill 2 5 25" xfId="22254"/>
    <cellStyle name="SAPBEXfilterDrill 2 5 26" xfId="23083"/>
    <cellStyle name="SAPBEXfilterDrill 2 5 27" xfId="23885"/>
    <cellStyle name="SAPBEXfilterDrill 2 5 3" xfId="2953"/>
    <cellStyle name="SAPBEXfilterDrill 2 5 4" xfId="3855"/>
    <cellStyle name="SAPBEXfilterDrill 2 5 5" xfId="4743"/>
    <cellStyle name="SAPBEXfilterDrill 2 5 6" xfId="5632"/>
    <cellStyle name="SAPBEXfilterDrill 2 5 7" xfId="6526"/>
    <cellStyle name="SAPBEXfilterDrill 2 5 8" xfId="7110"/>
    <cellStyle name="SAPBEXfilterDrill 2 5 9" xfId="8228"/>
    <cellStyle name="SAPBEXfilterDrill 2 6" xfId="819"/>
    <cellStyle name="SAPBEXfilterDrill 2 6 10" xfId="9118"/>
    <cellStyle name="SAPBEXfilterDrill 2 6 11" xfId="10007"/>
    <cellStyle name="SAPBEXfilterDrill 2 6 12" xfId="10876"/>
    <cellStyle name="SAPBEXfilterDrill 2 6 13" xfId="11767"/>
    <cellStyle name="SAPBEXfilterDrill 2 6 14" xfId="12658"/>
    <cellStyle name="SAPBEXfilterDrill 2 6 15" xfId="13524"/>
    <cellStyle name="SAPBEXfilterDrill 2 6 16" xfId="14415"/>
    <cellStyle name="SAPBEXfilterDrill 2 6 17" xfId="15301"/>
    <cellStyle name="SAPBEXfilterDrill 2 6 18" xfId="16185"/>
    <cellStyle name="SAPBEXfilterDrill 2 6 19" xfId="17071"/>
    <cellStyle name="SAPBEXfilterDrill 2 6 2" xfId="2236"/>
    <cellStyle name="SAPBEXfilterDrill 2 6 2 2" xfId="24833"/>
    <cellStyle name="SAPBEXfilterDrill 2 6 2 2 2" xfId="33253"/>
    <cellStyle name="SAPBEXfilterDrill 2 6 2 2 2 2" xfId="33254"/>
    <cellStyle name="SAPBEXfilterDrill 2 6 2 2 2 2 2" xfId="33255"/>
    <cellStyle name="SAPBEXfilterDrill 2 6 2 2 2 3" xfId="33256"/>
    <cellStyle name="SAPBEXfilterDrill 2 6 2 2 3" xfId="33257"/>
    <cellStyle name="SAPBEXfilterDrill 2 6 2 2 3 2" xfId="33258"/>
    <cellStyle name="SAPBEXfilterDrill 2 6 2 2 3 2 2" xfId="33259"/>
    <cellStyle name="SAPBEXfilterDrill 2 6 2 2 4" xfId="33260"/>
    <cellStyle name="SAPBEXfilterDrill 2 6 2 2 4 2" xfId="33261"/>
    <cellStyle name="SAPBEXfilterDrill 2 6 2 3" xfId="33262"/>
    <cellStyle name="SAPBEXfilterDrill 2 6 2 3 2" xfId="33263"/>
    <cellStyle name="SAPBEXfilterDrill 2 6 2 3 2 2" xfId="33264"/>
    <cellStyle name="SAPBEXfilterDrill 2 6 2 3 3" xfId="33265"/>
    <cellStyle name="SAPBEXfilterDrill 2 6 2 4" xfId="33266"/>
    <cellStyle name="SAPBEXfilterDrill 2 6 2 4 2" xfId="33267"/>
    <cellStyle name="SAPBEXfilterDrill 2 6 2 4 2 2" xfId="33268"/>
    <cellStyle name="SAPBEXfilterDrill 2 6 2 5" xfId="33269"/>
    <cellStyle name="SAPBEXfilterDrill 2 6 2 5 2" xfId="33270"/>
    <cellStyle name="SAPBEXfilterDrill 2 6 20" xfId="17951"/>
    <cellStyle name="SAPBEXfilterDrill 2 6 21" xfId="18832"/>
    <cellStyle name="SAPBEXfilterDrill 2 6 22" xfId="19690"/>
    <cellStyle name="SAPBEXfilterDrill 2 6 23" xfId="20556"/>
    <cellStyle name="SAPBEXfilterDrill 2 6 24" xfId="21414"/>
    <cellStyle name="SAPBEXfilterDrill 2 6 25" xfId="22255"/>
    <cellStyle name="SAPBEXfilterDrill 2 6 26" xfId="23084"/>
    <cellStyle name="SAPBEXfilterDrill 2 6 27" xfId="23886"/>
    <cellStyle name="SAPBEXfilterDrill 2 6 3" xfId="2954"/>
    <cellStyle name="SAPBEXfilterDrill 2 6 4" xfId="3856"/>
    <cellStyle name="SAPBEXfilterDrill 2 6 5" xfId="4744"/>
    <cellStyle name="SAPBEXfilterDrill 2 6 6" xfId="5633"/>
    <cellStyle name="SAPBEXfilterDrill 2 6 7" xfId="6527"/>
    <cellStyle name="SAPBEXfilterDrill 2 6 8" xfId="7109"/>
    <cellStyle name="SAPBEXfilterDrill 2 6 9" xfId="8229"/>
    <cellStyle name="SAPBEXfilterDrill 2 7" xfId="1744"/>
    <cellStyle name="SAPBEXfilterDrill 2 7 2" xfId="24834"/>
    <cellStyle name="SAPBEXfilterDrill 2 7 2 2" xfId="33271"/>
    <cellStyle name="SAPBEXfilterDrill 2 7 2 2 2" xfId="33272"/>
    <cellStyle name="SAPBEXfilterDrill 2 7 2 2 2 2" xfId="33273"/>
    <cellStyle name="SAPBEXfilterDrill 2 7 2 2 3" xfId="33274"/>
    <cellStyle name="SAPBEXfilterDrill 2 7 2 3" xfId="33275"/>
    <cellStyle name="SAPBEXfilterDrill 2 7 2 3 2" xfId="33276"/>
    <cellStyle name="SAPBEXfilterDrill 2 7 2 3 2 2" xfId="33277"/>
    <cellStyle name="SAPBEXfilterDrill 2 7 2 4" xfId="33278"/>
    <cellStyle name="SAPBEXfilterDrill 2 7 2 4 2" xfId="33279"/>
    <cellStyle name="SAPBEXfilterDrill 2 7 3" xfId="33280"/>
    <cellStyle name="SAPBEXfilterDrill 2 7 3 2" xfId="33281"/>
    <cellStyle name="SAPBEXfilterDrill 2 7 3 2 2" xfId="33282"/>
    <cellStyle name="SAPBEXfilterDrill 2 7 3 3" xfId="33283"/>
    <cellStyle name="SAPBEXfilterDrill 2 7 4" xfId="33284"/>
    <cellStyle name="SAPBEXfilterDrill 2 7 4 2" xfId="33285"/>
    <cellStyle name="SAPBEXfilterDrill 2 7 4 2 2" xfId="33286"/>
    <cellStyle name="SAPBEXfilterDrill 2 7 5" xfId="33287"/>
    <cellStyle name="SAPBEXfilterDrill 2 7 5 2" xfId="33288"/>
    <cellStyle name="SAPBEXfilterDrill 2 8" xfId="1678"/>
    <cellStyle name="SAPBEXfilterDrill 2 9" xfId="2423"/>
    <cellStyle name="SAPBEXfilterDrill 20" xfId="10350"/>
    <cellStyle name="SAPBEXfilterDrill 21" xfId="11113"/>
    <cellStyle name="SAPBEXfilterDrill 22" xfId="12004"/>
    <cellStyle name="SAPBEXfilterDrill 23" xfId="13001"/>
    <cellStyle name="SAPBEXfilterDrill 24" xfId="13761"/>
    <cellStyle name="SAPBEXfilterDrill 25" xfId="14652"/>
    <cellStyle name="SAPBEXfilterDrill 26" xfId="15538"/>
    <cellStyle name="SAPBEXfilterDrill 27" xfId="16422"/>
    <cellStyle name="SAPBEXfilterDrill 28" xfId="17308"/>
    <cellStyle name="SAPBEXfilterDrill 29" xfId="18188"/>
    <cellStyle name="SAPBEXfilterDrill 3" xfId="820"/>
    <cellStyle name="SAPBEXfilterDrill 3 10" xfId="4336"/>
    <cellStyle name="SAPBEXfilterDrill 3 11" xfId="5226"/>
    <cellStyle name="SAPBEXfilterDrill 3 12" xfId="6121"/>
    <cellStyle name="SAPBEXfilterDrill 3 13" xfId="7390"/>
    <cellStyle name="SAPBEXfilterDrill 3 14" xfId="7827"/>
    <cellStyle name="SAPBEXfilterDrill 3 15" xfId="8717"/>
    <cellStyle name="SAPBEXfilterDrill 3 16" xfId="9606"/>
    <cellStyle name="SAPBEXfilterDrill 3 17" xfId="10474"/>
    <cellStyle name="SAPBEXfilterDrill 3 18" xfId="11365"/>
    <cellStyle name="SAPBEXfilterDrill 3 19" xfId="12255"/>
    <cellStyle name="SAPBEXfilterDrill 3 2" xfId="821"/>
    <cellStyle name="SAPBEXfilterDrill 3 2 10" xfId="9119"/>
    <cellStyle name="SAPBEXfilterDrill 3 2 11" xfId="10008"/>
    <cellStyle name="SAPBEXfilterDrill 3 2 12" xfId="10877"/>
    <cellStyle name="SAPBEXfilterDrill 3 2 13" xfId="11768"/>
    <cellStyle name="SAPBEXfilterDrill 3 2 14" xfId="12659"/>
    <cellStyle name="SAPBEXfilterDrill 3 2 15" xfId="13525"/>
    <cellStyle name="SAPBEXfilterDrill 3 2 16" xfId="14416"/>
    <cellStyle name="SAPBEXfilterDrill 3 2 17" xfId="15302"/>
    <cellStyle name="SAPBEXfilterDrill 3 2 18" xfId="16186"/>
    <cellStyle name="SAPBEXfilterDrill 3 2 19" xfId="17072"/>
    <cellStyle name="SAPBEXfilterDrill 3 2 2" xfId="2237"/>
    <cellStyle name="SAPBEXfilterDrill 3 2 2 2" xfId="24835"/>
    <cellStyle name="SAPBEXfilterDrill 3 2 2 2 2" xfId="33289"/>
    <cellStyle name="SAPBEXfilterDrill 3 2 2 2 2 2" xfId="33290"/>
    <cellStyle name="SAPBEXfilterDrill 3 2 2 2 2 2 2" xfId="33291"/>
    <cellStyle name="SAPBEXfilterDrill 3 2 2 2 2 3" xfId="33292"/>
    <cellStyle name="SAPBEXfilterDrill 3 2 2 2 3" xfId="33293"/>
    <cellStyle name="SAPBEXfilterDrill 3 2 2 2 3 2" xfId="33294"/>
    <cellStyle name="SAPBEXfilterDrill 3 2 2 2 3 2 2" xfId="33295"/>
    <cellStyle name="SAPBEXfilterDrill 3 2 2 2 4" xfId="33296"/>
    <cellStyle name="SAPBEXfilterDrill 3 2 2 2 4 2" xfId="33297"/>
    <cellStyle name="SAPBEXfilterDrill 3 2 2 3" xfId="33298"/>
    <cellStyle name="SAPBEXfilterDrill 3 2 2 3 2" xfId="33299"/>
    <cellStyle name="SAPBEXfilterDrill 3 2 2 3 2 2" xfId="33300"/>
    <cellStyle name="SAPBEXfilterDrill 3 2 2 3 3" xfId="33301"/>
    <cellStyle name="SAPBEXfilterDrill 3 2 2 4" xfId="33302"/>
    <cellStyle name="SAPBEXfilterDrill 3 2 2 4 2" xfId="33303"/>
    <cellStyle name="SAPBEXfilterDrill 3 2 2 4 2 2" xfId="33304"/>
    <cellStyle name="SAPBEXfilterDrill 3 2 2 5" xfId="33305"/>
    <cellStyle name="SAPBEXfilterDrill 3 2 2 5 2" xfId="33306"/>
    <cellStyle name="SAPBEXfilterDrill 3 2 20" xfId="17952"/>
    <cellStyle name="SAPBEXfilterDrill 3 2 21" xfId="18833"/>
    <cellStyle name="SAPBEXfilterDrill 3 2 22" xfId="19691"/>
    <cellStyle name="SAPBEXfilterDrill 3 2 23" xfId="20557"/>
    <cellStyle name="SAPBEXfilterDrill 3 2 24" xfId="21415"/>
    <cellStyle name="SAPBEXfilterDrill 3 2 25" xfId="22256"/>
    <cellStyle name="SAPBEXfilterDrill 3 2 26" xfId="23085"/>
    <cellStyle name="SAPBEXfilterDrill 3 2 27" xfId="23887"/>
    <cellStyle name="SAPBEXfilterDrill 3 2 3" xfId="2955"/>
    <cellStyle name="SAPBEXfilterDrill 3 2 4" xfId="3857"/>
    <cellStyle name="SAPBEXfilterDrill 3 2 5" xfId="4745"/>
    <cellStyle name="SAPBEXfilterDrill 3 2 6" xfId="5634"/>
    <cellStyle name="SAPBEXfilterDrill 3 2 7" xfId="6528"/>
    <cellStyle name="SAPBEXfilterDrill 3 2 8" xfId="6978"/>
    <cellStyle name="SAPBEXfilterDrill 3 2 9" xfId="8230"/>
    <cellStyle name="SAPBEXfilterDrill 3 20" xfId="13125"/>
    <cellStyle name="SAPBEXfilterDrill 3 21" xfId="14015"/>
    <cellStyle name="SAPBEXfilterDrill 3 22" xfId="14902"/>
    <cellStyle name="SAPBEXfilterDrill 3 23" xfId="15788"/>
    <cellStyle name="SAPBEXfilterDrill 3 24" xfId="16671"/>
    <cellStyle name="SAPBEXfilterDrill 3 25" xfId="17556"/>
    <cellStyle name="SAPBEXfilterDrill 3 26" xfId="18432"/>
    <cellStyle name="SAPBEXfilterDrill 3 27" xfId="19293"/>
    <cellStyle name="SAPBEXfilterDrill 3 28" xfId="20161"/>
    <cellStyle name="SAPBEXfilterDrill 3 29" xfId="21023"/>
    <cellStyle name="SAPBEXfilterDrill 3 3" xfId="822"/>
    <cellStyle name="SAPBEXfilterDrill 3 3 10" xfId="9120"/>
    <cellStyle name="SAPBEXfilterDrill 3 3 11" xfId="10009"/>
    <cellStyle name="SAPBEXfilterDrill 3 3 12" xfId="10878"/>
    <cellStyle name="SAPBEXfilterDrill 3 3 13" xfId="11769"/>
    <cellStyle name="SAPBEXfilterDrill 3 3 14" xfId="12660"/>
    <cellStyle name="SAPBEXfilterDrill 3 3 15" xfId="13526"/>
    <cellStyle name="SAPBEXfilterDrill 3 3 16" xfId="14417"/>
    <cellStyle name="SAPBEXfilterDrill 3 3 17" xfId="15303"/>
    <cellStyle name="SAPBEXfilterDrill 3 3 18" xfId="16187"/>
    <cellStyle name="SAPBEXfilterDrill 3 3 19" xfId="17073"/>
    <cellStyle name="SAPBEXfilterDrill 3 3 2" xfId="2238"/>
    <cellStyle name="SAPBEXfilterDrill 3 3 2 2" xfId="24836"/>
    <cellStyle name="SAPBEXfilterDrill 3 3 2 2 2" xfId="33307"/>
    <cellStyle name="SAPBEXfilterDrill 3 3 2 2 2 2" xfId="33308"/>
    <cellStyle name="SAPBEXfilterDrill 3 3 2 2 2 2 2" xfId="33309"/>
    <cellStyle name="SAPBEXfilterDrill 3 3 2 2 2 3" xfId="33310"/>
    <cellStyle name="SAPBEXfilterDrill 3 3 2 2 3" xfId="33311"/>
    <cellStyle name="SAPBEXfilterDrill 3 3 2 2 3 2" xfId="33312"/>
    <cellStyle name="SAPBEXfilterDrill 3 3 2 2 3 2 2" xfId="33313"/>
    <cellStyle name="SAPBEXfilterDrill 3 3 2 2 4" xfId="33314"/>
    <cellStyle name="SAPBEXfilterDrill 3 3 2 2 4 2" xfId="33315"/>
    <cellStyle name="SAPBEXfilterDrill 3 3 2 3" xfId="33316"/>
    <cellStyle name="SAPBEXfilterDrill 3 3 2 3 2" xfId="33317"/>
    <cellStyle name="SAPBEXfilterDrill 3 3 2 3 2 2" xfId="33318"/>
    <cellStyle name="SAPBEXfilterDrill 3 3 2 3 3" xfId="33319"/>
    <cellStyle name="SAPBEXfilterDrill 3 3 2 4" xfId="33320"/>
    <cellStyle name="SAPBEXfilterDrill 3 3 2 4 2" xfId="33321"/>
    <cellStyle name="SAPBEXfilterDrill 3 3 2 4 2 2" xfId="33322"/>
    <cellStyle name="SAPBEXfilterDrill 3 3 2 5" xfId="33323"/>
    <cellStyle name="SAPBEXfilterDrill 3 3 2 5 2" xfId="33324"/>
    <cellStyle name="SAPBEXfilterDrill 3 3 20" xfId="17953"/>
    <cellStyle name="SAPBEXfilterDrill 3 3 21" xfId="18834"/>
    <cellStyle name="SAPBEXfilterDrill 3 3 22" xfId="19692"/>
    <cellStyle name="SAPBEXfilterDrill 3 3 23" xfId="20558"/>
    <cellStyle name="SAPBEXfilterDrill 3 3 24" xfId="21416"/>
    <cellStyle name="SAPBEXfilterDrill 3 3 25" xfId="22257"/>
    <cellStyle name="SAPBEXfilterDrill 3 3 26" xfId="23086"/>
    <cellStyle name="SAPBEXfilterDrill 3 3 27" xfId="23888"/>
    <cellStyle name="SAPBEXfilterDrill 3 3 3" xfId="2956"/>
    <cellStyle name="SAPBEXfilterDrill 3 3 4" xfId="3858"/>
    <cellStyle name="SAPBEXfilterDrill 3 3 5" xfId="4746"/>
    <cellStyle name="SAPBEXfilterDrill 3 3 6" xfId="5635"/>
    <cellStyle name="SAPBEXfilterDrill 3 3 7" xfId="6529"/>
    <cellStyle name="SAPBEXfilterDrill 3 3 8" xfId="7108"/>
    <cellStyle name="SAPBEXfilterDrill 3 3 9" xfId="8231"/>
    <cellStyle name="SAPBEXfilterDrill 3 30" xfId="21874"/>
    <cellStyle name="SAPBEXfilterDrill 3 31" xfId="22706"/>
    <cellStyle name="SAPBEXfilterDrill 3 32" xfId="23515"/>
    <cellStyle name="SAPBEXfilterDrill 3 4" xfId="823"/>
    <cellStyle name="SAPBEXfilterDrill 3 4 10" xfId="9121"/>
    <cellStyle name="SAPBEXfilterDrill 3 4 11" xfId="10010"/>
    <cellStyle name="SAPBEXfilterDrill 3 4 12" xfId="10879"/>
    <cellStyle name="SAPBEXfilterDrill 3 4 13" xfId="11770"/>
    <cellStyle name="SAPBEXfilterDrill 3 4 14" xfId="12661"/>
    <cellStyle name="SAPBEXfilterDrill 3 4 15" xfId="13527"/>
    <cellStyle name="SAPBEXfilterDrill 3 4 16" xfId="14418"/>
    <cellStyle name="SAPBEXfilterDrill 3 4 17" xfId="15304"/>
    <cellStyle name="SAPBEXfilterDrill 3 4 18" xfId="16188"/>
    <cellStyle name="SAPBEXfilterDrill 3 4 19" xfId="17074"/>
    <cellStyle name="SAPBEXfilterDrill 3 4 2" xfId="2239"/>
    <cellStyle name="SAPBEXfilterDrill 3 4 2 2" xfId="24837"/>
    <cellStyle name="SAPBEXfilterDrill 3 4 2 2 2" xfId="33325"/>
    <cellStyle name="SAPBEXfilterDrill 3 4 2 2 2 2" xfId="33326"/>
    <cellStyle name="SAPBEXfilterDrill 3 4 2 2 2 2 2" xfId="33327"/>
    <cellStyle name="SAPBEXfilterDrill 3 4 2 2 2 3" xfId="33328"/>
    <cellStyle name="SAPBEXfilterDrill 3 4 2 2 3" xfId="33329"/>
    <cellStyle name="SAPBEXfilterDrill 3 4 2 2 3 2" xfId="33330"/>
    <cellStyle name="SAPBEXfilterDrill 3 4 2 2 3 2 2" xfId="33331"/>
    <cellStyle name="SAPBEXfilterDrill 3 4 2 2 4" xfId="33332"/>
    <cellStyle name="SAPBEXfilterDrill 3 4 2 2 4 2" xfId="33333"/>
    <cellStyle name="SAPBEXfilterDrill 3 4 2 3" xfId="33334"/>
    <cellStyle name="SAPBEXfilterDrill 3 4 2 3 2" xfId="33335"/>
    <cellStyle name="SAPBEXfilterDrill 3 4 2 3 2 2" xfId="33336"/>
    <cellStyle name="SAPBEXfilterDrill 3 4 2 3 3" xfId="33337"/>
    <cellStyle name="SAPBEXfilterDrill 3 4 2 4" xfId="33338"/>
    <cellStyle name="SAPBEXfilterDrill 3 4 2 4 2" xfId="33339"/>
    <cellStyle name="SAPBEXfilterDrill 3 4 2 4 2 2" xfId="33340"/>
    <cellStyle name="SAPBEXfilterDrill 3 4 2 5" xfId="33341"/>
    <cellStyle name="SAPBEXfilterDrill 3 4 2 5 2" xfId="33342"/>
    <cellStyle name="SAPBEXfilterDrill 3 4 20" xfId="17954"/>
    <cellStyle name="SAPBEXfilterDrill 3 4 21" xfId="18835"/>
    <cellStyle name="SAPBEXfilterDrill 3 4 22" xfId="19693"/>
    <cellStyle name="SAPBEXfilterDrill 3 4 23" xfId="20559"/>
    <cellStyle name="SAPBEXfilterDrill 3 4 24" xfId="21417"/>
    <cellStyle name="SAPBEXfilterDrill 3 4 25" xfId="22258"/>
    <cellStyle name="SAPBEXfilterDrill 3 4 26" xfId="23087"/>
    <cellStyle name="SAPBEXfilterDrill 3 4 27" xfId="23889"/>
    <cellStyle name="SAPBEXfilterDrill 3 4 3" xfId="2957"/>
    <cellStyle name="SAPBEXfilterDrill 3 4 4" xfId="3859"/>
    <cellStyle name="SAPBEXfilterDrill 3 4 5" xfId="4747"/>
    <cellStyle name="SAPBEXfilterDrill 3 4 6" xfId="5636"/>
    <cellStyle name="SAPBEXfilterDrill 3 4 7" xfId="6530"/>
    <cellStyle name="SAPBEXfilterDrill 3 4 8" xfId="3346"/>
    <cellStyle name="SAPBEXfilterDrill 3 4 9" xfId="8232"/>
    <cellStyle name="SAPBEXfilterDrill 3 5" xfId="824"/>
    <cellStyle name="SAPBEXfilterDrill 3 5 10" xfId="9122"/>
    <cellStyle name="SAPBEXfilterDrill 3 5 11" xfId="10011"/>
    <cellStyle name="SAPBEXfilterDrill 3 5 12" xfId="10880"/>
    <cellStyle name="SAPBEXfilterDrill 3 5 13" xfId="11771"/>
    <cellStyle name="SAPBEXfilterDrill 3 5 14" xfId="12662"/>
    <cellStyle name="SAPBEXfilterDrill 3 5 15" xfId="13528"/>
    <cellStyle name="SAPBEXfilterDrill 3 5 16" xfId="14419"/>
    <cellStyle name="SAPBEXfilterDrill 3 5 17" xfId="15305"/>
    <cellStyle name="SAPBEXfilterDrill 3 5 18" xfId="16189"/>
    <cellStyle name="SAPBEXfilterDrill 3 5 19" xfId="17075"/>
    <cellStyle name="SAPBEXfilterDrill 3 5 2" xfId="2240"/>
    <cellStyle name="SAPBEXfilterDrill 3 5 2 2" xfId="24838"/>
    <cellStyle name="SAPBEXfilterDrill 3 5 2 2 2" xfId="33343"/>
    <cellStyle name="SAPBEXfilterDrill 3 5 2 2 2 2" xfId="33344"/>
    <cellStyle name="SAPBEXfilterDrill 3 5 2 2 2 2 2" xfId="33345"/>
    <cellStyle name="SAPBEXfilterDrill 3 5 2 2 2 3" xfId="33346"/>
    <cellStyle name="SAPBEXfilterDrill 3 5 2 2 3" xfId="33347"/>
    <cellStyle name="SAPBEXfilterDrill 3 5 2 2 3 2" xfId="33348"/>
    <cellStyle name="SAPBEXfilterDrill 3 5 2 2 3 2 2" xfId="33349"/>
    <cellStyle name="SAPBEXfilterDrill 3 5 2 2 4" xfId="33350"/>
    <cellStyle name="SAPBEXfilterDrill 3 5 2 2 4 2" xfId="33351"/>
    <cellStyle name="SAPBEXfilterDrill 3 5 2 3" xfId="33352"/>
    <cellStyle name="SAPBEXfilterDrill 3 5 2 3 2" xfId="33353"/>
    <cellStyle name="SAPBEXfilterDrill 3 5 2 3 2 2" xfId="33354"/>
    <cellStyle name="SAPBEXfilterDrill 3 5 2 3 3" xfId="33355"/>
    <cellStyle name="SAPBEXfilterDrill 3 5 2 4" xfId="33356"/>
    <cellStyle name="SAPBEXfilterDrill 3 5 2 4 2" xfId="33357"/>
    <cellStyle name="SAPBEXfilterDrill 3 5 2 4 2 2" xfId="33358"/>
    <cellStyle name="SAPBEXfilterDrill 3 5 2 5" xfId="33359"/>
    <cellStyle name="SAPBEXfilterDrill 3 5 2 5 2" xfId="33360"/>
    <cellStyle name="SAPBEXfilterDrill 3 5 20" xfId="17955"/>
    <cellStyle name="SAPBEXfilterDrill 3 5 21" xfId="18836"/>
    <cellStyle name="SAPBEXfilterDrill 3 5 22" xfId="19694"/>
    <cellStyle name="SAPBEXfilterDrill 3 5 23" xfId="20560"/>
    <cellStyle name="SAPBEXfilterDrill 3 5 24" xfId="21418"/>
    <cellStyle name="SAPBEXfilterDrill 3 5 25" xfId="22259"/>
    <cellStyle name="SAPBEXfilterDrill 3 5 26" xfId="23088"/>
    <cellStyle name="SAPBEXfilterDrill 3 5 27" xfId="23890"/>
    <cellStyle name="SAPBEXfilterDrill 3 5 3" xfId="2958"/>
    <cellStyle name="SAPBEXfilterDrill 3 5 4" xfId="3860"/>
    <cellStyle name="SAPBEXfilterDrill 3 5 5" xfId="4748"/>
    <cellStyle name="SAPBEXfilterDrill 3 5 6" xfId="5637"/>
    <cellStyle name="SAPBEXfilterDrill 3 5 7" xfId="6531"/>
    <cellStyle name="SAPBEXfilterDrill 3 5 8" xfId="6162"/>
    <cellStyle name="SAPBEXfilterDrill 3 5 9" xfId="8233"/>
    <cellStyle name="SAPBEXfilterDrill 3 6" xfId="825"/>
    <cellStyle name="SAPBEXfilterDrill 3 6 10" xfId="9123"/>
    <cellStyle name="SAPBEXfilterDrill 3 6 11" xfId="10012"/>
    <cellStyle name="SAPBEXfilterDrill 3 6 12" xfId="10881"/>
    <cellStyle name="SAPBEXfilterDrill 3 6 13" xfId="11772"/>
    <cellStyle name="SAPBEXfilterDrill 3 6 14" xfId="12663"/>
    <cellStyle name="SAPBEXfilterDrill 3 6 15" xfId="13529"/>
    <cellStyle name="SAPBEXfilterDrill 3 6 16" xfId="14420"/>
    <cellStyle name="SAPBEXfilterDrill 3 6 17" xfId="15306"/>
    <cellStyle name="SAPBEXfilterDrill 3 6 18" xfId="16190"/>
    <cellStyle name="SAPBEXfilterDrill 3 6 19" xfId="17076"/>
    <cellStyle name="SAPBEXfilterDrill 3 6 2" xfId="2241"/>
    <cellStyle name="SAPBEXfilterDrill 3 6 2 2" xfId="24839"/>
    <cellStyle name="SAPBEXfilterDrill 3 6 2 2 2" xfId="33361"/>
    <cellStyle name="SAPBEXfilterDrill 3 6 2 2 2 2" xfId="33362"/>
    <cellStyle name="SAPBEXfilterDrill 3 6 2 2 2 2 2" xfId="33363"/>
    <cellStyle name="SAPBEXfilterDrill 3 6 2 2 2 3" xfId="33364"/>
    <cellStyle name="SAPBEXfilterDrill 3 6 2 2 3" xfId="33365"/>
    <cellStyle name="SAPBEXfilterDrill 3 6 2 2 3 2" xfId="33366"/>
    <cellStyle name="SAPBEXfilterDrill 3 6 2 2 3 2 2" xfId="33367"/>
    <cellStyle name="SAPBEXfilterDrill 3 6 2 2 4" xfId="33368"/>
    <cellStyle name="SAPBEXfilterDrill 3 6 2 2 4 2" xfId="33369"/>
    <cellStyle name="SAPBEXfilterDrill 3 6 2 3" xfId="33370"/>
    <cellStyle name="SAPBEXfilterDrill 3 6 2 3 2" xfId="33371"/>
    <cellStyle name="SAPBEXfilterDrill 3 6 2 3 2 2" xfId="33372"/>
    <cellStyle name="SAPBEXfilterDrill 3 6 2 3 3" xfId="33373"/>
    <cellStyle name="SAPBEXfilterDrill 3 6 2 4" xfId="33374"/>
    <cellStyle name="SAPBEXfilterDrill 3 6 2 4 2" xfId="33375"/>
    <cellStyle name="SAPBEXfilterDrill 3 6 2 4 2 2" xfId="33376"/>
    <cellStyle name="SAPBEXfilterDrill 3 6 2 5" xfId="33377"/>
    <cellStyle name="SAPBEXfilterDrill 3 6 2 5 2" xfId="33378"/>
    <cellStyle name="SAPBEXfilterDrill 3 6 20" xfId="17956"/>
    <cellStyle name="SAPBEXfilterDrill 3 6 21" xfId="18837"/>
    <cellStyle name="SAPBEXfilterDrill 3 6 22" xfId="19695"/>
    <cellStyle name="SAPBEXfilterDrill 3 6 23" xfId="20561"/>
    <cellStyle name="SAPBEXfilterDrill 3 6 24" xfId="21419"/>
    <cellStyle name="SAPBEXfilterDrill 3 6 25" xfId="22260"/>
    <cellStyle name="SAPBEXfilterDrill 3 6 26" xfId="23089"/>
    <cellStyle name="SAPBEXfilterDrill 3 6 27" xfId="23891"/>
    <cellStyle name="SAPBEXfilterDrill 3 6 3" xfId="2959"/>
    <cellStyle name="SAPBEXfilterDrill 3 6 4" xfId="3861"/>
    <cellStyle name="SAPBEXfilterDrill 3 6 5" xfId="4749"/>
    <cellStyle name="SAPBEXfilterDrill 3 6 6" xfId="5638"/>
    <cellStyle name="SAPBEXfilterDrill 3 6 7" xfId="6532"/>
    <cellStyle name="SAPBEXfilterDrill 3 6 8" xfId="6077"/>
    <cellStyle name="SAPBEXfilterDrill 3 6 9" xfId="8234"/>
    <cellStyle name="SAPBEXfilterDrill 3 7" xfId="1832"/>
    <cellStyle name="SAPBEXfilterDrill 3 7 2" xfId="24840"/>
    <cellStyle name="SAPBEXfilterDrill 3 7 2 2" xfId="33379"/>
    <cellStyle name="SAPBEXfilterDrill 3 7 2 2 2" xfId="33380"/>
    <cellStyle name="SAPBEXfilterDrill 3 7 2 2 2 2" xfId="33381"/>
    <cellStyle name="SAPBEXfilterDrill 3 7 2 2 3" xfId="33382"/>
    <cellStyle name="SAPBEXfilterDrill 3 7 2 3" xfId="33383"/>
    <cellStyle name="SAPBEXfilterDrill 3 7 2 3 2" xfId="33384"/>
    <cellStyle name="SAPBEXfilterDrill 3 7 2 3 2 2" xfId="33385"/>
    <cellStyle name="SAPBEXfilterDrill 3 7 2 4" xfId="33386"/>
    <cellStyle name="SAPBEXfilterDrill 3 7 2 4 2" xfId="33387"/>
    <cellStyle name="SAPBEXfilterDrill 3 7 3" xfId="33388"/>
    <cellStyle name="SAPBEXfilterDrill 3 7 3 2" xfId="33389"/>
    <cellStyle name="SAPBEXfilterDrill 3 7 3 2 2" xfId="33390"/>
    <cellStyle name="SAPBEXfilterDrill 3 7 3 3" xfId="33391"/>
    <cellStyle name="SAPBEXfilterDrill 3 7 4" xfId="33392"/>
    <cellStyle name="SAPBEXfilterDrill 3 7 4 2" xfId="33393"/>
    <cellStyle name="SAPBEXfilterDrill 3 7 4 2 2" xfId="33394"/>
    <cellStyle name="SAPBEXfilterDrill 3 7 5" xfId="33395"/>
    <cellStyle name="SAPBEXfilterDrill 3 7 5 2" xfId="33396"/>
    <cellStyle name="SAPBEXfilterDrill 3 8" xfId="1631"/>
    <cellStyle name="SAPBEXfilterDrill 3 9" xfId="3449"/>
    <cellStyle name="SAPBEXfilterDrill 30" xfId="19174"/>
    <cellStyle name="SAPBEXfilterDrill 31" xfId="19927"/>
    <cellStyle name="SAPBEXfilterDrill 32" xfId="20793"/>
    <cellStyle name="SAPBEXfilterDrill 33" xfId="21651"/>
    <cellStyle name="SAPBEXfilterDrill 34" xfId="22492"/>
    <cellStyle name="SAPBEXfilterDrill 35" xfId="23321"/>
    <cellStyle name="SAPBEXfilterDrill 4" xfId="826"/>
    <cellStyle name="SAPBEXfilterDrill 4 10" xfId="9124"/>
    <cellStyle name="SAPBEXfilterDrill 4 11" xfId="10013"/>
    <cellStyle name="SAPBEXfilterDrill 4 12" xfId="10882"/>
    <cellStyle name="SAPBEXfilterDrill 4 13" xfId="11773"/>
    <cellStyle name="SAPBEXfilterDrill 4 14" xfId="12664"/>
    <cellStyle name="SAPBEXfilterDrill 4 15" xfId="13530"/>
    <cellStyle name="SAPBEXfilterDrill 4 16" xfId="14421"/>
    <cellStyle name="SAPBEXfilterDrill 4 17" xfId="15307"/>
    <cellStyle name="SAPBEXfilterDrill 4 18" xfId="16191"/>
    <cellStyle name="SAPBEXfilterDrill 4 19" xfId="17077"/>
    <cellStyle name="SAPBEXfilterDrill 4 2" xfId="2242"/>
    <cellStyle name="SAPBEXfilterDrill 4 2 2" xfId="24841"/>
    <cellStyle name="SAPBEXfilterDrill 4 2 2 2" xfId="33397"/>
    <cellStyle name="SAPBEXfilterDrill 4 2 2 2 2" xfId="33398"/>
    <cellStyle name="SAPBEXfilterDrill 4 2 2 2 2 2" xfId="33399"/>
    <cellStyle name="SAPBEXfilterDrill 4 2 2 2 3" xfId="33400"/>
    <cellStyle name="SAPBEXfilterDrill 4 2 2 3" xfId="33401"/>
    <cellStyle name="SAPBEXfilterDrill 4 2 2 3 2" xfId="33402"/>
    <cellStyle name="SAPBEXfilterDrill 4 2 2 3 2 2" xfId="33403"/>
    <cellStyle name="SAPBEXfilterDrill 4 2 2 4" xfId="33404"/>
    <cellStyle name="SAPBEXfilterDrill 4 2 2 4 2" xfId="33405"/>
    <cellStyle name="SAPBEXfilterDrill 4 2 3" xfId="33406"/>
    <cellStyle name="SAPBEXfilterDrill 4 2 3 2" xfId="33407"/>
    <cellStyle name="SAPBEXfilterDrill 4 2 3 2 2" xfId="33408"/>
    <cellStyle name="SAPBEXfilterDrill 4 2 3 3" xfId="33409"/>
    <cellStyle name="SAPBEXfilterDrill 4 2 4" xfId="33410"/>
    <cellStyle name="SAPBEXfilterDrill 4 2 4 2" xfId="33411"/>
    <cellStyle name="SAPBEXfilterDrill 4 2 4 2 2" xfId="33412"/>
    <cellStyle name="SAPBEXfilterDrill 4 2 5" xfId="33413"/>
    <cellStyle name="SAPBEXfilterDrill 4 2 5 2" xfId="33414"/>
    <cellStyle name="SAPBEXfilterDrill 4 20" xfId="17957"/>
    <cellStyle name="SAPBEXfilterDrill 4 21" xfId="18838"/>
    <cellStyle name="SAPBEXfilterDrill 4 22" xfId="19696"/>
    <cellStyle name="SAPBEXfilterDrill 4 23" xfId="20562"/>
    <cellStyle name="SAPBEXfilterDrill 4 24" xfId="21420"/>
    <cellStyle name="SAPBEXfilterDrill 4 25" xfId="22261"/>
    <cellStyle name="SAPBEXfilterDrill 4 26" xfId="23090"/>
    <cellStyle name="SAPBEXfilterDrill 4 27" xfId="23892"/>
    <cellStyle name="SAPBEXfilterDrill 4 3" xfId="2960"/>
    <cellStyle name="SAPBEXfilterDrill 4 4" xfId="3862"/>
    <cellStyle name="SAPBEXfilterDrill 4 5" xfId="4750"/>
    <cellStyle name="SAPBEXfilterDrill 4 6" xfId="5639"/>
    <cellStyle name="SAPBEXfilterDrill 4 7" xfId="6533"/>
    <cellStyle name="SAPBEXfilterDrill 4 8" xfId="7755"/>
    <cellStyle name="SAPBEXfilterDrill 4 9" xfId="8235"/>
    <cellStyle name="SAPBEXfilterDrill 5" xfId="827"/>
    <cellStyle name="SAPBEXfilterDrill 5 10" xfId="9125"/>
    <cellStyle name="SAPBEXfilterDrill 5 11" xfId="10014"/>
    <cellStyle name="SAPBEXfilterDrill 5 12" xfId="10883"/>
    <cellStyle name="SAPBEXfilterDrill 5 13" xfId="11774"/>
    <cellStyle name="SAPBEXfilterDrill 5 14" xfId="12665"/>
    <cellStyle name="SAPBEXfilterDrill 5 15" xfId="13531"/>
    <cellStyle name="SAPBEXfilterDrill 5 16" xfId="14422"/>
    <cellStyle name="SAPBEXfilterDrill 5 17" xfId="15308"/>
    <cellStyle name="SAPBEXfilterDrill 5 18" xfId="16192"/>
    <cellStyle name="SAPBEXfilterDrill 5 19" xfId="17078"/>
    <cellStyle name="SAPBEXfilterDrill 5 2" xfId="2243"/>
    <cellStyle name="SAPBEXfilterDrill 5 2 2" xfId="24842"/>
    <cellStyle name="SAPBEXfilterDrill 5 2 2 2" xfId="33415"/>
    <cellStyle name="SAPBEXfilterDrill 5 2 2 2 2" xfId="33416"/>
    <cellStyle name="SAPBEXfilterDrill 5 2 2 2 2 2" xfId="33417"/>
    <cellStyle name="SAPBEXfilterDrill 5 2 2 2 3" xfId="33418"/>
    <cellStyle name="SAPBEXfilterDrill 5 2 2 3" xfId="33419"/>
    <cellStyle name="SAPBEXfilterDrill 5 2 2 3 2" xfId="33420"/>
    <cellStyle name="SAPBEXfilterDrill 5 2 2 3 2 2" xfId="33421"/>
    <cellStyle name="SAPBEXfilterDrill 5 2 2 4" xfId="33422"/>
    <cellStyle name="SAPBEXfilterDrill 5 2 2 4 2" xfId="33423"/>
    <cellStyle name="SAPBEXfilterDrill 5 2 3" xfId="33424"/>
    <cellStyle name="SAPBEXfilterDrill 5 2 3 2" xfId="33425"/>
    <cellStyle name="SAPBEXfilterDrill 5 2 3 2 2" xfId="33426"/>
    <cellStyle name="SAPBEXfilterDrill 5 2 3 3" xfId="33427"/>
    <cellStyle name="SAPBEXfilterDrill 5 2 4" xfId="33428"/>
    <cellStyle name="SAPBEXfilterDrill 5 2 4 2" xfId="33429"/>
    <cellStyle name="SAPBEXfilterDrill 5 2 4 2 2" xfId="33430"/>
    <cellStyle name="SAPBEXfilterDrill 5 2 5" xfId="33431"/>
    <cellStyle name="SAPBEXfilterDrill 5 2 5 2" xfId="33432"/>
    <cellStyle name="SAPBEXfilterDrill 5 20" xfId="17958"/>
    <cellStyle name="SAPBEXfilterDrill 5 21" xfId="18839"/>
    <cellStyle name="SAPBEXfilterDrill 5 22" xfId="19697"/>
    <cellStyle name="SAPBEXfilterDrill 5 23" xfId="20563"/>
    <cellStyle name="SAPBEXfilterDrill 5 24" xfId="21421"/>
    <cellStyle name="SAPBEXfilterDrill 5 25" xfId="22262"/>
    <cellStyle name="SAPBEXfilterDrill 5 26" xfId="23091"/>
    <cellStyle name="SAPBEXfilterDrill 5 27" xfId="23893"/>
    <cellStyle name="SAPBEXfilterDrill 5 3" xfId="2961"/>
    <cellStyle name="SAPBEXfilterDrill 5 4" xfId="3863"/>
    <cellStyle name="SAPBEXfilterDrill 5 5" xfId="4751"/>
    <cellStyle name="SAPBEXfilterDrill 5 6" xfId="5640"/>
    <cellStyle name="SAPBEXfilterDrill 5 7" xfId="6534"/>
    <cellStyle name="SAPBEXfilterDrill 5 8" xfId="4222"/>
    <cellStyle name="SAPBEXfilterDrill 5 9" xfId="8236"/>
    <cellStyle name="SAPBEXfilterDrill 6" xfId="828"/>
    <cellStyle name="SAPBEXfilterDrill 6 10" xfId="9126"/>
    <cellStyle name="SAPBEXfilterDrill 6 11" xfId="10015"/>
    <cellStyle name="SAPBEXfilterDrill 6 12" xfId="10884"/>
    <cellStyle name="SAPBEXfilterDrill 6 13" xfId="11775"/>
    <cellStyle name="SAPBEXfilterDrill 6 14" xfId="12666"/>
    <cellStyle name="SAPBEXfilterDrill 6 15" xfId="13532"/>
    <cellStyle name="SAPBEXfilterDrill 6 16" xfId="14423"/>
    <cellStyle name="SAPBEXfilterDrill 6 17" xfId="15309"/>
    <cellStyle name="SAPBEXfilterDrill 6 18" xfId="16193"/>
    <cellStyle name="SAPBEXfilterDrill 6 19" xfId="17079"/>
    <cellStyle name="SAPBEXfilterDrill 6 2" xfId="2244"/>
    <cellStyle name="SAPBEXfilterDrill 6 2 2" xfId="24843"/>
    <cellStyle name="SAPBEXfilterDrill 6 2 2 2" xfId="33433"/>
    <cellStyle name="SAPBEXfilterDrill 6 2 2 2 2" xfId="33434"/>
    <cellStyle name="SAPBEXfilterDrill 6 2 2 2 2 2" xfId="33435"/>
    <cellStyle name="SAPBEXfilterDrill 6 2 2 2 3" xfId="33436"/>
    <cellStyle name="SAPBEXfilterDrill 6 2 2 3" xfId="33437"/>
    <cellStyle name="SAPBEXfilterDrill 6 2 2 3 2" xfId="33438"/>
    <cellStyle name="SAPBEXfilterDrill 6 2 2 3 2 2" xfId="33439"/>
    <cellStyle name="SAPBEXfilterDrill 6 2 2 4" xfId="33440"/>
    <cellStyle name="SAPBEXfilterDrill 6 2 2 4 2" xfId="33441"/>
    <cellStyle name="SAPBEXfilterDrill 6 2 3" xfId="33442"/>
    <cellStyle name="SAPBEXfilterDrill 6 2 3 2" xfId="33443"/>
    <cellStyle name="SAPBEXfilterDrill 6 2 3 2 2" xfId="33444"/>
    <cellStyle name="SAPBEXfilterDrill 6 2 3 3" xfId="33445"/>
    <cellStyle name="SAPBEXfilterDrill 6 2 4" xfId="33446"/>
    <cellStyle name="SAPBEXfilterDrill 6 2 4 2" xfId="33447"/>
    <cellStyle name="SAPBEXfilterDrill 6 2 4 2 2" xfId="33448"/>
    <cellStyle name="SAPBEXfilterDrill 6 2 5" xfId="33449"/>
    <cellStyle name="SAPBEXfilterDrill 6 2 5 2" xfId="33450"/>
    <cellStyle name="SAPBEXfilterDrill 6 20" xfId="17959"/>
    <cellStyle name="SAPBEXfilterDrill 6 21" xfId="18840"/>
    <cellStyle name="SAPBEXfilterDrill 6 22" xfId="19698"/>
    <cellStyle name="SAPBEXfilterDrill 6 23" xfId="20564"/>
    <cellStyle name="SAPBEXfilterDrill 6 24" xfId="21422"/>
    <cellStyle name="SAPBEXfilterDrill 6 25" xfId="22263"/>
    <cellStyle name="SAPBEXfilterDrill 6 26" xfId="23092"/>
    <cellStyle name="SAPBEXfilterDrill 6 27" xfId="23894"/>
    <cellStyle name="SAPBEXfilterDrill 6 3" xfId="2962"/>
    <cellStyle name="SAPBEXfilterDrill 6 4" xfId="3864"/>
    <cellStyle name="SAPBEXfilterDrill 6 5" xfId="4752"/>
    <cellStyle name="SAPBEXfilterDrill 6 6" xfId="5641"/>
    <cellStyle name="SAPBEXfilterDrill 6 7" xfId="6535"/>
    <cellStyle name="SAPBEXfilterDrill 6 8" xfId="3370"/>
    <cellStyle name="SAPBEXfilterDrill 6 9" xfId="8237"/>
    <cellStyle name="SAPBEXfilterDrill 7" xfId="829"/>
    <cellStyle name="SAPBEXfilterDrill 7 10" xfId="9127"/>
    <cellStyle name="SAPBEXfilterDrill 7 11" xfId="10016"/>
    <cellStyle name="SAPBEXfilterDrill 7 12" xfId="10885"/>
    <cellStyle name="SAPBEXfilterDrill 7 13" xfId="11776"/>
    <cellStyle name="SAPBEXfilterDrill 7 14" xfId="12667"/>
    <cellStyle name="SAPBEXfilterDrill 7 15" xfId="13533"/>
    <cellStyle name="SAPBEXfilterDrill 7 16" xfId="14424"/>
    <cellStyle name="SAPBEXfilterDrill 7 17" xfId="15310"/>
    <cellStyle name="SAPBEXfilterDrill 7 18" xfId="16194"/>
    <cellStyle name="SAPBEXfilterDrill 7 19" xfId="17080"/>
    <cellStyle name="SAPBEXfilterDrill 7 2" xfId="2245"/>
    <cellStyle name="SAPBEXfilterDrill 7 2 2" xfId="24844"/>
    <cellStyle name="SAPBEXfilterDrill 7 2 2 2" xfId="33451"/>
    <cellStyle name="SAPBEXfilterDrill 7 2 2 2 2" xfId="33452"/>
    <cellStyle name="SAPBEXfilterDrill 7 2 2 2 2 2" xfId="33453"/>
    <cellStyle name="SAPBEXfilterDrill 7 2 2 2 3" xfId="33454"/>
    <cellStyle name="SAPBEXfilterDrill 7 2 2 3" xfId="33455"/>
    <cellStyle name="SAPBEXfilterDrill 7 2 2 3 2" xfId="33456"/>
    <cellStyle name="SAPBEXfilterDrill 7 2 2 3 2 2" xfId="33457"/>
    <cellStyle name="SAPBEXfilterDrill 7 2 2 4" xfId="33458"/>
    <cellStyle name="SAPBEXfilterDrill 7 2 2 4 2" xfId="33459"/>
    <cellStyle name="SAPBEXfilterDrill 7 2 3" xfId="33460"/>
    <cellStyle name="SAPBEXfilterDrill 7 2 3 2" xfId="33461"/>
    <cellStyle name="SAPBEXfilterDrill 7 2 3 2 2" xfId="33462"/>
    <cellStyle name="SAPBEXfilterDrill 7 2 3 3" xfId="33463"/>
    <cellStyle name="SAPBEXfilterDrill 7 2 4" xfId="33464"/>
    <cellStyle name="SAPBEXfilterDrill 7 2 4 2" xfId="33465"/>
    <cellStyle name="SAPBEXfilterDrill 7 2 4 2 2" xfId="33466"/>
    <cellStyle name="SAPBEXfilterDrill 7 2 5" xfId="33467"/>
    <cellStyle name="SAPBEXfilterDrill 7 2 5 2" xfId="33468"/>
    <cellStyle name="SAPBEXfilterDrill 7 20" xfId="17960"/>
    <cellStyle name="SAPBEXfilterDrill 7 21" xfId="18841"/>
    <cellStyle name="SAPBEXfilterDrill 7 22" xfId="19699"/>
    <cellStyle name="SAPBEXfilterDrill 7 23" xfId="20565"/>
    <cellStyle name="SAPBEXfilterDrill 7 24" xfId="21423"/>
    <cellStyle name="SAPBEXfilterDrill 7 25" xfId="22264"/>
    <cellStyle name="SAPBEXfilterDrill 7 26" xfId="23093"/>
    <cellStyle name="SAPBEXfilterDrill 7 27" xfId="23895"/>
    <cellStyle name="SAPBEXfilterDrill 7 3" xfId="2963"/>
    <cellStyle name="SAPBEXfilterDrill 7 4" xfId="3865"/>
    <cellStyle name="SAPBEXfilterDrill 7 5" xfId="4753"/>
    <cellStyle name="SAPBEXfilterDrill 7 6" xfId="5642"/>
    <cellStyle name="SAPBEXfilterDrill 7 7" xfId="6536"/>
    <cellStyle name="SAPBEXfilterDrill 7 8" xfId="3380"/>
    <cellStyle name="SAPBEXfilterDrill 7 9" xfId="8238"/>
    <cellStyle name="SAPBEXfilterDrill 8" xfId="830"/>
    <cellStyle name="SAPBEXfilterDrill 8 10" xfId="9109"/>
    <cellStyle name="SAPBEXfilterDrill 8 11" xfId="9998"/>
    <cellStyle name="SAPBEXfilterDrill 8 12" xfId="10867"/>
    <cellStyle name="SAPBEXfilterDrill 8 13" xfId="11758"/>
    <cellStyle name="SAPBEXfilterDrill 8 14" xfId="12649"/>
    <cellStyle name="SAPBEXfilterDrill 8 15" xfId="13515"/>
    <cellStyle name="SAPBEXfilterDrill 8 16" xfId="14406"/>
    <cellStyle name="SAPBEXfilterDrill 8 17" xfId="15292"/>
    <cellStyle name="SAPBEXfilterDrill 8 18" xfId="16176"/>
    <cellStyle name="SAPBEXfilterDrill 8 19" xfId="17062"/>
    <cellStyle name="SAPBEXfilterDrill 8 2" xfId="2227"/>
    <cellStyle name="SAPBEXfilterDrill 8 2 2" xfId="24845"/>
    <cellStyle name="SAPBEXfilterDrill 8 2 2 2" xfId="33469"/>
    <cellStyle name="SAPBEXfilterDrill 8 2 2 2 2" xfId="33470"/>
    <cellStyle name="SAPBEXfilterDrill 8 2 2 2 2 2" xfId="33471"/>
    <cellStyle name="SAPBEXfilterDrill 8 2 2 2 3" xfId="33472"/>
    <cellStyle name="SAPBEXfilterDrill 8 2 2 3" xfId="33473"/>
    <cellStyle name="SAPBEXfilterDrill 8 2 2 3 2" xfId="33474"/>
    <cellStyle name="SAPBEXfilterDrill 8 2 2 3 2 2" xfId="33475"/>
    <cellStyle name="SAPBEXfilterDrill 8 2 2 4" xfId="33476"/>
    <cellStyle name="SAPBEXfilterDrill 8 2 2 4 2" xfId="33477"/>
    <cellStyle name="SAPBEXfilterDrill 8 2 3" xfId="33478"/>
    <cellStyle name="SAPBEXfilterDrill 8 2 3 2" xfId="33479"/>
    <cellStyle name="SAPBEXfilterDrill 8 2 3 2 2" xfId="33480"/>
    <cellStyle name="SAPBEXfilterDrill 8 2 3 3" xfId="33481"/>
    <cellStyle name="SAPBEXfilterDrill 8 2 4" xfId="33482"/>
    <cellStyle name="SAPBEXfilterDrill 8 2 4 2" xfId="33483"/>
    <cellStyle name="SAPBEXfilterDrill 8 2 4 2 2" xfId="33484"/>
    <cellStyle name="SAPBEXfilterDrill 8 2 5" xfId="33485"/>
    <cellStyle name="SAPBEXfilterDrill 8 2 5 2" xfId="33486"/>
    <cellStyle name="SAPBEXfilterDrill 8 20" xfId="17942"/>
    <cellStyle name="SAPBEXfilterDrill 8 21" xfId="18823"/>
    <cellStyle name="SAPBEXfilterDrill 8 22" xfId="19681"/>
    <cellStyle name="SAPBEXfilterDrill 8 23" xfId="20547"/>
    <cellStyle name="SAPBEXfilterDrill 8 24" xfId="21405"/>
    <cellStyle name="SAPBEXfilterDrill 8 25" xfId="22246"/>
    <cellStyle name="SAPBEXfilterDrill 8 26" xfId="23075"/>
    <cellStyle name="SAPBEXfilterDrill 8 27" xfId="23877"/>
    <cellStyle name="SAPBEXfilterDrill 8 3" xfId="2945"/>
    <cellStyle name="SAPBEXfilterDrill 8 4" xfId="3847"/>
    <cellStyle name="SAPBEXfilterDrill 8 5" xfId="4735"/>
    <cellStyle name="SAPBEXfilterDrill 8 6" xfId="5624"/>
    <cellStyle name="SAPBEXfilterDrill 8 7" xfId="6518"/>
    <cellStyle name="SAPBEXfilterDrill 8 8" xfId="6000"/>
    <cellStyle name="SAPBEXfilterDrill 8 9" xfId="8220"/>
    <cellStyle name="SAPBEXfilterDrill 9" xfId="831"/>
    <cellStyle name="SAPBEXfilterDrill 9 10" xfId="8635"/>
    <cellStyle name="SAPBEXfilterDrill 9 11" xfId="9526"/>
    <cellStyle name="SAPBEXfilterDrill 9 12" xfId="9519"/>
    <cellStyle name="SAPBEXfilterDrill 9 13" xfId="11284"/>
    <cellStyle name="SAPBEXfilterDrill 9 14" xfId="12175"/>
    <cellStyle name="SAPBEXfilterDrill 9 15" xfId="12169"/>
    <cellStyle name="SAPBEXfilterDrill 9 16" xfId="13935"/>
    <cellStyle name="SAPBEXfilterDrill 9 17" xfId="14825"/>
    <cellStyle name="SAPBEXfilterDrill 9 18" xfId="15711"/>
    <cellStyle name="SAPBEXfilterDrill 9 19" xfId="16593"/>
    <cellStyle name="SAPBEXfilterDrill 9 2" xfId="1553"/>
    <cellStyle name="SAPBEXfilterDrill 9 2 2" xfId="33487"/>
    <cellStyle name="SAPBEXfilterDrill 9 2 2 2" xfId="33488"/>
    <cellStyle name="SAPBEXfilterDrill 9 2 2 2 2" xfId="33489"/>
    <cellStyle name="SAPBEXfilterDrill 9 2 2 3" xfId="33490"/>
    <cellStyle name="SAPBEXfilterDrill 9 2 3" xfId="33491"/>
    <cellStyle name="SAPBEXfilterDrill 9 2 3 2" xfId="33492"/>
    <cellStyle name="SAPBEXfilterDrill 9 2 3 2 2" xfId="33493"/>
    <cellStyle name="SAPBEXfilterDrill 9 2 4" xfId="33494"/>
    <cellStyle name="SAPBEXfilterDrill 9 2 4 2" xfId="33495"/>
    <cellStyle name="SAPBEXfilterDrill 9 20" xfId="17477"/>
    <cellStyle name="SAPBEXfilterDrill 9 21" xfId="18356"/>
    <cellStyle name="SAPBEXfilterDrill 9 22" xfId="18350"/>
    <cellStyle name="SAPBEXfilterDrill 9 23" xfId="20092"/>
    <cellStyle name="SAPBEXfilterDrill 9 24" xfId="20955"/>
    <cellStyle name="SAPBEXfilterDrill 9 25" xfId="21811"/>
    <cellStyle name="SAPBEXfilterDrill 9 26" xfId="22648"/>
    <cellStyle name="SAPBEXfilterDrill 9 27" xfId="23470"/>
    <cellStyle name="SAPBEXfilterDrill 9 3" xfId="2435"/>
    <cellStyle name="SAPBEXfilterDrill 9 4" xfId="3364"/>
    <cellStyle name="SAPBEXfilterDrill 9 5" xfId="3358"/>
    <cellStyle name="SAPBEXfilterDrill 9 6" xfId="1532"/>
    <cellStyle name="SAPBEXfilterDrill 9 7" xfId="4248"/>
    <cellStyle name="SAPBEXfilterDrill 9 8" xfId="7608"/>
    <cellStyle name="SAPBEXfilterDrill 9 9" xfId="3301"/>
    <cellStyle name="SAPBEXfilterDrill_20120921_SF-grote-ronde-Liesbethdump2" xfId="832"/>
    <cellStyle name="SAPBEXfilterItem" xfId="833"/>
    <cellStyle name="SAPBEXfilterItem 10" xfId="834"/>
    <cellStyle name="SAPBEXfilterItem 10 10" xfId="7713"/>
    <cellStyle name="SAPBEXfilterItem 10 11" xfId="7454"/>
    <cellStyle name="SAPBEXfilterItem 10 12" xfId="7056"/>
    <cellStyle name="SAPBEXfilterItem 10 13" xfId="6063"/>
    <cellStyle name="SAPBEXfilterItem 10 14" xfId="7517"/>
    <cellStyle name="SAPBEXfilterItem 10 15" xfId="9565"/>
    <cellStyle name="SAPBEXfilterItem 10 16" xfId="8674"/>
    <cellStyle name="SAPBEXfilterItem 10 17" xfId="7025"/>
    <cellStyle name="SAPBEXfilterItem 10 18" xfId="12203"/>
    <cellStyle name="SAPBEXfilterItem 10 19" xfId="12114"/>
    <cellStyle name="SAPBEXfilterItem 10 2" xfId="1519"/>
    <cellStyle name="SAPBEXfilterItem 10 2 2" xfId="33496"/>
    <cellStyle name="SAPBEXfilterItem 10 2 2 2" xfId="33497"/>
    <cellStyle name="SAPBEXfilterItem 10 2 3" xfId="33498"/>
    <cellStyle name="SAPBEXfilterItem 10 20" xfId="13084"/>
    <cellStyle name="SAPBEXfilterItem 10 21" xfId="13974"/>
    <cellStyle name="SAPBEXfilterItem 10 22" xfId="7531"/>
    <cellStyle name="SAPBEXfilterItem 10 23" xfId="15717"/>
    <cellStyle name="SAPBEXfilterItem 10 24" xfId="12113"/>
    <cellStyle name="SAPBEXfilterItem 10 25" xfId="18382"/>
    <cellStyle name="SAPBEXfilterItem 10 26" xfId="18297"/>
    <cellStyle name="SAPBEXfilterItem 10 27" xfId="19252"/>
    <cellStyle name="SAPBEXfilterItem 10 3" xfId="1753"/>
    <cellStyle name="SAPBEXfilterItem 10 3 2" xfId="33499"/>
    <cellStyle name="SAPBEXfilterItem 10 3 2 2" xfId="33500"/>
    <cellStyle name="SAPBEXfilterItem 10 4" xfId="2468"/>
    <cellStyle name="SAPBEXfilterItem 10 4 2" xfId="33501"/>
    <cellStyle name="SAPBEXfilterItem 10 5" xfId="2471"/>
    <cellStyle name="SAPBEXfilterItem 10 6" xfId="1720"/>
    <cellStyle name="SAPBEXfilterItem 10 7" xfId="1794"/>
    <cellStyle name="SAPBEXfilterItem 10 8" xfId="7631"/>
    <cellStyle name="SAPBEXfilterItem 10 9" xfId="7637"/>
    <cellStyle name="SAPBEXfilterItem 11" xfId="1451"/>
    <cellStyle name="SAPBEXfilterItem 12" xfId="1879"/>
    <cellStyle name="SAPBEXfilterItem 13" xfId="3190"/>
    <cellStyle name="SAPBEXfilterItem 14" xfId="4198"/>
    <cellStyle name="SAPBEXfilterItem 15" xfId="5086"/>
    <cellStyle name="SAPBEXfilterItem 16" xfId="5975"/>
    <cellStyle name="SAPBEXfilterItem 17" xfId="7685"/>
    <cellStyle name="SAPBEXfilterItem 18" xfId="6887"/>
    <cellStyle name="SAPBEXfilterItem 19" xfId="8465"/>
    <cellStyle name="SAPBEXfilterItem 2" xfId="835"/>
    <cellStyle name="SAPBEXfilterItem 2 10" xfId="3516"/>
    <cellStyle name="SAPBEXfilterItem 2 11" xfId="4404"/>
    <cellStyle name="SAPBEXfilterItem 2 12" xfId="5294"/>
    <cellStyle name="SAPBEXfilterItem 2 13" xfId="7016"/>
    <cellStyle name="SAPBEXfilterItem 2 14" xfId="7444"/>
    <cellStyle name="SAPBEXfilterItem 2 15" xfId="7770"/>
    <cellStyle name="SAPBEXfilterItem 2 16" xfId="8660"/>
    <cellStyle name="SAPBEXfilterItem 2 17" xfId="9667"/>
    <cellStyle name="SAPBEXfilterItem 2 18" xfId="7867"/>
    <cellStyle name="SAPBEXfilterItem 2 19" xfId="11308"/>
    <cellStyle name="SAPBEXfilterItem 2 2" xfId="836"/>
    <cellStyle name="SAPBEXfilterItem 2 2 10" xfId="8718"/>
    <cellStyle name="SAPBEXfilterItem 2 2 11" xfId="9607"/>
    <cellStyle name="SAPBEXfilterItem 2 2 12" xfId="10475"/>
    <cellStyle name="SAPBEXfilterItem 2 2 13" xfId="11366"/>
    <cellStyle name="SAPBEXfilterItem 2 2 14" xfId="12256"/>
    <cellStyle name="SAPBEXfilterItem 2 2 15" xfId="13126"/>
    <cellStyle name="SAPBEXfilterItem 2 2 16" xfId="14016"/>
    <cellStyle name="SAPBEXfilterItem 2 2 17" xfId="14903"/>
    <cellStyle name="SAPBEXfilterItem 2 2 18" xfId="15789"/>
    <cellStyle name="SAPBEXfilterItem 2 2 19" xfId="16672"/>
    <cellStyle name="SAPBEXfilterItem 2 2 2" xfId="1833"/>
    <cellStyle name="SAPBEXfilterItem 2 2 2 2" xfId="24846"/>
    <cellStyle name="SAPBEXfilterItem 2 2 2 2 2" xfId="33502"/>
    <cellStyle name="SAPBEXfilterItem 2 2 2 2 2 2" xfId="33503"/>
    <cellStyle name="SAPBEXfilterItem 2 2 2 2 2 2 2" xfId="33504"/>
    <cellStyle name="SAPBEXfilterItem 2 2 2 2 2 3" xfId="33505"/>
    <cellStyle name="SAPBEXfilterItem 2 2 2 2 3" xfId="33506"/>
    <cellStyle name="SAPBEXfilterItem 2 2 2 2 3 2" xfId="33507"/>
    <cellStyle name="SAPBEXfilterItem 2 2 2 2 3 2 2" xfId="33508"/>
    <cellStyle name="SAPBEXfilterItem 2 2 2 2 4" xfId="33509"/>
    <cellStyle name="SAPBEXfilterItem 2 2 2 2 4 2" xfId="33510"/>
    <cellStyle name="SAPBEXfilterItem 2 2 2 3" xfId="33511"/>
    <cellStyle name="SAPBEXfilterItem 2 2 2 3 2" xfId="33512"/>
    <cellStyle name="SAPBEXfilterItem 2 2 2 3 2 2" xfId="33513"/>
    <cellStyle name="SAPBEXfilterItem 2 2 2 3 3" xfId="33514"/>
    <cellStyle name="SAPBEXfilterItem 2 2 2 4" xfId="33515"/>
    <cellStyle name="SAPBEXfilterItem 2 2 2 4 2" xfId="33516"/>
    <cellStyle name="SAPBEXfilterItem 2 2 2 4 2 2" xfId="33517"/>
    <cellStyle name="SAPBEXfilterItem 2 2 2 5" xfId="33518"/>
    <cellStyle name="SAPBEXfilterItem 2 2 2 5 2" xfId="33519"/>
    <cellStyle name="SAPBEXfilterItem 2 2 20" xfId="17557"/>
    <cellStyle name="SAPBEXfilterItem 2 2 21" xfId="18433"/>
    <cellStyle name="SAPBEXfilterItem 2 2 22" xfId="19294"/>
    <cellStyle name="SAPBEXfilterItem 2 2 23" xfId="20162"/>
    <cellStyle name="SAPBEXfilterItem 2 2 24" xfId="21024"/>
    <cellStyle name="SAPBEXfilterItem 2 2 25" xfId="21875"/>
    <cellStyle name="SAPBEXfilterItem 2 2 26" xfId="22707"/>
    <cellStyle name="SAPBEXfilterItem 2 2 27" xfId="23516"/>
    <cellStyle name="SAPBEXfilterItem 2 2 3" xfId="1402"/>
    <cellStyle name="SAPBEXfilterItem 2 2 4" xfId="3450"/>
    <cellStyle name="SAPBEXfilterItem 2 2 5" xfId="4337"/>
    <cellStyle name="SAPBEXfilterItem 2 2 6" xfId="5227"/>
    <cellStyle name="SAPBEXfilterItem 2 2 7" xfId="6122"/>
    <cellStyle name="SAPBEXfilterItem 2 2 8" xfId="7408"/>
    <cellStyle name="SAPBEXfilterItem 2 2 9" xfId="7828"/>
    <cellStyle name="SAPBEXfilterItem 2 20" xfId="12318"/>
    <cellStyle name="SAPBEXfilterItem 2 21" xfId="10514"/>
    <cellStyle name="SAPBEXfilterItem 2 22" xfId="13959"/>
    <cellStyle name="SAPBEXfilterItem 2 23" xfId="14846"/>
    <cellStyle name="SAPBEXfilterItem 2 24" xfId="15733"/>
    <cellStyle name="SAPBEXfilterItem 2 25" xfId="16615"/>
    <cellStyle name="SAPBEXfilterItem 2 26" xfId="17500"/>
    <cellStyle name="SAPBEXfilterItem 2 27" xfId="18492"/>
    <cellStyle name="SAPBEXfilterItem 2 28" xfId="16711"/>
    <cellStyle name="SAPBEXfilterItem 2 29" xfId="20107"/>
    <cellStyle name="SAPBEXfilterItem 2 3" xfId="837"/>
    <cellStyle name="SAPBEXfilterItem 2 3 10" xfId="9129"/>
    <cellStyle name="SAPBEXfilterItem 2 3 11" xfId="10018"/>
    <cellStyle name="SAPBEXfilterItem 2 3 12" xfId="10887"/>
    <cellStyle name="SAPBEXfilterItem 2 3 13" xfId="11778"/>
    <cellStyle name="SAPBEXfilterItem 2 3 14" xfId="12669"/>
    <cellStyle name="SAPBEXfilterItem 2 3 15" xfId="13535"/>
    <cellStyle name="SAPBEXfilterItem 2 3 16" xfId="14426"/>
    <cellStyle name="SAPBEXfilterItem 2 3 17" xfId="15312"/>
    <cellStyle name="SAPBEXfilterItem 2 3 18" xfId="16196"/>
    <cellStyle name="SAPBEXfilterItem 2 3 19" xfId="17082"/>
    <cellStyle name="SAPBEXfilterItem 2 3 2" xfId="2247"/>
    <cellStyle name="SAPBEXfilterItem 2 3 2 2" xfId="24847"/>
    <cellStyle name="SAPBEXfilterItem 2 3 2 2 2" xfId="33520"/>
    <cellStyle name="SAPBEXfilterItem 2 3 2 2 2 2" xfId="33521"/>
    <cellStyle name="SAPBEXfilterItem 2 3 2 2 2 2 2" xfId="33522"/>
    <cellStyle name="SAPBEXfilterItem 2 3 2 2 2 3" xfId="33523"/>
    <cellStyle name="SAPBEXfilterItem 2 3 2 2 3" xfId="33524"/>
    <cellStyle name="SAPBEXfilterItem 2 3 2 2 3 2" xfId="33525"/>
    <cellStyle name="SAPBEXfilterItem 2 3 2 2 3 2 2" xfId="33526"/>
    <cellStyle name="SAPBEXfilterItem 2 3 2 2 4" xfId="33527"/>
    <cellStyle name="SAPBEXfilterItem 2 3 2 2 4 2" xfId="33528"/>
    <cellStyle name="SAPBEXfilterItem 2 3 2 3" xfId="33529"/>
    <cellStyle name="SAPBEXfilterItem 2 3 2 3 2" xfId="33530"/>
    <cellStyle name="SAPBEXfilterItem 2 3 2 3 2 2" xfId="33531"/>
    <cellStyle name="SAPBEXfilterItem 2 3 2 3 3" xfId="33532"/>
    <cellStyle name="SAPBEXfilterItem 2 3 2 4" xfId="33533"/>
    <cellStyle name="SAPBEXfilterItem 2 3 2 4 2" xfId="33534"/>
    <cellStyle name="SAPBEXfilterItem 2 3 2 4 2 2" xfId="33535"/>
    <cellStyle name="SAPBEXfilterItem 2 3 2 5" xfId="33536"/>
    <cellStyle name="SAPBEXfilterItem 2 3 2 5 2" xfId="33537"/>
    <cellStyle name="SAPBEXfilterItem 2 3 20" xfId="17962"/>
    <cellStyle name="SAPBEXfilterItem 2 3 21" xfId="18843"/>
    <cellStyle name="SAPBEXfilterItem 2 3 22" xfId="19701"/>
    <cellStyle name="SAPBEXfilterItem 2 3 23" xfId="20567"/>
    <cellStyle name="SAPBEXfilterItem 2 3 24" xfId="21425"/>
    <cellStyle name="SAPBEXfilterItem 2 3 25" xfId="22266"/>
    <cellStyle name="SAPBEXfilterItem 2 3 26" xfId="23095"/>
    <cellStyle name="SAPBEXfilterItem 2 3 27" xfId="23896"/>
    <cellStyle name="SAPBEXfilterItem 2 3 3" xfId="2965"/>
    <cellStyle name="SAPBEXfilterItem 2 3 4" xfId="3867"/>
    <cellStyle name="SAPBEXfilterItem 2 3 5" xfId="4755"/>
    <cellStyle name="SAPBEXfilterItem 2 3 6" xfId="5644"/>
    <cellStyle name="SAPBEXfilterItem 2 3 7" xfId="6538"/>
    <cellStyle name="SAPBEXfilterItem 2 3 8" xfId="6163"/>
    <cellStyle name="SAPBEXfilterItem 2 3 9" xfId="8240"/>
    <cellStyle name="SAPBEXfilterItem 2 30" xfId="20969"/>
    <cellStyle name="SAPBEXfilterItem 2 31" xfId="21824"/>
    <cellStyle name="SAPBEXfilterItem 2 32" xfId="22659"/>
    <cellStyle name="SAPBEXfilterItem 2 4" xfId="838"/>
    <cellStyle name="SAPBEXfilterItem 2 4 10" xfId="9130"/>
    <cellStyle name="SAPBEXfilterItem 2 4 11" xfId="10019"/>
    <cellStyle name="SAPBEXfilterItem 2 4 12" xfId="10888"/>
    <cellStyle name="SAPBEXfilterItem 2 4 13" xfId="11779"/>
    <cellStyle name="SAPBEXfilterItem 2 4 14" xfId="12670"/>
    <cellStyle name="SAPBEXfilterItem 2 4 15" xfId="13536"/>
    <cellStyle name="SAPBEXfilterItem 2 4 16" xfId="14427"/>
    <cellStyle name="SAPBEXfilterItem 2 4 17" xfId="15313"/>
    <cellStyle name="SAPBEXfilterItem 2 4 18" xfId="16197"/>
    <cellStyle name="SAPBEXfilterItem 2 4 19" xfId="17083"/>
    <cellStyle name="SAPBEXfilterItem 2 4 2" xfId="2248"/>
    <cellStyle name="SAPBEXfilterItem 2 4 2 2" xfId="24848"/>
    <cellStyle name="SAPBEXfilterItem 2 4 2 2 2" xfId="33538"/>
    <cellStyle name="SAPBEXfilterItem 2 4 2 2 2 2" xfId="33539"/>
    <cellStyle name="SAPBEXfilterItem 2 4 2 2 2 2 2" xfId="33540"/>
    <cellStyle name="SAPBEXfilterItem 2 4 2 2 2 3" xfId="33541"/>
    <cellStyle name="SAPBEXfilterItem 2 4 2 2 3" xfId="33542"/>
    <cellStyle name="SAPBEXfilterItem 2 4 2 2 3 2" xfId="33543"/>
    <cellStyle name="SAPBEXfilterItem 2 4 2 2 3 2 2" xfId="33544"/>
    <cellStyle name="SAPBEXfilterItem 2 4 2 2 4" xfId="33545"/>
    <cellStyle name="SAPBEXfilterItem 2 4 2 2 4 2" xfId="33546"/>
    <cellStyle name="SAPBEXfilterItem 2 4 2 3" xfId="33547"/>
    <cellStyle name="SAPBEXfilterItem 2 4 2 3 2" xfId="33548"/>
    <cellStyle name="SAPBEXfilterItem 2 4 2 3 2 2" xfId="33549"/>
    <cellStyle name="SAPBEXfilterItem 2 4 2 3 3" xfId="33550"/>
    <cellStyle name="SAPBEXfilterItem 2 4 2 4" xfId="33551"/>
    <cellStyle name="SAPBEXfilterItem 2 4 2 4 2" xfId="33552"/>
    <cellStyle name="SAPBEXfilterItem 2 4 2 4 2 2" xfId="33553"/>
    <cellStyle name="SAPBEXfilterItem 2 4 2 5" xfId="33554"/>
    <cellStyle name="SAPBEXfilterItem 2 4 2 5 2" xfId="33555"/>
    <cellStyle name="SAPBEXfilterItem 2 4 20" xfId="17963"/>
    <cellStyle name="SAPBEXfilterItem 2 4 21" xfId="18844"/>
    <cellStyle name="SAPBEXfilterItem 2 4 22" xfId="19702"/>
    <cellStyle name="SAPBEXfilterItem 2 4 23" xfId="20568"/>
    <cellStyle name="SAPBEXfilterItem 2 4 24" xfId="21426"/>
    <cellStyle name="SAPBEXfilterItem 2 4 25" xfId="22267"/>
    <cellStyle name="SAPBEXfilterItem 2 4 26" xfId="23096"/>
    <cellStyle name="SAPBEXfilterItem 2 4 27" xfId="23897"/>
    <cellStyle name="SAPBEXfilterItem 2 4 3" xfId="2966"/>
    <cellStyle name="SAPBEXfilterItem 2 4 4" xfId="3868"/>
    <cellStyle name="SAPBEXfilterItem 2 4 5" xfId="4756"/>
    <cellStyle name="SAPBEXfilterItem 2 4 6" xfId="5645"/>
    <cellStyle name="SAPBEXfilterItem 2 4 7" xfId="6539"/>
    <cellStyle name="SAPBEXfilterItem 2 4 8" xfId="3397"/>
    <cellStyle name="SAPBEXfilterItem 2 4 9" xfId="8241"/>
    <cellStyle name="SAPBEXfilterItem 2 5" xfId="839"/>
    <cellStyle name="SAPBEXfilterItem 2 5 10" xfId="9131"/>
    <cellStyle name="SAPBEXfilterItem 2 5 11" xfId="10020"/>
    <cellStyle name="SAPBEXfilterItem 2 5 12" xfId="10889"/>
    <cellStyle name="SAPBEXfilterItem 2 5 13" xfId="11780"/>
    <cellStyle name="SAPBEXfilterItem 2 5 14" xfId="12671"/>
    <cellStyle name="SAPBEXfilterItem 2 5 15" xfId="13537"/>
    <cellStyle name="SAPBEXfilterItem 2 5 16" xfId="14428"/>
    <cellStyle name="SAPBEXfilterItem 2 5 17" xfId="15314"/>
    <cellStyle name="SAPBEXfilterItem 2 5 18" xfId="16198"/>
    <cellStyle name="SAPBEXfilterItem 2 5 19" xfId="17084"/>
    <cellStyle name="SAPBEXfilterItem 2 5 2" xfId="2249"/>
    <cellStyle name="SAPBEXfilterItem 2 5 2 2" xfId="24849"/>
    <cellStyle name="SAPBEXfilterItem 2 5 2 2 2" xfId="33556"/>
    <cellStyle name="SAPBEXfilterItem 2 5 2 2 2 2" xfId="33557"/>
    <cellStyle name="SAPBEXfilterItem 2 5 2 2 2 2 2" xfId="33558"/>
    <cellStyle name="SAPBEXfilterItem 2 5 2 2 2 3" xfId="33559"/>
    <cellStyle name="SAPBEXfilterItem 2 5 2 2 3" xfId="33560"/>
    <cellStyle name="SAPBEXfilterItem 2 5 2 2 3 2" xfId="33561"/>
    <cellStyle name="SAPBEXfilterItem 2 5 2 2 3 2 2" xfId="33562"/>
    <cellStyle name="SAPBEXfilterItem 2 5 2 2 4" xfId="33563"/>
    <cellStyle name="SAPBEXfilterItem 2 5 2 2 4 2" xfId="33564"/>
    <cellStyle name="SAPBEXfilterItem 2 5 2 3" xfId="33565"/>
    <cellStyle name="SAPBEXfilterItem 2 5 2 3 2" xfId="33566"/>
    <cellStyle name="SAPBEXfilterItem 2 5 2 3 2 2" xfId="33567"/>
    <cellStyle name="SAPBEXfilterItem 2 5 2 3 3" xfId="33568"/>
    <cellStyle name="SAPBEXfilterItem 2 5 2 4" xfId="33569"/>
    <cellStyle name="SAPBEXfilterItem 2 5 2 4 2" xfId="33570"/>
    <cellStyle name="SAPBEXfilterItem 2 5 2 4 2 2" xfId="33571"/>
    <cellStyle name="SAPBEXfilterItem 2 5 2 5" xfId="33572"/>
    <cellStyle name="SAPBEXfilterItem 2 5 2 5 2" xfId="33573"/>
    <cellStyle name="SAPBEXfilterItem 2 5 20" xfId="17964"/>
    <cellStyle name="SAPBEXfilterItem 2 5 21" xfId="18845"/>
    <cellStyle name="SAPBEXfilterItem 2 5 22" xfId="19703"/>
    <cellStyle name="SAPBEXfilterItem 2 5 23" xfId="20569"/>
    <cellStyle name="SAPBEXfilterItem 2 5 24" xfId="21427"/>
    <cellStyle name="SAPBEXfilterItem 2 5 25" xfId="22268"/>
    <cellStyle name="SAPBEXfilterItem 2 5 26" xfId="23097"/>
    <cellStyle name="SAPBEXfilterItem 2 5 27" xfId="23898"/>
    <cellStyle name="SAPBEXfilterItem 2 5 3" xfId="2967"/>
    <cellStyle name="SAPBEXfilterItem 2 5 4" xfId="3869"/>
    <cellStyle name="SAPBEXfilterItem 2 5 5" xfId="4757"/>
    <cellStyle name="SAPBEXfilterItem 2 5 6" xfId="5646"/>
    <cellStyle name="SAPBEXfilterItem 2 5 7" xfId="6540"/>
    <cellStyle name="SAPBEXfilterItem 2 5 8" xfId="5999"/>
    <cellStyle name="SAPBEXfilterItem 2 5 9" xfId="8242"/>
    <cellStyle name="SAPBEXfilterItem 2 6" xfId="840"/>
    <cellStyle name="SAPBEXfilterItem 2 6 10" xfId="9132"/>
    <cellStyle name="SAPBEXfilterItem 2 6 11" xfId="10021"/>
    <cellStyle name="SAPBEXfilterItem 2 6 12" xfId="10890"/>
    <cellStyle name="SAPBEXfilterItem 2 6 13" xfId="11781"/>
    <cellStyle name="SAPBEXfilterItem 2 6 14" xfId="12672"/>
    <cellStyle name="SAPBEXfilterItem 2 6 15" xfId="13538"/>
    <cellStyle name="SAPBEXfilterItem 2 6 16" xfId="14429"/>
    <cellStyle name="SAPBEXfilterItem 2 6 17" xfId="15315"/>
    <cellStyle name="SAPBEXfilterItem 2 6 18" xfId="16199"/>
    <cellStyle name="SAPBEXfilterItem 2 6 19" xfId="17085"/>
    <cellStyle name="SAPBEXfilterItem 2 6 2" xfId="2250"/>
    <cellStyle name="SAPBEXfilterItem 2 6 2 2" xfId="24850"/>
    <cellStyle name="SAPBEXfilterItem 2 6 2 2 2" xfId="33574"/>
    <cellStyle name="SAPBEXfilterItem 2 6 2 2 2 2" xfId="33575"/>
    <cellStyle name="SAPBEXfilterItem 2 6 2 2 2 2 2" xfId="33576"/>
    <cellStyle name="SAPBEXfilterItem 2 6 2 2 2 3" xfId="33577"/>
    <cellStyle name="SAPBEXfilterItem 2 6 2 2 3" xfId="33578"/>
    <cellStyle name="SAPBEXfilterItem 2 6 2 2 3 2" xfId="33579"/>
    <cellStyle name="SAPBEXfilterItem 2 6 2 2 3 2 2" xfId="33580"/>
    <cellStyle name="SAPBEXfilterItem 2 6 2 2 4" xfId="33581"/>
    <cellStyle name="SAPBEXfilterItem 2 6 2 2 4 2" xfId="33582"/>
    <cellStyle name="SAPBEXfilterItem 2 6 2 3" xfId="33583"/>
    <cellStyle name="SAPBEXfilterItem 2 6 2 3 2" xfId="33584"/>
    <cellStyle name="SAPBEXfilterItem 2 6 2 3 2 2" xfId="33585"/>
    <cellStyle name="SAPBEXfilterItem 2 6 2 3 3" xfId="33586"/>
    <cellStyle name="SAPBEXfilterItem 2 6 2 4" xfId="33587"/>
    <cellStyle name="SAPBEXfilterItem 2 6 2 4 2" xfId="33588"/>
    <cellStyle name="SAPBEXfilterItem 2 6 2 4 2 2" xfId="33589"/>
    <cellStyle name="SAPBEXfilterItem 2 6 2 5" xfId="33590"/>
    <cellStyle name="SAPBEXfilterItem 2 6 2 5 2" xfId="33591"/>
    <cellStyle name="SAPBEXfilterItem 2 6 20" xfId="17965"/>
    <cellStyle name="SAPBEXfilterItem 2 6 21" xfId="18846"/>
    <cellStyle name="SAPBEXfilterItem 2 6 22" xfId="19704"/>
    <cellStyle name="SAPBEXfilterItem 2 6 23" xfId="20570"/>
    <cellStyle name="SAPBEXfilterItem 2 6 24" xfId="21428"/>
    <cellStyle name="SAPBEXfilterItem 2 6 25" xfId="22269"/>
    <cellStyle name="SAPBEXfilterItem 2 6 26" xfId="23098"/>
    <cellStyle name="SAPBEXfilterItem 2 6 27" xfId="23899"/>
    <cellStyle name="SAPBEXfilterItem 2 6 3" xfId="2968"/>
    <cellStyle name="SAPBEXfilterItem 2 6 4" xfId="3870"/>
    <cellStyle name="SAPBEXfilterItem 2 6 5" xfId="4758"/>
    <cellStyle name="SAPBEXfilterItem 2 6 6" xfId="5647"/>
    <cellStyle name="SAPBEXfilterItem 2 6 7" xfId="6541"/>
    <cellStyle name="SAPBEXfilterItem 2 6 8" xfId="6078"/>
    <cellStyle name="SAPBEXfilterItem 2 6 9" xfId="8243"/>
    <cellStyle name="SAPBEXfilterItem 2 7" xfId="1762"/>
    <cellStyle name="SAPBEXfilterItem 2 7 2" xfId="24851"/>
    <cellStyle name="SAPBEXfilterItem 2 7 2 2" xfId="33592"/>
    <cellStyle name="SAPBEXfilterItem 2 7 2 2 2" xfId="33593"/>
    <cellStyle name="SAPBEXfilterItem 2 7 2 2 2 2" xfId="33594"/>
    <cellStyle name="SAPBEXfilterItem 2 7 2 2 3" xfId="33595"/>
    <cellStyle name="SAPBEXfilterItem 2 7 2 3" xfId="33596"/>
    <cellStyle name="SAPBEXfilterItem 2 7 2 3 2" xfId="33597"/>
    <cellStyle name="SAPBEXfilterItem 2 7 2 3 2 2" xfId="33598"/>
    <cellStyle name="SAPBEXfilterItem 2 7 2 4" xfId="33599"/>
    <cellStyle name="SAPBEXfilterItem 2 7 2 4 2" xfId="33600"/>
    <cellStyle name="SAPBEXfilterItem 2 7 3" xfId="33601"/>
    <cellStyle name="SAPBEXfilterItem 2 7 3 2" xfId="33602"/>
    <cellStyle name="SAPBEXfilterItem 2 7 3 2 2" xfId="33603"/>
    <cellStyle name="SAPBEXfilterItem 2 7 3 3" xfId="33604"/>
    <cellStyle name="SAPBEXfilterItem 2 7 4" xfId="33605"/>
    <cellStyle name="SAPBEXfilterItem 2 7 4 2" xfId="33606"/>
    <cellStyle name="SAPBEXfilterItem 2 7 4 2 2" xfId="33607"/>
    <cellStyle name="SAPBEXfilterItem 2 7 5" xfId="33608"/>
    <cellStyle name="SAPBEXfilterItem 2 7 5 2" xfId="33609"/>
    <cellStyle name="SAPBEXfilterItem 2 8" xfId="1670"/>
    <cellStyle name="SAPBEXfilterItem 2 9" xfId="1664"/>
    <cellStyle name="SAPBEXfilterItem 20" xfId="9354"/>
    <cellStyle name="SAPBEXfilterItem 21" xfId="10349"/>
    <cellStyle name="SAPBEXfilterItem 22" xfId="11112"/>
    <cellStyle name="SAPBEXfilterItem 23" xfId="12003"/>
    <cellStyle name="SAPBEXfilterItem 24" xfId="13000"/>
    <cellStyle name="SAPBEXfilterItem 25" xfId="13760"/>
    <cellStyle name="SAPBEXfilterItem 26" xfId="14651"/>
    <cellStyle name="SAPBEXfilterItem 27" xfId="15537"/>
    <cellStyle name="SAPBEXfilterItem 28" xfId="16421"/>
    <cellStyle name="SAPBEXfilterItem 29" xfId="17307"/>
    <cellStyle name="SAPBEXfilterItem 3" xfId="841"/>
    <cellStyle name="SAPBEXfilterItem 3 10" xfId="9133"/>
    <cellStyle name="SAPBEXfilterItem 3 11" xfId="10022"/>
    <cellStyle name="SAPBEXfilterItem 3 12" xfId="10891"/>
    <cellStyle name="SAPBEXfilterItem 3 13" xfId="11782"/>
    <cellStyle name="SAPBEXfilterItem 3 14" xfId="12673"/>
    <cellStyle name="SAPBEXfilterItem 3 15" xfId="13539"/>
    <cellStyle name="SAPBEXfilterItem 3 16" xfId="14430"/>
    <cellStyle name="SAPBEXfilterItem 3 17" xfId="15316"/>
    <cellStyle name="SAPBEXfilterItem 3 18" xfId="16200"/>
    <cellStyle name="SAPBEXfilterItem 3 19" xfId="17086"/>
    <cellStyle name="SAPBEXfilterItem 3 2" xfId="2251"/>
    <cellStyle name="SAPBEXfilterItem 3 2 2" xfId="24852"/>
    <cellStyle name="SAPBEXfilterItem 3 2 2 2" xfId="33610"/>
    <cellStyle name="SAPBEXfilterItem 3 2 2 2 2" xfId="33611"/>
    <cellStyle name="SAPBEXfilterItem 3 2 2 2 2 2" xfId="33612"/>
    <cellStyle name="SAPBEXfilterItem 3 2 2 2 3" xfId="33613"/>
    <cellStyle name="SAPBEXfilterItem 3 2 2 3" xfId="33614"/>
    <cellStyle name="SAPBEXfilterItem 3 2 2 3 2" xfId="33615"/>
    <cellStyle name="SAPBEXfilterItem 3 2 2 3 2 2" xfId="33616"/>
    <cellStyle name="SAPBEXfilterItem 3 2 2 4" xfId="33617"/>
    <cellStyle name="SAPBEXfilterItem 3 2 2 4 2" xfId="33618"/>
    <cellStyle name="SAPBEXfilterItem 3 2 3" xfId="33619"/>
    <cellStyle name="SAPBEXfilterItem 3 2 3 2" xfId="33620"/>
    <cellStyle name="SAPBEXfilterItem 3 2 3 2 2" xfId="33621"/>
    <cellStyle name="SAPBEXfilterItem 3 2 3 3" xfId="33622"/>
    <cellStyle name="SAPBEXfilterItem 3 2 4" xfId="33623"/>
    <cellStyle name="SAPBEXfilterItem 3 2 4 2" xfId="33624"/>
    <cellStyle name="SAPBEXfilterItem 3 2 4 2 2" xfId="33625"/>
    <cellStyle name="SAPBEXfilterItem 3 2 5" xfId="33626"/>
    <cellStyle name="SAPBEXfilterItem 3 2 5 2" xfId="33627"/>
    <cellStyle name="SAPBEXfilterItem 3 20" xfId="17966"/>
    <cellStyle name="SAPBEXfilterItem 3 21" xfId="18847"/>
    <cellStyle name="SAPBEXfilterItem 3 22" xfId="19705"/>
    <cellStyle name="SAPBEXfilterItem 3 23" xfId="20571"/>
    <cellStyle name="SAPBEXfilterItem 3 24" xfId="21429"/>
    <cellStyle name="SAPBEXfilterItem 3 25" xfId="22270"/>
    <cellStyle name="SAPBEXfilterItem 3 26" xfId="23099"/>
    <cellStyle name="SAPBEXfilterItem 3 27" xfId="23900"/>
    <cellStyle name="SAPBEXfilterItem 3 3" xfId="2969"/>
    <cellStyle name="SAPBEXfilterItem 3 4" xfId="3871"/>
    <cellStyle name="SAPBEXfilterItem 3 5" xfId="4759"/>
    <cellStyle name="SAPBEXfilterItem 3 6" xfId="5648"/>
    <cellStyle name="SAPBEXfilterItem 3 7" xfId="6542"/>
    <cellStyle name="SAPBEXfilterItem 3 8" xfId="6977"/>
    <cellStyle name="SAPBEXfilterItem 3 9" xfId="8244"/>
    <cellStyle name="SAPBEXfilterItem 30" xfId="18187"/>
    <cellStyle name="SAPBEXfilterItem 31" xfId="19173"/>
    <cellStyle name="SAPBEXfilterItem 32" xfId="19926"/>
    <cellStyle name="SAPBEXfilterItem 33" xfId="20792"/>
    <cellStyle name="SAPBEXfilterItem 34" xfId="21650"/>
    <cellStyle name="SAPBEXfilterItem 35" xfId="22491"/>
    <cellStyle name="SAPBEXfilterItem 36" xfId="23320"/>
    <cellStyle name="SAPBEXfilterItem 4" xfId="842"/>
    <cellStyle name="SAPBEXfilterItem 4 10" xfId="9134"/>
    <cellStyle name="SAPBEXfilterItem 4 11" xfId="10023"/>
    <cellStyle name="SAPBEXfilterItem 4 12" xfId="10892"/>
    <cellStyle name="SAPBEXfilterItem 4 13" xfId="11783"/>
    <cellStyle name="SAPBEXfilterItem 4 14" xfId="12674"/>
    <cellStyle name="SAPBEXfilterItem 4 15" xfId="13540"/>
    <cellStyle name="SAPBEXfilterItem 4 16" xfId="14431"/>
    <cellStyle name="SAPBEXfilterItem 4 17" xfId="15317"/>
    <cellStyle name="SAPBEXfilterItem 4 18" xfId="16201"/>
    <cellStyle name="SAPBEXfilterItem 4 19" xfId="17087"/>
    <cellStyle name="SAPBEXfilterItem 4 2" xfId="2252"/>
    <cellStyle name="SAPBEXfilterItem 4 2 2" xfId="24853"/>
    <cellStyle name="SAPBEXfilterItem 4 2 2 2" xfId="33628"/>
    <cellStyle name="SAPBEXfilterItem 4 2 2 2 2" xfId="33629"/>
    <cellStyle name="SAPBEXfilterItem 4 2 2 2 2 2" xfId="33630"/>
    <cellStyle name="SAPBEXfilterItem 4 2 2 2 3" xfId="33631"/>
    <cellStyle name="SAPBEXfilterItem 4 2 2 3" xfId="33632"/>
    <cellStyle name="SAPBEXfilterItem 4 2 2 3 2" xfId="33633"/>
    <cellStyle name="SAPBEXfilterItem 4 2 2 3 2 2" xfId="33634"/>
    <cellStyle name="SAPBEXfilterItem 4 2 2 4" xfId="33635"/>
    <cellStyle name="SAPBEXfilterItem 4 2 2 4 2" xfId="33636"/>
    <cellStyle name="SAPBEXfilterItem 4 2 3" xfId="33637"/>
    <cellStyle name="SAPBEXfilterItem 4 2 3 2" xfId="33638"/>
    <cellStyle name="SAPBEXfilterItem 4 2 3 2 2" xfId="33639"/>
    <cellStyle name="SAPBEXfilterItem 4 2 3 3" xfId="33640"/>
    <cellStyle name="SAPBEXfilterItem 4 2 4" xfId="33641"/>
    <cellStyle name="SAPBEXfilterItem 4 2 4 2" xfId="33642"/>
    <cellStyle name="SAPBEXfilterItem 4 2 4 2 2" xfId="33643"/>
    <cellStyle name="SAPBEXfilterItem 4 2 5" xfId="33644"/>
    <cellStyle name="SAPBEXfilterItem 4 2 5 2" xfId="33645"/>
    <cellStyle name="SAPBEXfilterItem 4 20" xfId="17967"/>
    <cellStyle name="SAPBEXfilterItem 4 21" xfId="18848"/>
    <cellStyle name="SAPBEXfilterItem 4 22" xfId="19706"/>
    <cellStyle name="SAPBEXfilterItem 4 23" xfId="20572"/>
    <cellStyle name="SAPBEXfilterItem 4 24" xfId="21430"/>
    <cellStyle name="SAPBEXfilterItem 4 25" xfId="22271"/>
    <cellStyle name="SAPBEXfilterItem 4 26" xfId="23100"/>
    <cellStyle name="SAPBEXfilterItem 4 27" xfId="23901"/>
    <cellStyle name="SAPBEXfilterItem 4 3" xfId="2970"/>
    <cellStyle name="SAPBEXfilterItem 4 4" xfId="3872"/>
    <cellStyle name="SAPBEXfilterItem 4 5" xfId="4760"/>
    <cellStyle name="SAPBEXfilterItem 4 6" xfId="5649"/>
    <cellStyle name="SAPBEXfilterItem 4 7" xfId="6543"/>
    <cellStyle name="SAPBEXfilterItem 4 8" xfId="5997"/>
    <cellStyle name="SAPBEXfilterItem 4 9" xfId="8245"/>
    <cellStyle name="SAPBEXfilterItem 5" xfId="843"/>
    <cellStyle name="SAPBEXfilterItem 5 10" xfId="9135"/>
    <cellStyle name="SAPBEXfilterItem 5 11" xfId="10024"/>
    <cellStyle name="SAPBEXfilterItem 5 12" xfId="10893"/>
    <cellStyle name="SAPBEXfilterItem 5 13" xfId="11784"/>
    <cellStyle name="SAPBEXfilterItem 5 14" xfId="12675"/>
    <cellStyle name="SAPBEXfilterItem 5 15" xfId="13541"/>
    <cellStyle name="SAPBEXfilterItem 5 16" xfId="14432"/>
    <cellStyle name="SAPBEXfilterItem 5 17" xfId="15318"/>
    <cellStyle name="SAPBEXfilterItem 5 18" xfId="16202"/>
    <cellStyle name="SAPBEXfilterItem 5 19" xfId="17088"/>
    <cellStyle name="SAPBEXfilterItem 5 2" xfId="2253"/>
    <cellStyle name="SAPBEXfilterItem 5 2 2" xfId="24854"/>
    <cellStyle name="SAPBEXfilterItem 5 2 2 2" xfId="33646"/>
    <cellStyle name="SAPBEXfilterItem 5 2 2 2 2" xfId="33647"/>
    <cellStyle name="SAPBEXfilterItem 5 2 2 2 2 2" xfId="33648"/>
    <cellStyle name="SAPBEXfilterItem 5 2 2 2 3" xfId="33649"/>
    <cellStyle name="SAPBEXfilterItem 5 2 2 3" xfId="33650"/>
    <cellStyle name="SAPBEXfilterItem 5 2 2 3 2" xfId="33651"/>
    <cellStyle name="SAPBEXfilterItem 5 2 2 3 2 2" xfId="33652"/>
    <cellStyle name="SAPBEXfilterItem 5 2 2 4" xfId="33653"/>
    <cellStyle name="SAPBEXfilterItem 5 2 2 4 2" xfId="33654"/>
    <cellStyle name="SAPBEXfilterItem 5 2 3" xfId="33655"/>
    <cellStyle name="SAPBEXfilterItem 5 2 3 2" xfId="33656"/>
    <cellStyle name="SAPBEXfilterItem 5 2 3 2 2" xfId="33657"/>
    <cellStyle name="SAPBEXfilterItem 5 2 3 3" xfId="33658"/>
    <cellStyle name="SAPBEXfilterItem 5 2 4" xfId="33659"/>
    <cellStyle name="SAPBEXfilterItem 5 2 4 2" xfId="33660"/>
    <cellStyle name="SAPBEXfilterItem 5 2 4 2 2" xfId="33661"/>
    <cellStyle name="SAPBEXfilterItem 5 2 5" xfId="33662"/>
    <cellStyle name="SAPBEXfilterItem 5 2 5 2" xfId="33663"/>
    <cellStyle name="SAPBEXfilterItem 5 20" xfId="17968"/>
    <cellStyle name="SAPBEXfilterItem 5 21" xfId="18849"/>
    <cellStyle name="SAPBEXfilterItem 5 22" xfId="19707"/>
    <cellStyle name="SAPBEXfilterItem 5 23" xfId="20573"/>
    <cellStyle name="SAPBEXfilterItem 5 24" xfId="21431"/>
    <cellStyle name="SAPBEXfilterItem 5 25" xfId="22272"/>
    <cellStyle name="SAPBEXfilterItem 5 26" xfId="23101"/>
    <cellStyle name="SAPBEXfilterItem 5 27" xfId="23902"/>
    <cellStyle name="SAPBEXfilterItem 5 3" xfId="2971"/>
    <cellStyle name="SAPBEXfilterItem 5 4" xfId="3873"/>
    <cellStyle name="SAPBEXfilterItem 5 5" xfId="4761"/>
    <cellStyle name="SAPBEXfilterItem 5 6" xfId="5650"/>
    <cellStyle name="SAPBEXfilterItem 5 7" xfId="6544"/>
    <cellStyle name="SAPBEXfilterItem 5 8" xfId="1609"/>
    <cellStyle name="SAPBEXfilterItem 5 9" xfId="8246"/>
    <cellStyle name="SAPBEXfilterItem 6" xfId="844"/>
    <cellStyle name="SAPBEXfilterItem 6 10" xfId="9136"/>
    <cellStyle name="SAPBEXfilterItem 6 11" xfId="10025"/>
    <cellStyle name="SAPBEXfilterItem 6 12" xfId="10894"/>
    <cellStyle name="SAPBEXfilterItem 6 13" xfId="11785"/>
    <cellStyle name="SAPBEXfilterItem 6 14" xfId="12676"/>
    <cellStyle name="SAPBEXfilterItem 6 15" xfId="13542"/>
    <cellStyle name="SAPBEXfilterItem 6 16" xfId="14433"/>
    <cellStyle name="SAPBEXfilterItem 6 17" xfId="15319"/>
    <cellStyle name="SAPBEXfilterItem 6 18" xfId="16203"/>
    <cellStyle name="SAPBEXfilterItem 6 19" xfId="17089"/>
    <cellStyle name="SAPBEXfilterItem 6 2" xfId="2254"/>
    <cellStyle name="SAPBEXfilterItem 6 2 2" xfId="24855"/>
    <cellStyle name="SAPBEXfilterItem 6 2 2 2" xfId="33664"/>
    <cellStyle name="SAPBEXfilterItem 6 2 2 2 2" xfId="33665"/>
    <cellStyle name="SAPBEXfilterItem 6 2 2 2 2 2" xfId="33666"/>
    <cellStyle name="SAPBEXfilterItem 6 2 2 2 3" xfId="33667"/>
    <cellStyle name="SAPBEXfilterItem 6 2 2 3" xfId="33668"/>
    <cellStyle name="SAPBEXfilterItem 6 2 2 3 2" xfId="33669"/>
    <cellStyle name="SAPBEXfilterItem 6 2 2 3 2 2" xfId="33670"/>
    <cellStyle name="SAPBEXfilterItem 6 2 2 4" xfId="33671"/>
    <cellStyle name="SAPBEXfilterItem 6 2 2 4 2" xfId="33672"/>
    <cellStyle name="SAPBEXfilterItem 6 2 3" xfId="33673"/>
    <cellStyle name="SAPBEXfilterItem 6 2 3 2" xfId="33674"/>
    <cellStyle name="SAPBEXfilterItem 6 2 3 2 2" xfId="33675"/>
    <cellStyle name="SAPBEXfilterItem 6 2 3 3" xfId="33676"/>
    <cellStyle name="SAPBEXfilterItem 6 2 4" xfId="33677"/>
    <cellStyle name="SAPBEXfilterItem 6 2 4 2" xfId="33678"/>
    <cellStyle name="SAPBEXfilterItem 6 2 4 2 2" xfId="33679"/>
    <cellStyle name="SAPBEXfilterItem 6 2 5" xfId="33680"/>
    <cellStyle name="SAPBEXfilterItem 6 2 5 2" xfId="33681"/>
    <cellStyle name="SAPBEXfilterItem 6 20" xfId="17969"/>
    <cellStyle name="SAPBEXfilterItem 6 21" xfId="18850"/>
    <cellStyle name="SAPBEXfilterItem 6 22" xfId="19708"/>
    <cellStyle name="SAPBEXfilterItem 6 23" xfId="20574"/>
    <cellStyle name="SAPBEXfilterItem 6 24" xfId="21432"/>
    <cellStyle name="SAPBEXfilterItem 6 25" xfId="22273"/>
    <cellStyle name="SAPBEXfilterItem 6 26" xfId="23102"/>
    <cellStyle name="SAPBEXfilterItem 6 27" xfId="23903"/>
    <cellStyle name="SAPBEXfilterItem 6 3" xfId="2972"/>
    <cellStyle name="SAPBEXfilterItem 6 4" xfId="3874"/>
    <cellStyle name="SAPBEXfilterItem 6 5" xfId="4762"/>
    <cellStyle name="SAPBEXfilterItem 6 6" xfId="5651"/>
    <cellStyle name="SAPBEXfilterItem 6 7" xfId="6545"/>
    <cellStyle name="SAPBEXfilterItem 6 8" xfId="1919"/>
    <cellStyle name="SAPBEXfilterItem 6 9" xfId="8247"/>
    <cellStyle name="SAPBEXfilterItem 7" xfId="845"/>
    <cellStyle name="SAPBEXfilterItem 7 10" xfId="9137"/>
    <cellStyle name="SAPBEXfilterItem 7 11" xfId="10026"/>
    <cellStyle name="SAPBEXfilterItem 7 12" xfId="10895"/>
    <cellStyle name="SAPBEXfilterItem 7 13" xfId="11786"/>
    <cellStyle name="SAPBEXfilterItem 7 14" xfId="12677"/>
    <cellStyle name="SAPBEXfilterItem 7 15" xfId="13543"/>
    <cellStyle name="SAPBEXfilterItem 7 16" xfId="14434"/>
    <cellStyle name="SAPBEXfilterItem 7 17" xfId="15320"/>
    <cellStyle name="SAPBEXfilterItem 7 18" xfId="16204"/>
    <cellStyle name="SAPBEXfilterItem 7 19" xfId="17090"/>
    <cellStyle name="SAPBEXfilterItem 7 2" xfId="2255"/>
    <cellStyle name="SAPBEXfilterItem 7 2 2" xfId="24856"/>
    <cellStyle name="SAPBEXfilterItem 7 2 2 2" xfId="33682"/>
    <cellStyle name="SAPBEXfilterItem 7 2 2 2 2" xfId="33683"/>
    <cellStyle name="SAPBEXfilterItem 7 2 2 2 2 2" xfId="33684"/>
    <cellStyle name="SAPBEXfilterItem 7 2 2 2 3" xfId="33685"/>
    <cellStyle name="SAPBEXfilterItem 7 2 2 3" xfId="33686"/>
    <cellStyle name="SAPBEXfilterItem 7 2 2 3 2" xfId="33687"/>
    <cellStyle name="SAPBEXfilterItem 7 2 2 3 2 2" xfId="33688"/>
    <cellStyle name="SAPBEXfilterItem 7 2 2 4" xfId="33689"/>
    <cellStyle name="SAPBEXfilterItem 7 2 2 4 2" xfId="33690"/>
    <cellStyle name="SAPBEXfilterItem 7 2 3" xfId="33691"/>
    <cellStyle name="SAPBEXfilterItem 7 2 3 2" xfId="33692"/>
    <cellStyle name="SAPBEXfilterItem 7 2 3 2 2" xfId="33693"/>
    <cellStyle name="SAPBEXfilterItem 7 2 3 3" xfId="33694"/>
    <cellStyle name="SAPBEXfilterItem 7 2 4" xfId="33695"/>
    <cellStyle name="SAPBEXfilterItem 7 2 4 2" xfId="33696"/>
    <cellStyle name="SAPBEXfilterItem 7 2 4 2 2" xfId="33697"/>
    <cellStyle name="SAPBEXfilterItem 7 2 5" xfId="33698"/>
    <cellStyle name="SAPBEXfilterItem 7 2 5 2" xfId="33699"/>
    <cellStyle name="SAPBEXfilterItem 7 20" xfId="17970"/>
    <cellStyle name="SAPBEXfilterItem 7 21" xfId="18851"/>
    <cellStyle name="SAPBEXfilterItem 7 22" xfId="19709"/>
    <cellStyle name="SAPBEXfilterItem 7 23" xfId="20575"/>
    <cellStyle name="SAPBEXfilterItem 7 24" xfId="21433"/>
    <cellStyle name="SAPBEXfilterItem 7 25" xfId="22274"/>
    <cellStyle name="SAPBEXfilterItem 7 26" xfId="23103"/>
    <cellStyle name="SAPBEXfilterItem 7 27" xfId="23904"/>
    <cellStyle name="SAPBEXfilterItem 7 3" xfId="2973"/>
    <cellStyle name="SAPBEXfilterItem 7 4" xfId="3875"/>
    <cellStyle name="SAPBEXfilterItem 7 5" xfId="4763"/>
    <cellStyle name="SAPBEXfilterItem 7 6" xfId="5652"/>
    <cellStyle name="SAPBEXfilterItem 7 7" xfId="6546"/>
    <cellStyle name="SAPBEXfilterItem 7 8" xfId="6164"/>
    <cellStyle name="SAPBEXfilterItem 7 9" xfId="8248"/>
    <cellStyle name="SAPBEXfilterItem 8" xfId="846"/>
    <cellStyle name="SAPBEXfilterItem 8 2" xfId="24857"/>
    <cellStyle name="SAPBEXfilterItem 9" xfId="847"/>
    <cellStyle name="SAPBEXfilterItem 9 10" xfId="7558"/>
    <cellStyle name="SAPBEXfilterItem 9 11" xfId="7069"/>
    <cellStyle name="SAPBEXfilterItem 9 12" xfId="9509"/>
    <cellStyle name="SAPBEXfilterItem 9 13" xfId="7654"/>
    <cellStyle name="SAPBEXfilterItem 9 14" xfId="7553"/>
    <cellStyle name="SAPBEXfilterItem 9 15" xfId="12158"/>
    <cellStyle name="SAPBEXfilterItem 9 16" xfId="7497"/>
    <cellStyle name="SAPBEXfilterItem 9 17" xfId="8629"/>
    <cellStyle name="SAPBEXfilterItem 9 18" xfId="13920"/>
    <cellStyle name="SAPBEXfilterItem 9 19" xfId="14811"/>
    <cellStyle name="SAPBEXfilterItem 9 2" xfId="1554"/>
    <cellStyle name="SAPBEXfilterItem 9 2 2" xfId="33700"/>
    <cellStyle name="SAPBEXfilterItem 9 2 2 2" xfId="33701"/>
    <cellStyle name="SAPBEXfilterItem 9 2 2 2 2" xfId="33702"/>
    <cellStyle name="SAPBEXfilterItem 9 2 2 3" xfId="33703"/>
    <cellStyle name="SAPBEXfilterItem 9 2 3" xfId="33704"/>
    <cellStyle name="SAPBEXfilterItem 9 2 3 2" xfId="33705"/>
    <cellStyle name="SAPBEXfilterItem 9 2 3 2 2" xfId="33706"/>
    <cellStyle name="SAPBEXfilterItem 9 2 4" xfId="33707"/>
    <cellStyle name="SAPBEXfilterItem 9 2 4 2" xfId="33708"/>
    <cellStyle name="SAPBEXfilterItem 9 20" xfId="15696"/>
    <cellStyle name="SAPBEXfilterItem 9 21" xfId="16580"/>
    <cellStyle name="SAPBEXfilterItem 9 22" xfId="18340"/>
    <cellStyle name="SAPBEXfilterItem 9 23" xfId="11413"/>
    <cellStyle name="SAPBEXfilterItem 9 24" xfId="12216"/>
    <cellStyle name="SAPBEXfilterItem 9 25" xfId="20083"/>
    <cellStyle name="SAPBEXfilterItem 9 26" xfId="20948"/>
    <cellStyle name="SAPBEXfilterItem 9 27" xfId="21805"/>
    <cellStyle name="SAPBEXfilterItem 9 3" xfId="2434"/>
    <cellStyle name="SAPBEXfilterItem 9 4" xfId="2631"/>
    <cellStyle name="SAPBEXfilterItem 9 5" xfId="3348"/>
    <cellStyle name="SAPBEXfilterItem 9 6" xfId="1389"/>
    <cellStyle name="SAPBEXfilterItem 9 7" xfId="3504"/>
    <cellStyle name="SAPBEXfilterItem 9 8" xfId="7607"/>
    <cellStyle name="SAPBEXfilterItem 9 9" xfId="7491"/>
    <cellStyle name="SAPBEXfilterText" xfId="848"/>
    <cellStyle name="SAPBEXfilterText 10" xfId="849"/>
    <cellStyle name="SAPBEXfilterText 10 10" xfId="7707"/>
    <cellStyle name="SAPBEXfilterText 10 11" xfId="4289"/>
    <cellStyle name="SAPBEXfilterText 10 12" xfId="9466"/>
    <cellStyle name="SAPBEXfilterText 10 13" xfId="6960"/>
    <cellStyle name="SAPBEXfilterText 10 14" xfId="10378"/>
    <cellStyle name="SAPBEXfilterText 10 15" xfId="12115"/>
    <cellStyle name="SAPBEXfilterText 10 16" xfId="8663"/>
    <cellStyle name="SAPBEXfilterText 10 17" xfId="13029"/>
    <cellStyle name="SAPBEXfilterText 10 18" xfId="9653"/>
    <cellStyle name="SAPBEXfilterText 10 19" xfId="13206"/>
    <cellStyle name="SAPBEXfilterText 10 2" xfId="1520"/>
    <cellStyle name="SAPBEXfilterText 10 2 2" xfId="33709"/>
    <cellStyle name="SAPBEXfilterText 10 2 2 2" xfId="33710"/>
    <cellStyle name="SAPBEXfilterText 10 2 3" xfId="33711"/>
    <cellStyle name="SAPBEXfilterText 10 20" xfId="14097"/>
    <cellStyle name="SAPBEXfilterText 10 21" xfId="14983"/>
    <cellStyle name="SAPBEXfilterText 10 22" xfId="18298"/>
    <cellStyle name="SAPBEXfilterText 10 23" xfId="16576"/>
    <cellStyle name="SAPBEXfilterText 10 24" xfId="19202"/>
    <cellStyle name="SAPBEXfilterText 10 25" xfId="13061"/>
    <cellStyle name="SAPBEXfilterText 10 26" xfId="19372"/>
    <cellStyle name="SAPBEXfilterText 10 27" xfId="20238"/>
    <cellStyle name="SAPBEXfilterText 10 3" xfId="1563"/>
    <cellStyle name="SAPBEXfilterText 10 3 2" xfId="33712"/>
    <cellStyle name="SAPBEXfilterText 10 3 2 2" xfId="33713"/>
    <cellStyle name="SAPBEXfilterText 10 4" xfId="1699"/>
    <cellStyle name="SAPBEXfilterText 10 4 2" xfId="33714"/>
    <cellStyle name="SAPBEXfilterText 10 5" xfId="3304"/>
    <cellStyle name="SAPBEXfilterText 10 6" xfId="3497"/>
    <cellStyle name="SAPBEXfilterText 10 7" xfId="4384"/>
    <cellStyle name="SAPBEXfilterText 10 8" xfId="7630"/>
    <cellStyle name="SAPBEXfilterText 10 9" xfId="7485"/>
    <cellStyle name="SAPBEXfilterText 11" xfId="1452"/>
    <cellStyle name="SAPBEXfilterText 12" xfId="1878"/>
    <cellStyle name="SAPBEXfilterText 13" xfId="3189"/>
    <cellStyle name="SAPBEXfilterText 14" xfId="4197"/>
    <cellStyle name="SAPBEXfilterText 15" xfId="5085"/>
    <cellStyle name="SAPBEXfilterText 16" xfId="5974"/>
    <cellStyle name="SAPBEXfilterText 17" xfId="7684"/>
    <cellStyle name="SAPBEXfilterText 18" xfId="6176"/>
    <cellStyle name="SAPBEXfilterText 19" xfId="8464"/>
    <cellStyle name="SAPBEXfilterText 2" xfId="850"/>
    <cellStyle name="SAPBEXfilterText 2 10" xfId="3386"/>
    <cellStyle name="SAPBEXfilterText 2 11" xfId="1416"/>
    <cellStyle name="SAPBEXfilterText 2 12" xfId="1502"/>
    <cellStyle name="SAPBEXfilterText 2 13" xfId="7450"/>
    <cellStyle name="SAPBEXfilterText 2 14" xfId="5115"/>
    <cellStyle name="SAPBEXfilterText 2 15" xfId="7662"/>
    <cellStyle name="SAPBEXfilterText 2 16" xfId="7035"/>
    <cellStyle name="SAPBEXfilterText 2 17" xfId="9547"/>
    <cellStyle name="SAPBEXfilterText 2 18" xfId="7055"/>
    <cellStyle name="SAPBEXfilterText 2 19" xfId="1665"/>
    <cellStyle name="SAPBEXfilterText 2 2" xfId="851"/>
    <cellStyle name="SAPBEXfilterText 2 2 10" xfId="8719"/>
    <cellStyle name="SAPBEXfilterText 2 2 11" xfId="9608"/>
    <cellStyle name="SAPBEXfilterText 2 2 12" xfId="10476"/>
    <cellStyle name="SAPBEXfilterText 2 2 13" xfId="11367"/>
    <cellStyle name="SAPBEXfilterText 2 2 14" xfId="12257"/>
    <cellStyle name="SAPBEXfilterText 2 2 15" xfId="13127"/>
    <cellStyle name="SAPBEXfilterText 2 2 16" xfId="14017"/>
    <cellStyle name="SAPBEXfilterText 2 2 17" xfId="14904"/>
    <cellStyle name="SAPBEXfilterText 2 2 18" xfId="15790"/>
    <cellStyle name="SAPBEXfilterText 2 2 19" xfId="16673"/>
    <cellStyle name="SAPBEXfilterText 2 2 2" xfId="1834"/>
    <cellStyle name="SAPBEXfilterText 2 2 2 2" xfId="24858"/>
    <cellStyle name="SAPBEXfilterText 2 2 2 2 2" xfId="33715"/>
    <cellStyle name="SAPBEXfilterText 2 2 2 2 2 2" xfId="33716"/>
    <cellStyle name="SAPBEXfilterText 2 2 2 2 2 2 2" xfId="33717"/>
    <cellStyle name="SAPBEXfilterText 2 2 2 2 2 3" xfId="33718"/>
    <cellStyle name="SAPBEXfilterText 2 2 2 2 3" xfId="33719"/>
    <cellStyle name="SAPBEXfilterText 2 2 2 2 3 2" xfId="33720"/>
    <cellStyle name="SAPBEXfilterText 2 2 2 2 3 2 2" xfId="33721"/>
    <cellStyle name="SAPBEXfilterText 2 2 2 2 4" xfId="33722"/>
    <cellStyle name="SAPBEXfilterText 2 2 2 2 4 2" xfId="33723"/>
    <cellStyle name="SAPBEXfilterText 2 2 2 3" xfId="33724"/>
    <cellStyle name="SAPBEXfilterText 2 2 2 3 2" xfId="33725"/>
    <cellStyle name="SAPBEXfilterText 2 2 2 3 2 2" xfId="33726"/>
    <cellStyle name="SAPBEXfilterText 2 2 2 3 3" xfId="33727"/>
    <cellStyle name="SAPBEXfilterText 2 2 2 4" xfId="33728"/>
    <cellStyle name="SAPBEXfilterText 2 2 2 4 2" xfId="33729"/>
    <cellStyle name="SAPBEXfilterText 2 2 2 4 2 2" xfId="33730"/>
    <cellStyle name="SAPBEXfilterText 2 2 2 5" xfId="33731"/>
    <cellStyle name="SAPBEXfilterText 2 2 2 5 2" xfId="33732"/>
    <cellStyle name="SAPBEXfilterText 2 2 20" xfId="17558"/>
    <cellStyle name="SAPBEXfilterText 2 2 21" xfId="18434"/>
    <cellStyle name="SAPBEXfilterText 2 2 22" xfId="19295"/>
    <cellStyle name="SAPBEXfilterText 2 2 23" xfId="20163"/>
    <cellStyle name="SAPBEXfilterText 2 2 24" xfId="21025"/>
    <cellStyle name="SAPBEXfilterText 2 2 25" xfId="21876"/>
    <cellStyle name="SAPBEXfilterText 2 2 26" xfId="22708"/>
    <cellStyle name="SAPBEXfilterText 2 2 27" xfId="23517"/>
    <cellStyle name="SAPBEXfilterText 2 2 3" xfId="1630"/>
    <cellStyle name="SAPBEXfilterText 2 2 4" xfId="3451"/>
    <cellStyle name="SAPBEXfilterText 2 2 5" xfId="4338"/>
    <cellStyle name="SAPBEXfilterText 2 2 6" xfId="5228"/>
    <cellStyle name="SAPBEXfilterText 2 2 7" xfId="6123"/>
    <cellStyle name="SAPBEXfilterText 2 2 8" xfId="7407"/>
    <cellStyle name="SAPBEXfilterText 2 2 9" xfId="7829"/>
    <cellStyle name="SAPBEXfilterText 2 20" xfId="12195"/>
    <cellStyle name="SAPBEXfilterText 2 21" xfId="9566"/>
    <cellStyle name="SAPBEXfilterText 2 22" xfId="7540"/>
    <cellStyle name="SAPBEXfilterText 2 23" xfId="12212"/>
    <cellStyle name="SAPBEXfilterText 2 24" xfId="12214"/>
    <cellStyle name="SAPBEXfilterText 2 25" xfId="12302"/>
    <cellStyle name="SAPBEXfilterText 2 26" xfId="13873"/>
    <cellStyle name="SAPBEXfilterText 2 27" xfId="18374"/>
    <cellStyle name="SAPBEXfilterText 2 28" xfId="15650"/>
    <cellStyle name="SAPBEXfilterText 2 29" xfId="14845"/>
    <cellStyle name="SAPBEXfilterText 2 3" xfId="852"/>
    <cellStyle name="SAPBEXfilterText 2 3 10" xfId="9139"/>
    <cellStyle name="SAPBEXfilterText 2 3 11" xfId="10028"/>
    <cellStyle name="SAPBEXfilterText 2 3 12" xfId="10897"/>
    <cellStyle name="SAPBEXfilterText 2 3 13" xfId="11788"/>
    <cellStyle name="SAPBEXfilterText 2 3 14" xfId="12679"/>
    <cellStyle name="SAPBEXfilterText 2 3 15" xfId="13545"/>
    <cellStyle name="SAPBEXfilterText 2 3 16" xfId="14436"/>
    <cellStyle name="SAPBEXfilterText 2 3 17" xfId="15322"/>
    <cellStyle name="SAPBEXfilterText 2 3 18" xfId="16206"/>
    <cellStyle name="SAPBEXfilterText 2 3 19" xfId="17092"/>
    <cellStyle name="SAPBEXfilterText 2 3 2" xfId="2257"/>
    <cellStyle name="SAPBEXfilterText 2 3 2 2" xfId="24859"/>
    <cellStyle name="SAPBEXfilterText 2 3 2 2 2" xfId="33733"/>
    <cellStyle name="SAPBEXfilterText 2 3 2 2 2 2" xfId="33734"/>
    <cellStyle name="SAPBEXfilterText 2 3 2 2 2 2 2" xfId="33735"/>
    <cellStyle name="SAPBEXfilterText 2 3 2 2 2 3" xfId="33736"/>
    <cellStyle name="SAPBEXfilterText 2 3 2 2 3" xfId="33737"/>
    <cellStyle name="SAPBEXfilterText 2 3 2 2 3 2" xfId="33738"/>
    <cellStyle name="SAPBEXfilterText 2 3 2 2 3 2 2" xfId="33739"/>
    <cellStyle name="SAPBEXfilterText 2 3 2 2 4" xfId="33740"/>
    <cellStyle name="SAPBEXfilterText 2 3 2 2 4 2" xfId="33741"/>
    <cellStyle name="SAPBEXfilterText 2 3 2 3" xfId="33742"/>
    <cellStyle name="SAPBEXfilterText 2 3 2 3 2" xfId="33743"/>
    <cellStyle name="SAPBEXfilterText 2 3 2 3 2 2" xfId="33744"/>
    <cellStyle name="SAPBEXfilterText 2 3 2 3 3" xfId="33745"/>
    <cellStyle name="SAPBEXfilterText 2 3 2 4" xfId="33746"/>
    <cellStyle name="SAPBEXfilterText 2 3 2 4 2" xfId="33747"/>
    <cellStyle name="SAPBEXfilterText 2 3 2 4 2 2" xfId="33748"/>
    <cellStyle name="SAPBEXfilterText 2 3 2 5" xfId="33749"/>
    <cellStyle name="SAPBEXfilterText 2 3 2 5 2" xfId="33750"/>
    <cellStyle name="SAPBEXfilterText 2 3 20" xfId="17972"/>
    <cellStyle name="SAPBEXfilterText 2 3 21" xfId="18853"/>
    <cellStyle name="SAPBEXfilterText 2 3 22" xfId="19711"/>
    <cellStyle name="SAPBEXfilterText 2 3 23" xfId="20577"/>
    <cellStyle name="SAPBEXfilterText 2 3 24" xfId="21435"/>
    <cellStyle name="SAPBEXfilterText 2 3 25" xfId="22276"/>
    <cellStyle name="SAPBEXfilterText 2 3 26" xfId="23105"/>
    <cellStyle name="SAPBEXfilterText 2 3 27" xfId="23905"/>
    <cellStyle name="SAPBEXfilterText 2 3 3" xfId="2975"/>
    <cellStyle name="SAPBEXfilterText 2 3 4" xfId="3877"/>
    <cellStyle name="SAPBEXfilterText 2 3 5" xfId="4765"/>
    <cellStyle name="SAPBEXfilterText 2 3 6" xfId="5654"/>
    <cellStyle name="SAPBEXfilterText 2 3 7" xfId="6548"/>
    <cellStyle name="SAPBEXfilterText 2 3 8" xfId="6165"/>
    <cellStyle name="SAPBEXfilterText 2 3 9" xfId="8250"/>
    <cellStyle name="SAPBEXfilterText 2 30" xfId="18391"/>
    <cellStyle name="SAPBEXfilterText 2 31" xfId="18393"/>
    <cellStyle name="SAPBEXfilterText 2 32" xfId="18479"/>
    <cellStyle name="SAPBEXfilterText 2 4" xfId="853"/>
    <cellStyle name="SAPBEXfilterText 2 4 10" xfId="9140"/>
    <cellStyle name="SAPBEXfilterText 2 4 11" xfId="10029"/>
    <cellStyle name="SAPBEXfilterText 2 4 12" xfId="10898"/>
    <cellStyle name="SAPBEXfilterText 2 4 13" xfId="11789"/>
    <cellStyle name="SAPBEXfilterText 2 4 14" xfId="12680"/>
    <cellStyle name="SAPBEXfilterText 2 4 15" xfId="13546"/>
    <cellStyle name="SAPBEXfilterText 2 4 16" xfId="14437"/>
    <cellStyle name="SAPBEXfilterText 2 4 17" xfId="15323"/>
    <cellStyle name="SAPBEXfilterText 2 4 18" xfId="16207"/>
    <cellStyle name="SAPBEXfilterText 2 4 19" xfId="17093"/>
    <cellStyle name="SAPBEXfilterText 2 4 2" xfId="2258"/>
    <cellStyle name="SAPBEXfilterText 2 4 2 2" xfId="24860"/>
    <cellStyle name="SAPBEXfilterText 2 4 2 2 2" xfId="33751"/>
    <cellStyle name="SAPBEXfilterText 2 4 2 2 2 2" xfId="33752"/>
    <cellStyle name="SAPBEXfilterText 2 4 2 2 2 2 2" xfId="33753"/>
    <cellStyle name="SAPBEXfilterText 2 4 2 2 2 3" xfId="33754"/>
    <cellStyle name="SAPBEXfilterText 2 4 2 2 3" xfId="33755"/>
    <cellStyle name="SAPBEXfilterText 2 4 2 2 3 2" xfId="33756"/>
    <cellStyle name="SAPBEXfilterText 2 4 2 2 3 2 2" xfId="33757"/>
    <cellStyle name="SAPBEXfilterText 2 4 2 2 4" xfId="33758"/>
    <cellStyle name="SAPBEXfilterText 2 4 2 2 4 2" xfId="33759"/>
    <cellStyle name="SAPBEXfilterText 2 4 2 3" xfId="33760"/>
    <cellStyle name="SAPBEXfilterText 2 4 2 3 2" xfId="33761"/>
    <cellStyle name="SAPBEXfilterText 2 4 2 3 2 2" xfId="33762"/>
    <cellStyle name="SAPBEXfilterText 2 4 2 3 3" xfId="33763"/>
    <cellStyle name="SAPBEXfilterText 2 4 2 4" xfId="33764"/>
    <cellStyle name="SAPBEXfilterText 2 4 2 4 2" xfId="33765"/>
    <cellStyle name="SAPBEXfilterText 2 4 2 4 2 2" xfId="33766"/>
    <cellStyle name="SAPBEXfilterText 2 4 2 5" xfId="33767"/>
    <cellStyle name="SAPBEXfilterText 2 4 2 5 2" xfId="33768"/>
    <cellStyle name="SAPBEXfilterText 2 4 20" xfId="17973"/>
    <cellStyle name="SAPBEXfilterText 2 4 21" xfId="18854"/>
    <cellStyle name="SAPBEXfilterText 2 4 22" xfId="19712"/>
    <cellStyle name="SAPBEXfilterText 2 4 23" xfId="20578"/>
    <cellStyle name="SAPBEXfilterText 2 4 24" xfId="21436"/>
    <cellStyle name="SAPBEXfilterText 2 4 25" xfId="22277"/>
    <cellStyle name="SAPBEXfilterText 2 4 26" xfId="23106"/>
    <cellStyle name="SAPBEXfilterText 2 4 27" xfId="23906"/>
    <cellStyle name="SAPBEXfilterText 2 4 3" xfId="2976"/>
    <cellStyle name="SAPBEXfilterText 2 4 4" xfId="3878"/>
    <cellStyle name="SAPBEXfilterText 2 4 5" xfId="4766"/>
    <cellStyle name="SAPBEXfilterText 2 4 6" xfId="5655"/>
    <cellStyle name="SAPBEXfilterText 2 4 7" xfId="6549"/>
    <cellStyle name="SAPBEXfilterText 2 4 8" xfId="5996"/>
    <cellStyle name="SAPBEXfilterText 2 4 9" xfId="8251"/>
    <cellStyle name="SAPBEXfilterText 2 5" xfId="854"/>
    <cellStyle name="SAPBEXfilterText 2 5 10" xfId="9141"/>
    <cellStyle name="SAPBEXfilterText 2 5 11" xfId="10030"/>
    <cellStyle name="SAPBEXfilterText 2 5 12" xfId="10899"/>
    <cellStyle name="SAPBEXfilterText 2 5 13" xfId="11790"/>
    <cellStyle name="SAPBEXfilterText 2 5 14" xfId="12681"/>
    <cellStyle name="SAPBEXfilterText 2 5 15" xfId="13547"/>
    <cellStyle name="SAPBEXfilterText 2 5 16" xfId="14438"/>
    <cellStyle name="SAPBEXfilterText 2 5 17" xfId="15324"/>
    <cellStyle name="SAPBEXfilterText 2 5 18" xfId="16208"/>
    <cellStyle name="SAPBEXfilterText 2 5 19" xfId="17094"/>
    <cellStyle name="SAPBEXfilterText 2 5 2" xfId="2259"/>
    <cellStyle name="SAPBEXfilterText 2 5 2 2" xfId="24861"/>
    <cellStyle name="SAPBEXfilterText 2 5 2 2 2" xfId="33769"/>
    <cellStyle name="SAPBEXfilterText 2 5 2 2 2 2" xfId="33770"/>
    <cellStyle name="SAPBEXfilterText 2 5 2 2 2 2 2" xfId="33771"/>
    <cellStyle name="SAPBEXfilterText 2 5 2 2 2 3" xfId="33772"/>
    <cellStyle name="SAPBEXfilterText 2 5 2 2 3" xfId="33773"/>
    <cellStyle name="SAPBEXfilterText 2 5 2 2 3 2" xfId="33774"/>
    <cellStyle name="SAPBEXfilterText 2 5 2 2 3 2 2" xfId="33775"/>
    <cellStyle name="SAPBEXfilterText 2 5 2 2 4" xfId="33776"/>
    <cellStyle name="SAPBEXfilterText 2 5 2 2 4 2" xfId="33777"/>
    <cellStyle name="SAPBEXfilterText 2 5 2 3" xfId="33778"/>
    <cellStyle name="SAPBEXfilterText 2 5 2 3 2" xfId="33779"/>
    <cellStyle name="SAPBEXfilterText 2 5 2 3 2 2" xfId="33780"/>
    <cellStyle name="SAPBEXfilterText 2 5 2 3 3" xfId="33781"/>
    <cellStyle name="SAPBEXfilterText 2 5 2 4" xfId="33782"/>
    <cellStyle name="SAPBEXfilterText 2 5 2 4 2" xfId="33783"/>
    <cellStyle name="SAPBEXfilterText 2 5 2 4 2 2" xfId="33784"/>
    <cellStyle name="SAPBEXfilterText 2 5 2 5" xfId="33785"/>
    <cellStyle name="SAPBEXfilterText 2 5 2 5 2" xfId="33786"/>
    <cellStyle name="SAPBEXfilterText 2 5 20" xfId="17974"/>
    <cellStyle name="SAPBEXfilterText 2 5 21" xfId="18855"/>
    <cellStyle name="SAPBEXfilterText 2 5 22" xfId="19713"/>
    <cellStyle name="SAPBEXfilterText 2 5 23" xfId="20579"/>
    <cellStyle name="SAPBEXfilterText 2 5 24" xfId="21437"/>
    <cellStyle name="SAPBEXfilterText 2 5 25" xfId="22278"/>
    <cellStyle name="SAPBEXfilterText 2 5 26" xfId="23107"/>
    <cellStyle name="SAPBEXfilterText 2 5 27" xfId="23907"/>
    <cellStyle name="SAPBEXfilterText 2 5 3" xfId="2977"/>
    <cellStyle name="SAPBEXfilterText 2 5 4" xfId="3879"/>
    <cellStyle name="SAPBEXfilterText 2 5 5" xfId="4767"/>
    <cellStyle name="SAPBEXfilterText 2 5 6" xfId="5656"/>
    <cellStyle name="SAPBEXfilterText 2 5 7" xfId="6550"/>
    <cellStyle name="SAPBEXfilterText 2 5 8" xfId="5288"/>
    <cellStyle name="SAPBEXfilterText 2 5 9" xfId="8252"/>
    <cellStyle name="SAPBEXfilterText 2 6" xfId="855"/>
    <cellStyle name="SAPBEXfilterText 2 6 10" xfId="9142"/>
    <cellStyle name="SAPBEXfilterText 2 6 11" xfId="10031"/>
    <cellStyle name="SAPBEXfilterText 2 6 12" xfId="10900"/>
    <cellStyle name="SAPBEXfilterText 2 6 13" xfId="11791"/>
    <cellStyle name="SAPBEXfilterText 2 6 14" xfId="12682"/>
    <cellStyle name="SAPBEXfilterText 2 6 15" xfId="13548"/>
    <cellStyle name="SAPBEXfilterText 2 6 16" xfId="14439"/>
    <cellStyle name="SAPBEXfilterText 2 6 17" xfId="15325"/>
    <cellStyle name="SAPBEXfilterText 2 6 18" xfId="16209"/>
    <cellStyle name="SAPBEXfilterText 2 6 19" xfId="17095"/>
    <cellStyle name="SAPBEXfilterText 2 6 2" xfId="2260"/>
    <cellStyle name="SAPBEXfilterText 2 6 2 2" xfId="24862"/>
    <cellStyle name="SAPBEXfilterText 2 6 2 2 2" xfId="33787"/>
    <cellStyle name="SAPBEXfilterText 2 6 2 2 2 2" xfId="33788"/>
    <cellStyle name="SAPBEXfilterText 2 6 2 2 2 2 2" xfId="33789"/>
    <cellStyle name="SAPBEXfilterText 2 6 2 2 2 3" xfId="33790"/>
    <cellStyle name="SAPBEXfilterText 2 6 2 2 3" xfId="33791"/>
    <cellStyle name="SAPBEXfilterText 2 6 2 2 3 2" xfId="33792"/>
    <cellStyle name="SAPBEXfilterText 2 6 2 2 3 2 2" xfId="33793"/>
    <cellStyle name="SAPBEXfilterText 2 6 2 2 4" xfId="33794"/>
    <cellStyle name="SAPBEXfilterText 2 6 2 2 4 2" xfId="33795"/>
    <cellStyle name="SAPBEXfilterText 2 6 2 3" xfId="33796"/>
    <cellStyle name="SAPBEXfilterText 2 6 2 3 2" xfId="33797"/>
    <cellStyle name="SAPBEXfilterText 2 6 2 3 2 2" xfId="33798"/>
    <cellStyle name="SAPBEXfilterText 2 6 2 3 3" xfId="33799"/>
    <cellStyle name="SAPBEXfilterText 2 6 2 4" xfId="33800"/>
    <cellStyle name="SAPBEXfilterText 2 6 2 4 2" xfId="33801"/>
    <cellStyle name="SAPBEXfilterText 2 6 2 4 2 2" xfId="33802"/>
    <cellStyle name="SAPBEXfilterText 2 6 2 5" xfId="33803"/>
    <cellStyle name="SAPBEXfilterText 2 6 2 5 2" xfId="33804"/>
    <cellStyle name="SAPBEXfilterText 2 6 20" xfId="17975"/>
    <cellStyle name="SAPBEXfilterText 2 6 21" xfId="18856"/>
    <cellStyle name="SAPBEXfilterText 2 6 22" xfId="19714"/>
    <cellStyle name="SAPBEXfilterText 2 6 23" xfId="20580"/>
    <cellStyle name="SAPBEXfilterText 2 6 24" xfId="21438"/>
    <cellStyle name="SAPBEXfilterText 2 6 25" xfId="22279"/>
    <cellStyle name="SAPBEXfilterText 2 6 26" xfId="23108"/>
    <cellStyle name="SAPBEXfilterText 2 6 27" xfId="23908"/>
    <cellStyle name="SAPBEXfilterText 2 6 3" xfId="2978"/>
    <cellStyle name="SAPBEXfilterText 2 6 4" xfId="3880"/>
    <cellStyle name="SAPBEXfilterText 2 6 5" xfId="4768"/>
    <cellStyle name="SAPBEXfilterText 2 6 6" xfId="5657"/>
    <cellStyle name="SAPBEXfilterText 2 6 7" xfId="6551"/>
    <cellStyle name="SAPBEXfilterText 2 6 8" xfId="4392"/>
    <cellStyle name="SAPBEXfilterText 2 6 9" xfId="8253"/>
    <cellStyle name="SAPBEXfilterText 2 7" xfId="1763"/>
    <cellStyle name="SAPBEXfilterText 2 7 2" xfId="24863"/>
    <cellStyle name="SAPBEXfilterText 2 7 2 2" xfId="33805"/>
    <cellStyle name="SAPBEXfilterText 2 7 2 2 2" xfId="33806"/>
    <cellStyle name="SAPBEXfilterText 2 7 2 2 2 2" xfId="33807"/>
    <cellStyle name="SAPBEXfilterText 2 7 2 2 3" xfId="33808"/>
    <cellStyle name="SAPBEXfilterText 2 7 2 3" xfId="33809"/>
    <cellStyle name="SAPBEXfilterText 2 7 2 3 2" xfId="33810"/>
    <cellStyle name="SAPBEXfilterText 2 7 2 3 2 2" xfId="33811"/>
    <cellStyle name="SAPBEXfilterText 2 7 2 4" xfId="33812"/>
    <cellStyle name="SAPBEXfilterText 2 7 2 4 2" xfId="33813"/>
    <cellStyle name="SAPBEXfilterText 2 7 3" xfId="33814"/>
    <cellStyle name="SAPBEXfilterText 2 7 3 2" xfId="33815"/>
    <cellStyle name="SAPBEXfilterText 2 7 3 2 2" xfId="33816"/>
    <cellStyle name="SAPBEXfilterText 2 7 3 3" xfId="33817"/>
    <cellStyle name="SAPBEXfilterText 2 7 4" xfId="33818"/>
    <cellStyle name="SAPBEXfilterText 2 7 4 2" xfId="33819"/>
    <cellStyle name="SAPBEXfilterText 2 7 4 2 2" xfId="33820"/>
    <cellStyle name="SAPBEXfilterText 2 7 5" xfId="33821"/>
    <cellStyle name="SAPBEXfilterText 2 7 5 2" xfId="33822"/>
    <cellStyle name="SAPBEXfilterText 2 8" xfId="1410"/>
    <cellStyle name="SAPBEXfilterText 2 9" xfId="1480"/>
    <cellStyle name="SAPBEXfilterText 20" xfId="9353"/>
    <cellStyle name="SAPBEXfilterText 21" xfId="10348"/>
    <cellStyle name="SAPBEXfilterText 22" xfId="11111"/>
    <cellStyle name="SAPBEXfilterText 23" xfId="12002"/>
    <cellStyle name="SAPBEXfilterText 24" xfId="12999"/>
    <cellStyle name="SAPBEXfilterText 25" xfId="13759"/>
    <cellStyle name="SAPBEXfilterText 26" xfId="14650"/>
    <cellStyle name="SAPBEXfilterText 27" xfId="15536"/>
    <cellStyle name="SAPBEXfilterText 28" xfId="16420"/>
    <cellStyle name="SAPBEXfilterText 29" xfId="17306"/>
    <cellStyle name="SAPBEXfilterText 3" xfId="856"/>
    <cellStyle name="SAPBEXfilterText 3 10" xfId="9143"/>
    <cellStyle name="SAPBEXfilterText 3 11" xfId="10032"/>
    <cellStyle name="SAPBEXfilterText 3 12" xfId="10901"/>
    <cellStyle name="SAPBEXfilterText 3 13" xfId="11792"/>
    <cellStyle name="SAPBEXfilterText 3 14" xfId="12683"/>
    <cellStyle name="SAPBEXfilterText 3 15" xfId="13549"/>
    <cellStyle name="SAPBEXfilterText 3 16" xfId="14440"/>
    <cellStyle name="SAPBEXfilterText 3 17" xfId="15326"/>
    <cellStyle name="SAPBEXfilterText 3 18" xfId="16210"/>
    <cellStyle name="SAPBEXfilterText 3 19" xfId="17096"/>
    <cellStyle name="SAPBEXfilterText 3 2" xfId="2261"/>
    <cellStyle name="SAPBEXfilterText 3 2 2" xfId="24864"/>
    <cellStyle name="SAPBEXfilterText 3 2 2 2" xfId="33823"/>
    <cellStyle name="SAPBEXfilterText 3 2 2 2 2" xfId="33824"/>
    <cellStyle name="SAPBEXfilterText 3 2 2 2 2 2" xfId="33825"/>
    <cellStyle name="SAPBEXfilterText 3 2 2 2 3" xfId="33826"/>
    <cellStyle name="SAPBEXfilterText 3 2 2 3" xfId="33827"/>
    <cellStyle name="SAPBEXfilterText 3 2 2 3 2" xfId="33828"/>
    <cellStyle name="SAPBEXfilterText 3 2 2 3 2 2" xfId="33829"/>
    <cellStyle name="SAPBEXfilterText 3 2 2 4" xfId="33830"/>
    <cellStyle name="SAPBEXfilterText 3 2 2 4 2" xfId="33831"/>
    <cellStyle name="SAPBEXfilterText 3 2 3" xfId="33832"/>
    <cellStyle name="SAPBEXfilterText 3 2 3 2" xfId="33833"/>
    <cellStyle name="SAPBEXfilterText 3 2 3 2 2" xfId="33834"/>
    <cellStyle name="SAPBEXfilterText 3 2 3 3" xfId="33835"/>
    <cellStyle name="SAPBEXfilterText 3 2 4" xfId="33836"/>
    <cellStyle name="SAPBEXfilterText 3 2 4 2" xfId="33837"/>
    <cellStyle name="SAPBEXfilterText 3 2 4 2 2" xfId="33838"/>
    <cellStyle name="SAPBEXfilterText 3 2 5" xfId="33839"/>
    <cellStyle name="SAPBEXfilterText 3 2 5 2" xfId="33840"/>
    <cellStyle name="SAPBEXfilterText 3 20" xfId="17976"/>
    <cellStyle name="SAPBEXfilterText 3 21" xfId="18857"/>
    <cellStyle name="SAPBEXfilterText 3 22" xfId="19715"/>
    <cellStyle name="SAPBEXfilterText 3 23" xfId="20581"/>
    <cellStyle name="SAPBEXfilterText 3 24" xfId="21439"/>
    <cellStyle name="SAPBEXfilterText 3 25" xfId="22280"/>
    <cellStyle name="SAPBEXfilterText 3 26" xfId="23109"/>
    <cellStyle name="SAPBEXfilterText 3 27" xfId="23909"/>
    <cellStyle name="SAPBEXfilterText 3 3" xfId="2979"/>
    <cellStyle name="SAPBEXfilterText 3 4" xfId="3881"/>
    <cellStyle name="SAPBEXfilterText 3 5" xfId="4769"/>
    <cellStyle name="SAPBEXfilterText 3 6" xfId="5658"/>
    <cellStyle name="SAPBEXfilterText 3 7" xfId="6552"/>
    <cellStyle name="SAPBEXfilterText 3 8" xfId="5134"/>
    <cellStyle name="SAPBEXfilterText 3 9" xfId="8254"/>
    <cellStyle name="SAPBEXfilterText 30" xfId="18186"/>
    <cellStyle name="SAPBEXfilterText 31" xfId="19172"/>
    <cellStyle name="SAPBEXfilterText 32" xfId="19925"/>
    <cellStyle name="SAPBEXfilterText 33" xfId="20791"/>
    <cellStyle name="SAPBEXfilterText 34" xfId="21649"/>
    <cellStyle name="SAPBEXfilterText 35" xfId="22490"/>
    <cellStyle name="SAPBEXfilterText 36" xfId="23319"/>
    <cellStyle name="SAPBEXfilterText 4" xfId="857"/>
    <cellStyle name="SAPBEXfilterText 4 10" xfId="9144"/>
    <cellStyle name="SAPBEXfilterText 4 11" xfId="10033"/>
    <cellStyle name="SAPBEXfilterText 4 12" xfId="10902"/>
    <cellStyle name="SAPBEXfilterText 4 13" xfId="11793"/>
    <cellStyle name="SAPBEXfilterText 4 14" xfId="12684"/>
    <cellStyle name="SAPBEXfilterText 4 15" xfId="13550"/>
    <cellStyle name="SAPBEXfilterText 4 16" xfId="14441"/>
    <cellStyle name="SAPBEXfilterText 4 17" xfId="15327"/>
    <cellStyle name="SAPBEXfilterText 4 18" xfId="16211"/>
    <cellStyle name="SAPBEXfilterText 4 19" xfId="17097"/>
    <cellStyle name="SAPBEXfilterText 4 2" xfId="2262"/>
    <cellStyle name="SAPBEXfilterText 4 2 2" xfId="24865"/>
    <cellStyle name="SAPBEXfilterText 4 2 2 2" xfId="33841"/>
    <cellStyle name="SAPBEXfilterText 4 2 2 2 2" xfId="33842"/>
    <cellStyle name="SAPBEXfilterText 4 2 2 2 2 2" xfId="33843"/>
    <cellStyle name="SAPBEXfilterText 4 2 2 2 3" xfId="33844"/>
    <cellStyle name="SAPBEXfilterText 4 2 2 3" xfId="33845"/>
    <cellStyle name="SAPBEXfilterText 4 2 2 3 2" xfId="33846"/>
    <cellStyle name="SAPBEXfilterText 4 2 2 3 2 2" xfId="33847"/>
    <cellStyle name="SAPBEXfilterText 4 2 2 4" xfId="33848"/>
    <cellStyle name="SAPBEXfilterText 4 2 2 4 2" xfId="33849"/>
    <cellStyle name="SAPBEXfilterText 4 2 3" xfId="33850"/>
    <cellStyle name="SAPBEXfilterText 4 2 3 2" xfId="33851"/>
    <cellStyle name="SAPBEXfilterText 4 2 3 2 2" xfId="33852"/>
    <cellStyle name="SAPBEXfilterText 4 2 3 3" xfId="33853"/>
    <cellStyle name="SAPBEXfilterText 4 2 4" xfId="33854"/>
    <cellStyle name="SAPBEXfilterText 4 2 4 2" xfId="33855"/>
    <cellStyle name="SAPBEXfilterText 4 2 4 2 2" xfId="33856"/>
    <cellStyle name="SAPBEXfilterText 4 2 5" xfId="33857"/>
    <cellStyle name="SAPBEXfilterText 4 2 5 2" xfId="33858"/>
    <cellStyle name="SAPBEXfilterText 4 20" xfId="17977"/>
    <cellStyle name="SAPBEXfilterText 4 21" xfId="18858"/>
    <cellStyle name="SAPBEXfilterText 4 22" xfId="19716"/>
    <cellStyle name="SAPBEXfilterText 4 23" xfId="20582"/>
    <cellStyle name="SAPBEXfilterText 4 24" xfId="21440"/>
    <cellStyle name="SAPBEXfilterText 4 25" xfId="22281"/>
    <cellStyle name="SAPBEXfilterText 4 26" xfId="23110"/>
    <cellStyle name="SAPBEXfilterText 4 27" xfId="23910"/>
    <cellStyle name="SAPBEXfilterText 4 3" xfId="2980"/>
    <cellStyle name="SAPBEXfilterText 4 4" xfId="3882"/>
    <cellStyle name="SAPBEXfilterText 4 5" xfId="4770"/>
    <cellStyle name="SAPBEXfilterText 4 6" xfId="5659"/>
    <cellStyle name="SAPBEXfilterText 4 7" xfId="6553"/>
    <cellStyle name="SAPBEXfilterText 4 8" xfId="6029"/>
    <cellStyle name="SAPBEXfilterText 4 9" xfId="8255"/>
    <cellStyle name="SAPBEXfilterText 5" xfId="858"/>
    <cellStyle name="SAPBEXfilterText 5 10" xfId="9145"/>
    <cellStyle name="SAPBEXfilterText 5 11" xfId="10034"/>
    <cellStyle name="SAPBEXfilterText 5 12" xfId="10903"/>
    <cellStyle name="SAPBEXfilterText 5 13" xfId="11794"/>
    <cellStyle name="SAPBEXfilterText 5 14" xfId="12685"/>
    <cellStyle name="SAPBEXfilterText 5 15" xfId="13551"/>
    <cellStyle name="SAPBEXfilterText 5 16" xfId="14442"/>
    <cellStyle name="SAPBEXfilterText 5 17" xfId="15328"/>
    <cellStyle name="SAPBEXfilterText 5 18" xfId="16212"/>
    <cellStyle name="SAPBEXfilterText 5 19" xfId="17098"/>
    <cellStyle name="SAPBEXfilterText 5 2" xfId="2263"/>
    <cellStyle name="SAPBEXfilterText 5 2 2" xfId="24866"/>
    <cellStyle name="SAPBEXfilterText 5 2 2 2" xfId="33859"/>
    <cellStyle name="SAPBEXfilterText 5 2 2 2 2" xfId="33860"/>
    <cellStyle name="SAPBEXfilterText 5 2 2 2 2 2" xfId="33861"/>
    <cellStyle name="SAPBEXfilterText 5 2 2 2 3" xfId="33862"/>
    <cellStyle name="SAPBEXfilterText 5 2 2 3" xfId="33863"/>
    <cellStyle name="SAPBEXfilterText 5 2 2 3 2" xfId="33864"/>
    <cellStyle name="SAPBEXfilterText 5 2 2 3 2 2" xfId="33865"/>
    <cellStyle name="SAPBEXfilterText 5 2 2 4" xfId="33866"/>
    <cellStyle name="SAPBEXfilterText 5 2 2 4 2" xfId="33867"/>
    <cellStyle name="SAPBEXfilterText 5 2 3" xfId="33868"/>
    <cellStyle name="SAPBEXfilterText 5 2 3 2" xfId="33869"/>
    <cellStyle name="SAPBEXfilterText 5 2 3 2 2" xfId="33870"/>
    <cellStyle name="SAPBEXfilterText 5 2 3 3" xfId="33871"/>
    <cellStyle name="SAPBEXfilterText 5 2 4" xfId="33872"/>
    <cellStyle name="SAPBEXfilterText 5 2 4 2" xfId="33873"/>
    <cellStyle name="SAPBEXfilterText 5 2 4 2 2" xfId="33874"/>
    <cellStyle name="SAPBEXfilterText 5 2 5" xfId="33875"/>
    <cellStyle name="SAPBEXfilterText 5 2 5 2" xfId="33876"/>
    <cellStyle name="SAPBEXfilterText 5 20" xfId="17978"/>
    <cellStyle name="SAPBEXfilterText 5 21" xfId="18859"/>
    <cellStyle name="SAPBEXfilterText 5 22" xfId="19717"/>
    <cellStyle name="SAPBEXfilterText 5 23" xfId="20583"/>
    <cellStyle name="SAPBEXfilterText 5 24" xfId="21441"/>
    <cellStyle name="SAPBEXfilterText 5 25" xfId="22282"/>
    <cellStyle name="SAPBEXfilterText 5 26" xfId="23111"/>
    <cellStyle name="SAPBEXfilterText 5 27" xfId="23911"/>
    <cellStyle name="SAPBEXfilterText 5 3" xfId="2981"/>
    <cellStyle name="SAPBEXfilterText 5 4" xfId="3883"/>
    <cellStyle name="SAPBEXfilterText 5 5" xfId="4771"/>
    <cellStyle name="SAPBEXfilterText 5 6" xfId="5660"/>
    <cellStyle name="SAPBEXfilterText 5 7" xfId="6554"/>
    <cellStyle name="SAPBEXfilterText 5 8" xfId="6976"/>
    <cellStyle name="SAPBEXfilterText 5 9" xfId="8256"/>
    <cellStyle name="SAPBEXfilterText 6" xfId="859"/>
    <cellStyle name="SAPBEXfilterText 6 10" xfId="9146"/>
    <cellStyle name="SAPBEXfilterText 6 11" xfId="10035"/>
    <cellStyle name="SAPBEXfilterText 6 12" xfId="10904"/>
    <cellStyle name="SAPBEXfilterText 6 13" xfId="11795"/>
    <cellStyle name="SAPBEXfilterText 6 14" xfId="12686"/>
    <cellStyle name="SAPBEXfilterText 6 15" xfId="13552"/>
    <cellStyle name="SAPBEXfilterText 6 16" xfId="14443"/>
    <cellStyle name="SAPBEXfilterText 6 17" xfId="15329"/>
    <cellStyle name="SAPBEXfilterText 6 18" xfId="16213"/>
    <cellStyle name="SAPBEXfilterText 6 19" xfId="17099"/>
    <cellStyle name="SAPBEXfilterText 6 2" xfId="2264"/>
    <cellStyle name="SAPBEXfilterText 6 2 2" xfId="24867"/>
    <cellStyle name="SAPBEXfilterText 6 2 2 2" xfId="33877"/>
    <cellStyle name="SAPBEXfilterText 6 2 2 2 2" xfId="33878"/>
    <cellStyle name="SAPBEXfilterText 6 2 2 2 2 2" xfId="33879"/>
    <cellStyle name="SAPBEXfilterText 6 2 2 2 3" xfId="33880"/>
    <cellStyle name="SAPBEXfilterText 6 2 2 3" xfId="33881"/>
    <cellStyle name="SAPBEXfilterText 6 2 2 3 2" xfId="33882"/>
    <cellStyle name="SAPBEXfilterText 6 2 2 3 2 2" xfId="33883"/>
    <cellStyle name="SAPBEXfilterText 6 2 2 4" xfId="33884"/>
    <cellStyle name="SAPBEXfilterText 6 2 2 4 2" xfId="33885"/>
    <cellStyle name="SAPBEXfilterText 6 2 3" xfId="33886"/>
    <cellStyle name="SAPBEXfilterText 6 2 3 2" xfId="33887"/>
    <cellStyle name="SAPBEXfilterText 6 2 3 2 2" xfId="33888"/>
    <cellStyle name="SAPBEXfilterText 6 2 3 3" xfId="33889"/>
    <cellStyle name="SAPBEXfilterText 6 2 4" xfId="33890"/>
    <cellStyle name="SAPBEXfilterText 6 2 4 2" xfId="33891"/>
    <cellStyle name="SAPBEXfilterText 6 2 4 2 2" xfId="33892"/>
    <cellStyle name="SAPBEXfilterText 6 2 5" xfId="33893"/>
    <cellStyle name="SAPBEXfilterText 6 2 5 2" xfId="33894"/>
    <cellStyle name="SAPBEXfilterText 6 20" xfId="17979"/>
    <cellStyle name="SAPBEXfilterText 6 21" xfId="18860"/>
    <cellStyle name="SAPBEXfilterText 6 22" xfId="19718"/>
    <cellStyle name="SAPBEXfilterText 6 23" xfId="20584"/>
    <cellStyle name="SAPBEXfilterText 6 24" xfId="21442"/>
    <cellStyle name="SAPBEXfilterText 6 25" xfId="22283"/>
    <cellStyle name="SAPBEXfilterText 6 26" xfId="23112"/>
    <cellStyle name="SAPBEXfilterText 6 27" xfId="23912"/>
    <cellStyle name="SAPBEXfilterText 6 3" xfId="2982"/>
    <cellStyle name="SAPBEXfilterText 6 4" xfId="3884"/>
    <cellStyle name="SAPBEXfilterText 6 5" xfId="4772"/>
    <cellStyle name="SAPBEXfilterText 6 6" xfId="5661"/>
    <cellStyle name="SAPBEXfilterText 6 7" xfId="6555"/>
    <cellStyle name="SAPBEXfilterText 6 8" xfId="6975"/>
    <cellStyle name="SAPBEXfilterText 6 9" xfId="8257"/>
    <cellStyle name="SAPBEXfilterText 7" xfId="860"/>
    <cellStyle name="SAPBEXfilterText 7 10" xfId="9147"/>
    <cellStyle name="SAPBEXfilterText 7 11" xfId="10036"/>
    <cellStyle name="SAPBEXfilterText 7 12" xfId="10905"/>
    <cellStyle name="SAPBEXfilterText 7 13" xfId="11796"/>
    <cellStyle name="SAPBEXfilterText 7 14" xfId="12687"/>
    <cellStyle name="SAPBEXfilterText 7 15" xfId="13553"/>
    <cellStyle name="SAPBEXfilterText 7 16" xfId="14444"/>
    <cellStyle name="SAPBEXfilterText 7 17" xfId="15330"/>
    <cellStyle name="SAPBEXfilterText 7 18" xfId="16214"/>
    <cellStyle name="SAPBEXfilterText 7 19" xfId="17100"/>
    <cellStyle name="SAPBEXfilterText 7 2" xfId="2265"/>
    <cellStyle name="SAPBEXfilterText 7 2 2" xfId="24868"/>
    <cellStyle name="SAPBEXfilterText 7 2 2 2" xfId="33895"/>
    <cellStyle name="SAPBEXfilterText 7 2 2 2 2" xfId="33896"/>
    <cellStyle name="SAPBEXfilterText 7 2 2 2 2 2" xfId="33897"/>
    <cellStyle name="SAPBEXfilterText 7 2 2 2 3" xfId="33898"/>
    <cellStyle name="SAPBEXfilterText 7 2 2 3" xfId="33899"/>
    <cellStyle name="SAPBEXfilterText 7 2 2 3 2" xfId="33900"/>
    <cellStyle name="SAPBEXfilterText 7 2 2 3 2 2" xfId="33901"/>
    <cellStyle name="SAPBEXfilterText 7 2 2 4" xfId="33902"/>
    <cellStyle name="SAPBEXfilterText 7 2 2 4 2" xfId="33903"/>
    <cellStyle name="SAPBEXfilterText 7 2 3" xfId="33904"/>
    <cellStyle name="SAPBEXfilterText 7 2 3 2" xfId="33905"/>
    <cellStyle name="SAPBEXfilterText 7 2 3 2 2" xfId="33906"/>
    <cellStyle name="SAPBEXfilterText 7 2 3 3" xfId="33907"/>
    <cellStyle name="SAPBEXfilterText 7 2 4" xfId="33908"/>
    <cellStyle name="SAPBEXfilterText 7 2 4 2" xfId="33909"/>
    <cellStyle name="SAPBEXfilterText 7 2 4 2 2" xfId="33910"/>
    <cellStyle name="SAPBEXfilterText 7 2 5" xfId="33911"/>
    <cellStyle name="SAPBEXfilterText 7 2 5 2" xfId="33912"/>
    <cellStyle name="SAPBEXfilterText 7 20" xfId="17980"/>
    <cellStyle name="SAPBEXfilterText 7 21" xfId="18861"/>
    <cellStyle name="SAPBEXfilterText 7 22" xfId="19719"/>
    <cellStyle name="SAPBEXfilterText 7 23" xfId="20585"/>
    <cellStyle name="SAPBEXfilterText 7 24" xfId="21443"/>
    <cellStyle name="SAPBEXfilterText 7 25" xfId="22284"/>
    <cellStyle name="SAPBEXfilterText 7 26" xfId="23113"/>
    <cellStyle name="SAPBEXfilterText 7 27" xfId="23913"/>
    <cellStyle name="SAPBEXfilterText 7 3" xfId="2983"/>
    <cellStyle name="SAPBEXfilterText 7 4" xfId="3885"/>
    <cellStyle name="SAPBEXfilterText 7 5" xfId="4773"/>
    <cellStyle name="SAPBEXfilterText 7 6" xfId="5662"/>
    <cellStyle name="SAPBEXfilterText 7 7" xfId="6556"/>
    <cellStyle name="SAPBEXfilterText 7 8" xfId="6974"/>
    <cellStyle name="SAPBEXfilterText 7 9" xfId="8258"/>
    <cellStyle name="SAPBEXfilterText 8" xfId="861"/>
    <cellStyle name="SAPBEXfilterText 9" xfId="862"/>
    <cellStyle name="SAPBEXfilterText 9 10" xfId="8640"/>
    <cellStyle name="SAPBEXfilterText 9 11" xfId="9531"/>
    <cellStyle name="SAPBEXfilterText 9 12" xfId="8643"/>
    <cellStyle name="SAPBEXfilterText 9 13" xfId="11288"/>
    <cellStyle name="SAPBEXfilterText 9 14" xfId="12180"/>
    <cellStyle name="SAPBEXfilterText 9 15" xfId="11291"/>
    <cellStyle name="SAPBEXfilterText 9 16" xfId="13940"/>
    <cellStyle name="SAPBEXfilterText 9 17" xfId="14830"/>
    <cellStyle name="SAPBEXfilterText 9 18" xfId="15716"/>
    <cellStyle name="SAPBEXfilterText 9 19" xfId="16598"/>
    <cellStyle name="SAPBEXfilterText 9 2" xfId="1555"/>
    <cellStyle name="SAPBEXfilterText 9 2 2" xfId="33913"/>
    <cellStyle name="SAPBEXfilterText 9 2 2 2" xfId="33914"/>
    <cellStyle name="SAPBEXfilterText 9 2 2 2 2" xfId="33915"/>
    <cellStyle name="SAPBEXfilterText 9 2 2 3" xfId="33916"/>
    <cellStyle name="SAPBEXfilterText 9 2 3" xfId="33917"/>
    <cellStyle name="SAPBEXfilterText 9 2 3 2" xfId="33918"/>
    <cellStyle name="SAPBEXfilterText 9 2 3 2 2" xfId="33919"/>
    <cellStyle name="SAPBEXfilterText 9 2 4" xfId="33920"/>
    <cellStyle name="SAPBEXfilterText 9 2 4 2" xfId="33921"/>
    <cellStyle name="SAPBEXfilterText 9 20" xfId="17481"/>
    <cellStyle name="SAPBEXfilterText 9 21" xfId="18361"/>
    <cellStyle name="SAPBEXfilterText 9 22" xfId="17484"/>
    <cellStyle name="SAPBEXfilterText 9 23" xfId="20096"/>
    <cellStyle name="SAPBEXfilterText 9 24" xfId="20959"/>
    <cellStyle name="SAPBEXfilterText 9 25" xfId="21815"/>
    <cellStyle name="SAPBEXfilterText 9 26" xfId="22652"/>
    <cellStyle name="SAPBEXfilterText 9 27" xfId="23474"/>
    <cellStyle name="SAPBEXfilterText 9 3" xfId="2433"/>
    <cellStyle name="SAPBEXfilterText 9 4" xfId="3369"/>
    <cellStyle name="SAPBEXfilterText 9 5" xfId="1711"/>
    <cellStyle name="SAPBEXfilterText 9 6" xfId="1602"/>
    <cellStyle name="SAPBEXfilterText 9 7" xfId="1722"/>
    <cellStyle name="SAPBEXfilterText 9 8" xfId="7606"/>
    <cellStyle name="SAPBEXfilterText 9 9" xfId="3392"/>
    <cellStyle name="SAPBEXformats" xfId="863"/>
    <cellStyle name="SAPBEXformats 10" xfId="1453"/>
    <cellStyle name="SAPBEXformats 10 2" xfId="33922"/>
    <cellStyle name="SAPBEXformats 10 2 2" xfId="33923"/>
    <cellStyle name="SAPBEXformats 10 2 2 2" xfId="33924"/>
    <cellStyle name="SAPBEXformats 10 2 3" xfId="33925"/>
    <cellStyle name="SAPBEXformats 10 3" xfId="33926"/>
    <cellStyle name="SAPBEXformats 10 3 2" xfId="33927"/>
    <cellStyle name="SAPBEXformats 10 3 2 2" xfId="33928"/>
    <cellStyle name="SAPBEXformats 10 4" xfId="33929"/>
    <cellStyle name="SAPBEXformats 10 4 2" xfId="33930"/>
    <cellStyle name="SAPBEXformats 11" xfId="1877"/>
    <cellStyle name="SAPBEXformats 12" xfId="3188"/>
    <cellStyle name="SAPBEXformats 13" xfId="4196"/>
    <cellStyle name="SAPBEXformats 14" xfId="5084"/>
    <cellStyle name="SAPBEXformats 15" xfId="5973"/>
    <cellStyle name="SAPBEXformats 16" xfId="7683"/>
    <cellStyle name="SAPBEXformats 17" xfId="4297"/>
    <cellStyle name="SAPBEXformats 18" xfId="8463"/>
    <cellStyle name="SAPBEXformats 19" xfId="9352"/>
    <cellStyle name="SAPBEXformats 2" xfId="864"/>
    <cellStyle name="SAPBEXformats 2 10" xfId="2545"/>
    <cellStyle name="SAPBEXformats 2 11" xfId="1691"/>
    <cellStyle name="SAPBEXformats 2 12" xfId="3420"/>
    <cellStyle name="SAPBEXformats 2 13" xfId="7462"/>
    <cellStyle name="SAPBEXformats 2 14" xfId="7652"/>
    <cellStyle name="SAPBEXformats 2 15" xfId="7432"/>
    <cellStyle name="SAPBEXformats 2 16" xfId="7789"/>
    <cellStyle name="SAPBEXformats 2 17" xfId="7510"/>
    <cellStyle name="SAPBEXformats 2 18" xfId="9571"/>
    <cellStyle name="SAPBEXformats 2 19" xfId="10436"/>
    <cellStyle name="SAPBEXformats 2 2" xfId="865"/>
    <cellStyle name="SAPBEXformats 2 2 10" xfId="4339"/>
    <cellStyle name="SAPBEXformats 2 2 11" xfId="5229"/>
    <cellStyle name="SAPBEXformats 2 2 12" xfId="6124"/>
    <cellStyle name="SAPBEXformats 2 2 13" xfId="7406"/>
    <cellStyle name="SAPBEXformats 2 2 14" xfId="7830"/>
    <cellStyle name="SAPBEXformats 2 2 15" xfId="8720"/>
    <cellStyle name="SAPBEXformats 2 2 16" xfId="9609"/>
    <cellStyle name="SAPBEXformats 2 2 17" xfId="10477"/>
    <cellStyle name="SAPBEXformats 2 2 18" xfId="11368"/>
    <cellStyle name="SAPBEXformats 2 2 19" xfId="12258"/>
    <cellStyle name="SAPBEXformats 2 2 2" xfId="866"/>
    <cellStyle name="SAPBEXformats 2 2 2 10" xfId="9149"/>
    <cellStyle name="SAPBEXformats 2 2 2 11" xfId="10038"/>
    <cellStyle name="SAPBEXformats 2 2 2 12" xfId="10907"/>
    <cellStyle name="SAPBEXformats 2 2 2 13" xfId="11798"/>
    <cellStyle name="SAPBEXformats 2 2 2 14" xfId="12689"/>
    <cellStyle name="SAPBEXformats 2 2 2 15" xfId="13555"/>
    <cellStyle name="SAPBEXformats 2 2 2 16" xfId="14446"/>
    <cellStyle name="SAPBEXformats 2 2 2 17" xfId="15332"/>
    <cellStyle name="SAPBEXformats 2 2 2 18" xfId="16216"/>
    <cellStyle name="SAPBEXformats 2 2 2 19" xfId="17102"/>
    <cellStyle name="SAPBEXformats 2 2 2 2" xfId="2267"/>
    <cellStyle name="SAPBEXformats 2 2 2 2 2" xfId="24869"/>
    <cellStyle name="SAPBEXformats 2 2 2 2 2 2" xfId="33931"/>
    <cellStyle name="SAPBEXformats 2 2 2 2 2 2 2" xfId="33932"/>
    <cellStyle name="SAPBEXformats 2 2 2 2 2 2 2 2" xfId="33933"/>
    <cellStyle name="SAPBEXformats 2 2 2 2 2 2 3" xfId="33934"/>
    <cellStyle name="SAPBEXformats 2 2 2 2 2 3" xfId="33935"/>
    <cellStyle name="SAPBEXformats 2 2 2 2 2 3 2" xfId="33936"/>
    <cellStyle name="SAPBEXformats 2 2 2 2 2 3 2 2" xfId="33937"/>
    <cellStyle name="SAPBEXformats 2 2 2 2 2 4" xfId="33938"/>
    <cellStyle name="SAPBEXformats 2 2 2 2 2 4 2" xfId="33939"/>
    <cellStyle name="SAPBEXformats 2 2 2 2 3" xfId="33940"/>
    <cellStyle name="SAPBEXformats 2 2 2 2 3 2" xfId="33941"/>
    <cellStyle name="SAPBEXformats 2 2 2 2 3 2 2" xfId="33942"/>
    <cellStyle name="SAPBEXformats 2 2 2 2 3 3" xfId="33943"/>
    <cellStyle name="SAPBEXformats 2 2 2 2 4" xfId="33944"/>
    <cellStyle name="SAPBEXformats 2 2 2 2 4 2" xfId="33945"/>
    <cellStyle name="SAPBEXformats 2 2 2 2 4 2 2" xfId="33946"/>
    <cellStyle name="SAPBEXformats 2 2 2 2 5" xfId="33947"/>
    <cellStyle name="SAPBEXformats 2 2 2 2 5 2" xfId="33948"/>
    <cellStyle name="SAPBEXformats 2 2 2 20" xfId="17982"/>
    <cellStyle name="SAPBEXformats 2 2 2 21" xfId="18863"/>
    <cellStyle name="SAPBEXformats 2 2 2 22" xfId="19721"/>
    <cellStyle name="SAPBEXformats 2 2 2 23" xfId="20587"/>
    <cellStyle name="SAPBEXformats 2 2 2 24" xfId="21445"/>
    <cellStyle name="SAPBEXformats 2 2 2 25" xfId="22286"/>
    <cellStyle name="SAPBEXformats 2 2 2 26" xfId="23115"/>
    <cellStyle name="SAPBEXformats 2 2 2 27" xfId="23915"/>
    <cellStyle name="SAPBEXformats 2 2 2 3" xfId="2985"/>
    <cellStyle name="SAPBEXformats 2 2 2 4" xfId="3887"/>
    <cellStyle name="SAPBEXformats 2 2 2 5" xfId="4775"/>
    <cellStyle name="SAPBEXformats 2 2 2 6" xfId="5664"/>
    <cellStyle name="SAPBEXformats 2 2 2 7" xfId="6558"/>
    <cellStyle name="SAPBEXformats 2 2 2 8" xfId="7107"/>
    <cellStyle name="SAPBEXformats 2 2 2 9" xfId="8260"/>
    <cellStyle name="SAPBEXformats 2 2 20" xfId="13128"/>
    <cellStyle name="SAPBEXformats 2 2 21" xfId="14018"/>
    <cellStyle name="SAPBEXformats 2 2 22" xfId="14905"/>
    <cellStyle name="SAPBEXformats 2 2 23" xfId="15791"/>
    <cellStyle name="SAPBEXformats 2 2 24" xfId="16674"/>
    <cellStyle name="SAPBEXformats 2 2 25" xfId="17559"/>
    <cellStyle name="SAPBEXformats 2 2 26" xfId="18435"/>
    <cellStyle name="SAPBEXformats 2 2 27" xfId="19296"/>
    <cellStyle name="SAPBEXformats 2 2 28" xfId="20164"/>
    <cellStyle name="SAPBEXformats 2 2 29" xfId="21026"/>
    <cellStyle name="SAPBEXformats 2 2 3" xfId="867"/>
    <cellStyle name="SAPBEXformats 2 2 3 10" xfId="9150"/>
    <cellStyle name="SAPBEXformats 2 2 3 11" xfId="10039"/>
    <cellStyle name="SAPBEXformats 2 2 3 12" xfId="10908"/>
    <cellStyle name="SAPBEXformats 2 2 3 13" xfId="11799"/>
    <cellStyle name="SAPBEXformats 2 2 3 14" xfId="12690"/>
    <cellStyle name="SAPBEXformats 2 2 3 15" xfId="13556"/>
    <cellStyle name="SAPBEXformats 2 2 3 16" xfId="14447"/>
    <cellStyle name="SAPBEXformats 2 2 3 17" xfId="15333"/>
    <cellStyle name="SAPBEXformats 2 2 3 18" xfId="16217"/>
    <cellStyle name="SAPBEXformats 2 2 3 19" xfId="17103"/>
    <cellStyle name="SAPBEXformats 2 2 3 2" xfId="2268"/>
    <cellStyle name="SAPBEXformats 2 2 3 2 2" xfId="24870"/>
    <cellStyle name="SAPBEXformats 2 2 3 2 2 2" xfId="33949"/>
    <cellStyle name="SAPBEXformats 2 2 3 2 2 2 2" xfId="33950"/>
    <cellStyle name="SAPBEXformats 2 2 3 2 2 2 2 2" xfId="33951"/>
    <cellStyle name="SAPBEXformats 2 2 3 2 2 2 3" xfId="33952"/>
    <cellStyle name="SAPBEXformats 2 2 3 2 2 3" xfId="33953"/>
    <cellStyle name="SAPBEXformats 2 2 3 2 2 3 2" xfId="33954"/>
    <cellStyle name="SAPBEXformats 2 2 3 2 2 3 2 2" xfId="33955"/>
    <cellStyle name="SAPBEXformats 2 2 3 2 2 4" xfId="33956"/>
    <cellStyle name="SAPBEXformats 2 2 3 2 2 4 2" xfId="33957"/>
    <cellStyle name="SAPBEXformats 2 2 3 2 3" xfId="33958"/>
    <cellStyle name="SAPBEXformats 2 2 3 2 3 2" xfId="33959"/>
    <cellStyle name="SAPBEXformats 2 2 3 2 3 2 2" xfId="33960"/>
    <cellStyle name="SAPBEXformats 2 2 3 2 3 3" xfId="33961"/>
    <cellStyle name="SAPBEXformats 2 2 3 2 4" xfId="33962"/>
    <cellStyle name="SAPBEXformats 2 2 3 2 4 2" xfId="33963"/>
    <cellStyle name="SAPBEXformats 2 2 3 2 4 2 2" xfId="33964"/>
    <cellStyle name="SAPBEXformats 2 2 3 2 5" xfId="33965"/>
    <cellStyle name="SAPBEXformats 2 2 3 2 5 2" xfId="33966"/>
    <cellStyle name="SAPBEXformats 2 2 3 20" xfId="17983"/>
    <cellStyle name="SAPBEXformats 2 2 3 21" xfId="18864"/>
    <cellStyle name="SAPBEXformats 2 2 3 22" xfId="19722"/>
    <cellStyle name="SAPBEXformats 2 2 3 23" xfId="20588"/>
    <cellStyle name="SAPBEXformats 2 2 3 24" xfId="21446"/>
    <cellStyle name="SAPBEXformats 2 2 3 25" xfId="22287"/>
    <cellStyle name="SAPBEXformats 2 2 3 26" xfId="23116"/>
    <cellStyle name="SAPBEXformats 2 2 3 27" xfId="23916"/>
    <cellStyle name="SAPBEXformats 2 2 3 3" xfId="2986"/>
    <cellStyle name="SAPBEXformats 2 2 3 4" xfId="3888"/>
    <cellStyle name="SAPBEXformats 2 2 3 5" xfId="4776"/>
    <cellStyle name="SAPBEXformats 2 2 3 6" xfId="5665"/>
    <cellStyle name="SAPBEXformats 2 2 3 7" xfId="6559"/>
    <cellStyle name="SAPBEXformats 2 2 3 8" xfId="6972"/>
    <cellStyle name="SAPBEXformats 2 2 3 9" xfId="8261"/>
    <cellStyle name="SAPBEXformats 2 2 30" xfId="21877"/>
    <cellStyle name="SAPBEXformats 2 2 31" xfId="22709"/>
    <cellStyle name="SAPBEXformats 2 2 32" xfId="23518"/>
    <cellStyle name="SAPBEXformats 2 2 4" xfId="868"/>
    <cellStyle name="SAPBEXformats 2 2 4 10" xfId="9151"/>
    <cellStyle name="SAPBEXformats 2 2 4 11" xfId="10040"/>
    <cellStyle name="SAPBEXformats 2 2 4 12" xfId="10909"/>
    <cellStyle name="SAPBEXformats 2 2 4 13" xfId="11800"/>
    <cellStyle name="SAPBEXformats 2 2 4 14" xfId="12691"/>
    <cellStyle name="SAPBEXformats 2 2 4 15" xfId="13557"/>
    <cellStyle name="SAPBEXformats 2 2 4 16" xfId="14448"/>
    <cellStyle name="SAPBEXformats 2 2 4 17" xfId="15334"/>
    <cellStyle name="SAPBEXformats 2 2 4 18" xfId="16218"/>
    <cellStyle name="SAPBEXformats 2 2 4 19" xfId="17104"/>
    <cellStyle name="SAPBEXformats 2 2 4 2" xfId="2269"/>
    <cellStyle name="SAPBEXformats 2 2 4 2 2" xfId="24871"/>
    <cellStyle name="SAPBEXformats 2 2 4 2 2 2" xfId="33967"/>
    <cellStyle name="SAPBEXformats 2 2 4 2 2 2 2" xfId="33968"/>
    <cellStyle name="SAPBEXformats 2 2 4 2 2 2 2 2" xfId="33969"/>
    <cellStyle name="SAPBEXformats 2 2 4 2 2 2 3" xfId="33970"/>
    <cellStyle name="SAPBEXformats 2 2 4 2 2 3" xfId="33971"/>
    <cellStyle name="SAPBEXformats 2 2 4 2 2 3 2" xfId="33972"/>
    <cellStyle name="SAPBEXformats 2 2 4 2 2 3 2 2" xfId="33973"/>
    <cellStyle name="SAPBEXformats 2 2 4 2 2 4" xfId="33974"/>
    <cellStyle name="SAPBEXformats 2 2 4 2 2 4 2" xfId="33975"/>
    <cellStyle name="SAPBEXformats 2 2 4 2 3" xfId="33976"/>
    <cellStyle name="SAPBEXformats 2 2 4 2 3 2" xfId="33977"/>
    <cellStyle name="SAPBEXformats 2 2 4 2 3 2 2" xfId="33978"/>
    <cellStyle name="SAPBEXformats 2 2 4 2 3 3" xfId="33979"/>
    <cellStyle name="SAPBEXformats 2 2 4 2 4" xfId="33980"/>
    <cellStyle name="SAPBEXformats 2 2 4 2 4 2" xfId="33981"/>
    <cellStyle name="SAPBEXformats 2 2 4 2 4 2 2" xfId="33982"/>
    <cellStyle name="SAPBEXformats 2 2 4 2 5" xfId="33983"/>
    <cellStyle name="SAPBEXformats 2 2 4 2 5 2" xfId="33984"/>
    <cellStyle name="SAPBEXformats 2 2 4 20" xfId="17984"/>
    <cellStyle name="SAPBEXformats 2 2 4 21" xfId="18865"/>
    <cellStyle name="SAPBEXformats 2 2 4 22" xfId="19723"/>
    <cellStyle name="SAPBEXformats 2 2 4 23" xfId="20589"/>
    <cellStyle name="SAPBEXformats 2 2 4 24" xfId="21447"/>
    <cellStyle name="SAPBEXformats 2 2 4 25" xfId="22288"/>
    <cellStyle name="SAPBEXformats 2 2 4 26" xfId="23117"/>
    <cellStyle name="SAPBEXformats 2 2 4 27" xfId="23917"/>
    <cellStyle name="SAPBEXformats 2 2 4 3" xfId="2987"/>
    <cellStyle name="SAPBEXformats 2 2 4 4" xfId="3889"/>
    <cellStyle name="SAPBEXformats 2 2 4 5" xfId="4777"/>
    <cellStyle name="SAPBEXformats 2 2 4 6" xfId="5666"/>
    <cellStyle name="SAPBEXformats 2 2 4 7" xfId="6560"/>
    <cellStyle name="SAPBEXformats 2 2 4 8" xfId="5135"/>
    <cellStyle name="SAPBEXformats 2 2 4 9" xfId="8262"/>
    <cellStyle name="SAPBEXformats 2 2 5" xfId="869"/>
    <cellStyle name="SAPBEXformats 2 2 5 10" xfId="9152"/>
    <cellStyle name="SAPBEXformats 2 2 5 11" xfId="10041"/>
    <cellStyle name="SAPBEXformats 2 2 5 12" xfId="10910"/>
    <cellStyle name="SAPBEXformats 2 2 5 13" xfId="11801"/>
    <cellStyle name="SAPBEXformats 2 2 5 14" xfId="12692"/>
    <cellStyle name="SAPBEXformats 2 2 5 15" xfId="13558"/>
    <cellStyle name="SAPBEXformats 2 2 5 16" xfId="14449"/>
    <cellStyle name="SAPBEXformats 2 2 5 17" xfId="15335"/>
    <cellStyle name="SAPBEXformats 2 2 5 18" xfId="16219"/>
    <cellStyle name="SAPBEXformats 2 2 5 19" xfId="17105"/>
    <cellStyle name="SAPBEXformats 2 2 5 2" xfId="2270"/>
    <cellStyle name="SAPBEXformats 2 2 5 2 2" xfId="24872"/>
    <cellStyle name="SAPBEXformats 2 2 5 2 2 2" xfId="33985"/>
    <cellStyle name="SAPBEXformats 2 2 5 2 2 2 2" xfId="33986"/>
    <cellStyle name="SAPBEXformats 2 2 5 2 2 2 2 2" xfId="33987"/>
    <cellStyle name="SAPBEXformats 2 2 5 2 2 2 3" xfId="33988"/>
    <cellStyle name="SAPBEXformats 2 2 5 2 2 3" xfId="33989"/>
    <cellStyle name="SAPBEXformats 2 2 5 2 2 3 2" xfId="33990"/>
    <cellStyle name="SAPBEXformats 2 2 5 2 2 3 2 2" xfId="33991"/>
    <cellStyle name="SAPBEXformats 2 2 5 2 2 4" xfId="33992"/>
    <cellStyle name="SAPBEXformats 2 2 5 2 2 4 2" xfId="33993"/>
    <cellStyle name="SAPBEXformats 2 2 5 2 3" xfId="33994"/>
    <cellStyle name="SAPBEXformats 2 2 5 2 3 2" xfId="33995"/>
    <cellStyle name="SAPBEXformats 2 2 5 2 3 2 2" xfId="33996"/>
    <cellStyle name="SAPBEXformats 2 2 5 2 3 3" xfId="33997"/>
    <cellStyle name="SAPBEXformats 2 2 5 2 4" xfId="33998"/>
    <cellStyle name="SAPBEXformats 2 2 5 2 4 2" xfId="33999"/>
    <cellStyle name="SAPBEXformats 2 2 5 2 4 2 2" xfId="34000"/>
    <cellStyle name="SAPBEXformats 2 2 5 2 5" xfId="34001"/>
    <cellStyle name="SAPBEXformats 2 2 5 2 5 2" xfId="34002"/>
    <cellStyle name="SAPBEXformats 2 2 5 20" xfId="17985"/>
    <cellStyle name="SAPBEXformats 2 2 5 21" xfId="18866"/>
    <cellStyle name="SAPBEXformats 2 2 5 22" xfId="19724"/>
    <cellStyle name="SAPBEXformats 2 2 5 23" xfId="20590"/>
    <cellStyle name="SAPBEXformats 2 2 5 24" xfId="21448"/>
    <cellStyle name="SAPBEXformats 2 2 5 25" xfId="22289"/>
    <cellStyle name="SAPBEXformats 2 2 5 26" xfId="23118"/>
    <cellStyle name="SAPBEXformats 2 2 5 27" xfId="23918"/>
    <cellStyle name="SAPBEXformats 2 2 5 3" xfId="2988"/>
    <cellStyle name="SAPBEXformats 2 2 5 4" xfId="3890"/>
    <cellStyle name="SAPBEXformats 2 2 5 5" xfId="4778"/>
    <cellStyle name="SAPBEXformats 2 2 5 6" xfId="5667"/>
    <cellStyle name="SAPBEXformats 2 2 5 7" xfId="6561"/>
    <cellStyle name="SAPBEXformats 2 2 5 8" xfId="6971"/>
    <cellStyle name="SAPBEXformats 2 2 5 9" xfId="8263"/>
    <cellStyle name="SAPBEXformats 2 2 6" xfId="870"/>
    <cellStyle name="SAPBEXformats 2 2 6 10" xfId="9153"/>
    <cellStyle name="SAPBEXformats 2 2 6 11" xfId="10042"/>
    <cellStyle name="SAPBEXformats 2 2 6 12" xfId="10911"/>
    <cellStyle name="SAPBEXformats 2 2 6 13" xfId="11802"/>
    <cellStyle name="SAPBEXformats 2 2 6 14" xfId="12693"/>
    <cellStyle name="SAPBEXformats 2 2 6 15" xfId="13559"/>
    <cellStyle name="SAPBEXformats 2 2 6 16" xfId="14450"/>
    <cellStyle name="SAPBEXformats 2 2 6 17" xfId="15336"/>
    <cellStyle name="SAPBEXformats 2 2 6 18" xfId="16220"/>
    <cellStyle name="SAPBEXformats 2 2 6 19" xfId="17106"/>
    <cellStyle name="SAPBEXformats 2 2 6 2" xfId="2271"/>
    <cellStyle name="SAPBEXformats 2 2 6 2 2" xfId="24873"/>
    <cellStyle name="SAPBEXformats 2 2 6 2 2 2" xfId="34003"/>
    <cellStyle name="SAPBEXformats 2 2 6 2 2 2 2" xfId="34004"/>
    <cellStyle name="SAPBEXformats 2 2 6 2 2 2 2 2" xfId="34005"/>
    <cellStyle name="SAPBEXformats 2 2 6 2 2 2 3" xfId="34006"/>
    <cellStyle name="SAPBEXformats 2 2 6 2 2 3" xfId="34007"/>
    <cellStyle name="SAPBEXformats 2 2 6 2 2 3 2" xfId="34008"/>
    <cellStyle name="SAPBEXformats 2 2 6 2 2 3 2 2" xfId="34009"/>
    <cellStyle name="SAPBEXformats 2 2 6 2 2 4" xfId="34010"/>
    <cellStyle name="SAPBEXformats 2 2 6 2 2 4 2" xfId="34011"/>
    <cellStyle name="SAPBEXformats 2 2 6 2 3" xfId="34012"/>
    <cellStyle name="SAPBEXformats 2 2 6 2 3 2" xfId="34013"/>
    <cellStyle name="SAPBEXformats 2 2 6 2 3 2 2" xfId="34014"/>
    <cellStyle name="SAPBEXformats 2 2 6 2 3 3" xfId="34015"/>
    <cellStyle name="SAPBEXformats 2 2 6 2 4" xfId="34016"/>
    <cellStyle name="SAPBEXformats 2 2 6 2 4 2" xfId="34017"/>
    <cellStyle name="SAPBEXformats 2 2 6 2 4 2 2" xfId="34018"/>
    <cellStyle name="SAPBEXformats 2 2 6 2 5" xfId="34019"/>
    <cellStyle name="SAPBEXformats 2 2 6 2 5 2" xfId="34020"/>
    <cellStyle name="SAPBEXformats 2 2 6 20" xfId="17986"/>
    <cellStyle name="SAPBEXformats 2 2 6 21" xfId="18867"/>
    <cellStyle name="SAPBEXformats 2 2 6 22" xfId="19725"/>
    <cellStyle name="SAPBEXformats 2 2 6 23" xfId="20591"/>
    <cellStyle name="SAPBEXformats 2 2 6 24" xfId="21449"/>
    <cellStyle name="SAPBEXformats 2 2 6 25" xfId="22290"/>
    <cellStyle name="SAPBEXformats 2 2 6 26" xfId="23119"/>
    <cellStyle name="SAPBEXformats 2 2 6 27" xfId="23919"/>
    <cellStyle name="SAPBEXformats 2 2 6 3" xfId="2989"/>
    <cellStyle name="SAPBEXformats 2 2 6 4" xfId="3891"/>
    <cellStyle name="SAPBEXformats 2 2 6 5" xfId="4779"/>
    <cellStyle name="SAPBEXformats 2 2 6 6" xfId="5668"/>
    <cellStyle name="SAPBEXformats 2 2 6 7" xfId="6562"/>
    <cellStyle name="SAPBEXformats 2 2 6 8" xfId="1574"/>
    <cellStyle name="SAPBEXformats 2 2 6 9" xfId="8264"/>
    <cellStyle name="SAPBEXformats 2 2 7" xfId="1835"/>
    <cellStyle name="SAPBEXformats 2 2 7 2" xfId="24874"/>
    <cellStyle name="SAPBEXformats 2 2 7 2 2" xfId="34021"/>
    <cellStyle name="SAPBEXformats 2 2 7 2 2 2" xfId="34022"/>
    <cellStyle name="SAPBEXformats 2 2 7 2 2 2 2" xfId="34023"/>
    <cellStyle name="SAPBEXformats 2 2 7 2 2 3" xfId="34024"/>
    <cellStyle name="SAPBEXformats 2 2 7 2 3" xfId="34025"/>
    <cellStyle name="SAPBEXformats 2 2 7 2 3 2" xfId="34026"/>
    <cellStyle name="SAPBEXformats 2 2 7 2 3 2 2" xfId="34027"/>
    <cellStyle name="SAPBEXformats 2 2 7 2 4" xfId="34028"/>
    <cellStyle name="SAPBEXformats 2 2 7 2 4 2" xfId="34029"/>
    <cellStyle name="SAPBEXformats 2 2 7 3" xfId="34030"/>
    <cellStyle name="SAPBEXformats 2 2 7 3 2" xfId="34031"/>
    <cellStyle name="SAPBEXformats 2 2 7 3 2 2" xfId="34032"/>
    <cellStyle name="SAPBEXformats 2 2 7 3 3" xfId="34033"/>
    <cellStyle name="SAPBEXformats 2 2 7 4" xfId="34034"/>
    <cellStyle name="SAPBEXformats 2 2 7 4 2" xfId="34035"/>
    <cellStyle name="SAPBEXformats 2 2 7 4 2 2" xfId="34036"/>
    <cellStyle name="SAPBEXformats 2 2 7 5" xfId="34037"/>
    <cellStyle name="SAPBEXformats 2 2 7 5 2" xfId="34038"/>
    <cellStyle name="SAPBEXformats 2 2 8" xfId="1629"/>
    <cellStyle name="SAPBEXformats 2 2 9" xfId="3452"/>
    <cellStyle name="SAPBEXformats 2 20" xfId="10420"/>
    <cellStyle name="SAPBEXformats 2 21" xfId="12219"/>
    <cellStyle name="SAPBEXformats 2 22" xfId="13087"/>
    <cellStyle name="SAPBEXformats 2 23" xfId="13977"/>
    <cellStyle name="SAPBEXformats 2 24" xfId="14864"/>
    <cellStyle name="SAPBEXformats 2 25" xfId="15750"/>
    <cellStyle name="SAPBEXformats 2 26" xfId="16633"/>
    <cellStyle name="SAPBEXformats 2 27" xfId="13950"/>
    <cellStyle name="SAPBEXformats 2 28" xfId="18397"/>
    <cellStyle name="SAPBEXformats 2 29" xfId="19255"/>
    <cellStyle name="SAPBEXformats 2 3" xfId="871"/>
    <cellStyle name="SAPBEXformats 2 3 10" xfId="9154"/>
    <cellStyle name="SAPBEXformats 2 3 11" xfId="10043"/>
    <cellStyle name="SAPBEXformats 2 3 12" xfId="10912"/>
    <cellStyle name="SAPBEXformats 2 3 13" xfId="11803"/>
    <cellStyle name="SAPBEXformats 2 3 14" xfId="12694"/>
    <cellStyle name="SAPBEXformats 2 3 15" xfId="13560"/>
    <cellStyle name="SAPBEXformats 2 3 16" xfId="14451"/>
    <cellStyle name="SAPBEXformats 2 3 17" xfId="15337"/>
    <cellStyle name="SAPBEXformats 2 3 18" xfId="16221"/>
    <cellStyle name="SAPBEXformats 2 3 19" xfId="17107"/>
    <cellStyle name="SAPBEXformats 2 3 2" xfId="2272"/>
    <cellStyle name="SAPBEXformats 2 3 2 2" xfId="24875"/>
    <cellStyle name="SAPBEXformats 2 3 2 2 2" xfId="34039"/>
    <cellStyle name="SAPBEXformats 2 3 2 2 2 2" xfId="34040"/>
    <cellStyle name="SAPBEXformats 2 3 2 2 2 2 2" xfId="34041"/>
    <cellStyle name="SAPBEXformats 2 3 2 2 2 3" xfId="34042"/>
    <cellStyle name="SAPBEXformats 2 3 2 2 3" xfId="34043"/>
    <cellStyle name="SAPBEXformats 2 3 2 2 3 2" xfId="34044"/>
    <cellStyle name="SAPBEXformats 2 3 2 2 3 2 2" xfId="34045"/>
    <cellStyle name="SAPBEXformats 2 3 2 2 4" xfId="34046"/>
    <cellStyle name="SAPBEXformats 2 3 2 2 4 2" xfId="34047"/>
    <cellStyle name="SAPBEXformats 2 3 2 3" xfId="34048"/>
    <cellStyle name="SAPBEXformats 2 3 2 3 2" xfId="34049"/>
    <cellStyle name="SAPBEXformats 2 3 2 3 2 2" xfId="34050"/>
    <cellStyle name="SAPBEXformats 2 3 2 3 3" xfId="34051"/>
    <cellStyle name="SAPBEXformats 2 3 2 4" xfId="34052"/>
    <cellStyle name="SAPBEXformats 2 3 2 4 2" xfId="34053"/>
    <cellStyle name="SAPBEXformats 2 3 2 4 2 2" xfId="34054"/>
    <cellStyle name="SAPBEXformats 2 3 2 5" xfId="34055"/>
    <cellStyle name="SAPBEXformats 2 3 2 5 2" xfId="34056"/>
    <cellStyle name="SAPBEXformats 2 3 20" xfId="17987"/>
    <cellStyle name="SAPBEXformats 2 3 21" xfId="18868"/>
    <cellStyle name="SAPBEXformats 2 3 22" xfId="19726"/>
    <cellStyle name="SAPBEXformats 2 3 23" xfId="20592"/>
    <cellStyle name="SAPBEXformats 2 3 24" xfId="21450"/>
    <cellStyle name="SAPBEXformats 2 3 25" xfId="22291"/>
    <cellStyle name="SAPBEXformats 2 3 26" xfId="23120"/>
    <cellStyle name="SAPBEXformats 2 3 27" xfId="23920"/>
    <cellStyle name="SAPBEXformats 2 3 3" xfId="2990"/>
    <cellStyle name="SAPBEXformats 2 3 4" xfId="3892"/>
    <cellStyle name="SAPBEXformats 2 3 5" xfId="4780"/>
    <cellStyle name="SAPBEXformats 2 3 6" xfId="5669"/>
    <cellStyle name="SAPBEXformats 2 3 7" xfId="6563"/>
    <cellStyle name="SAPBEXformats 2 3 8" xfId="6921"/>
    <cellStyle name="SAPBEXformats 2 3 9" xfId="8265"/>
    <cellStyle name="SAPBEXformats 2 30" xfId="20123"/>
    <cellStyle name="SAPBEXformats 2 31" xfId="20985"/>
    <cellStyle name="SAPBEXformats 2 32" xfId="21837"/>
    <cellStyle name="SAPBEXformats 2 4" xfId="872"/>
    <cellStyle name="SAPBEXformats 2 4 10" xfId="9155"/>
    <cellStyle name="SAPBEXformats 2 4 11" xfId="10044"/>
    <cellStyle name="SAPBEXformats 2 4 12" xfId="10913"/>
    <cellStyle name="SAPBEXformats 2 4 13" xfId="11804"/>
    <cellStyle name="SAPBEXformats 2 4 14" xfId="12695"/>
    <cellStyle name="SAPBEXformats 2 4 15" xfId="13561"/>
    <cellStyle name="SAPBEXformats 2 4 16" xfId="14452"/>
    <cellStyle name="SAPBEXformats 2 4 17" xfId="15338"/>
    <cellStyle name="SAPBEXformats 2 4 18" xfId="16222"/>
    <cellStyle name="SAPBEXformats 2 4 19" xfId="17108"/>
    <cellStyle name="SAPBEXformats 2 4 2" xfId="2273"/>
    <cellStyle name="SAPBEXformats 2 4 2 2" xfId="24876"/>
    <cellStyle name="SAPBEXformats 2 4 2 2 2" xfId="34057"/>
    <cellStyle name="SAPBEXformats 2 4 2 2 2 2" xfId="34058"/>
    <cellStyle name="SAPBEXformats 2 4 2 2 2 2 2" xfId="34059"/>
    <cellStyle name="SAPBEXformats 2 4 2 2 2 3" xfId="34060"/>
    <cellStyle name="SAPBEXformats 2 4 2 2 3" xfId="34061"/>
    <cellStyle name="SAPBEXformats 2 4 2 2 3 2" xfId="34062"/>
    <cellStyle name="SAPBEXformats 2 4 2 2 3 2 2" xfId="34063"/>
    <cellStyle name="SAPBEXformats 2 4 2 2 4" xfId="34064"/>
    <cellStyle name="SAPBEXformats 2 4 2 2 4 2" xfId="34065"/>
    <cellStyle name="SAPBEXformats 2 4 2 3" xfId="34066"/>
    <cellStyle name="SAPBEXformats 2 4 2 3 2" xfId="34067"/>
    <cellStyle name="SAPBEXformats 2 4 2 3 2 2" xfId="34068"/>
    <cellStyle name="SAPBEXformats 2 4 2 3 3" xfId="34069"/>
    <cellStyle name="SAPBEXformats 2 4 2 4" xfId="34070"/>
    <cellStyle name="SAPBEXformats 2 4 2 4 2" xfId="34071"/>
    <cellStyle name="SAPBEXformats 2 4 2 4 2 2" xfId="34072"/>
    <cellStyle name="SAPBEXformats 2 4 2 5" xfId="34073"/>
    <cellStyle name="SAPBEXformats 2 4 2 5 2" xfId="34074"/>
    <cellStyle name="SAPBEXformats 2 4 20" xfId="17988"/>
    <cellStyle name="SAPBEXformats 2 4 21" xfId="18869"/>
    <cellStyle name="SAPBEXformats 2 4 22" xfId="19727"/>
    <cellStyle name="SAPBEXformats 2 4 23" xfId="20593"/>
    <cellStyle name="SAPBEXformats 2 4 24" xfId="21451"/>
    <cellStyle name="SAPBEXformats 2 4 25" xfId="22292"/>
    <cellStyle name="SAPBEXformats 2 4 26" xfId="23121"/>
    <cellStyle name="SAPBEXformats 2 4 27" xfId="23921"/>
    <cellStyle name="SAPBEXformats 2 4 3" xfId="2991"/>
    <cellStyle name="SAPBEXformats 2 4 4" xfId="3893"/>
    <cellStyle name="SAPBEXformats 2 4 5" xfId="4781"/>
    <cellStyle name="SAPBEXformats 2 4 6" xfId="5670"/>
    <cellStyle name="SAPBEXformats 2 4 7" xfId="6564"/>
    <cellStyle name="SAPBEXformats 2 4 8" xfId="6970"/>
    <cellStyle name="SAPBEXformats 2 4 9" xfId="8266"/>
    <cellStyle name="SAPBEXformats 2 5" xfId="873"/>
    <cellStyle name="SAPBEXformats 2 5 10" xfId="9156"/>
    <cellStyle name="SAPBEXformats 2 5 11" xfId="10045"/>
    <cellStyle name="SAPBEXformats 2 5 12" xfId="10914"/>
    <cellStyle name="SAPBEXformats 2 5 13" xfId="11805"/>
    <cellStyle name="SAPBEXformats 2 5 14" xfId="12696"/>
    <cellStyle name="SAPBEXformats 2 5 15" xfId="13562"/>
    <cellStyle name="SAPBEXformats 2 5 16" xfId="14453"/>
    <cellStyle name="SAPBEXformats 2 5 17" xfId="15339"/>
    <cellStyle name="SAPBEXformats 2 5 18" xfId="16223"/>
    <cellStyle name="SAPBEXformats 2 5 19" xfId="17109"/>
    <cellStyle name="SAPBEXformats 2 5 2" xfId="2274"/>
    <cellStyle name="SAPBEXformats 2 5 2 2" xfId="24877"/>
    <cellStyle name="SAPBEXformats 2 5 2 2 2" xfId="34075"/>
    <cellStyle name="SAPBEXformats 2 5 2 2 2 2" xfId="34076"/>
    <cellStyle name="SAPBEXformats 2 5 2 2 2 2 2" xfId="34077"/>
    <cellStyle name="SAPBEXformats 2 5 2 2 2 3" xfId="34078"/>
    <cellStyle name="SAPBEXformats 2 5 2 2 3" xfId="34079"/>
    <cellStyle name="SAPBEXformats 2 5 2 2 3 2" xfId="34080"/>
    <cellStyle name="SAPBEXformats 2 5 2 2 3 2 2" xfId="34081"/>
    <cellStyle name="SAPBEXformats 2 5 2 2 4" xfId="34082"/>
    <cellStyle name="SAPBEXformats 2 5 2 2 4 2" xfId="34083"/>
    <cellStyle name="SAPBEXformats 2 5 2 3" xfId="34084"/>
    <cellStyle name="SAPBEXformats 2 5 2 3 2" xfId="34085"/>
    <cellStyle name="SAPBEXformats 2 5 2 3 2 2" xfId="34086"/>
    <cellStyle name="SAPBEXformats 2 5 2 3 3" xfId="34087"/>
    <cellStyle name="SAPBEXformats 2 5 2 4" xfId="34088"/>
    <cellStyle name="SAPBEXformats 2 5 2 4 2" xfId="34089"/>
    <cellStyle name="SAPBEXformats 2 5 2 4 2 2" xfId="34090"/>
    <cellStyle name="SAPBEXformats 2 5 2 5" xfId="34091"/>
    <cellStyle name="SAPBEXformats 2 5 2 5 2" xfId="34092"/>
    <cellStyle name="SAPBEXformats 2 5 20" xfId="17989"/>
    <cellStyle name="SAPBEXformats 2 5 21" xfId="18870"/>
    <cellStyle name="SAPBEXformats 2 5 22" xfId="19728"/>
    <cellStyle name="SAPBEXformats 2 5 23" xfId="20594"/>
    <cellStyle name="SAPBEXformats 2 5 24" xfId="21452"/>
    <cellStyle name="SAPBEXformats 2 5 25" xfId="22293"/>
    <cellStyle name="SAPBEXformats 2 5 26" xfId="23122"/>
    <cellStyle name="SAPBEXformats 2 5 27" xfId="23922"/>
    <cellStyle name="SAPBEXformats 2 5 3" xfId="2992"/>
    <cellStyle name="SAPBEXformats 2 5 4" xfId="3894"/>
    <cellStyle name="SAPBEXformats 2 5 5" xfId="4782"/>
    <cellStyle name="SAPBEXformats 2 5 6" xfId="5671"/>
    <cellStyle name="SAPBEXformats 2 5 7" xfId="6565"/>
    <cellStyle name="SAPBEXformats 2 5 8" xfId="3391"/>
    <cellStyle name="SAPBEXformats 2 5 9" xfId="8267"/>
    <cellStyle name="SAPBEXformats 2 6" xfId="874"/>
    <cellStyle name="SAPBEXformats 2 6 10" xfId="9157"/>
    <cellStyle name="SAPBEXformats 2 6 11" xfId="10046"/>
    <cellStyle name="SAPBEXformats 2 6 12" xfId="10915"/>
    <cellStyle name="SAPBEXformats 2 6 13" xfId="11806"/>
    <cellStyle name="SAPBEXformats 2 6 14" xfId="12697"/>
    <cellStyle name="SAPBEXformats 2 6 15" xfId="13563"/>
    <cellStyle name="SAPBEXformats 2 6 16" xfId="14454"/>
    <cellStyle name="SAPBEXformats 2 6 17" xfId="15340"/>
    <cellStyle name="SAPBEXformats 2 6 18" xfId="16224"/>
    <cellStyle name="SAPBEXformats 2 6 19" xfId="17110"/>
    <cellStyle name="SAPBEXformats 2 6 2" xfId="2275"/>
    <cellStyle name="SAPBEXformats 2 6 2 2" xfId="24878"/>
    <cellStyle name="SAPBEXformats 2 6 2 2 2" xfId="34093"/>
    <cellStyle name="SAPBEXformats 2 6 2 2 2 2" xfId="34094"/>
    <cellStyle name="SAPBEXformats 2 6 2 2 2 2 2" xfId="34095"/>
    <cellStyle name="SAPBEXformats 2 6 2 2 2 3" xfId="34096"/>
    <cellStyle name="SAPBEXformats 2 6 2 2 3" xfId="34097"/>
    <cellStyle name="SAPBEXformats 2 6 2 2 3 2" xfId="34098"/>
    <cellStyle name="SAPBEXformats 2 6 2 2 3 2 2" xfId="34099"/>
    <cellStyle name="SAPBEXformats 2 6 2 2 4" xfId="34100"/>
    <cellStyle name="SAPBEXformats 2 6 2 2 4 2" xfId="34101"/>
    <cellStyle name="SAPBEXformats 2 6 2 3" xfId="34102"/>
    <cellStyle name="SAPBEXformats 2 6 2 3 2" xfId="34103"/>
    <cellStyle name="SAPBEXformats 2 6 2 3 2 2" xfId="34104"/>
    <cellStyle name="SAPBEXformats 2 6 2 3 3" xfId="34105"/>
    <cellStyle name="SAPBEXformats 2 6 2 4" xfId="34106"/>
    <cellStyle name="SAPBEXformats 2 6 2 4 2" xfId="34107"/>
    <cellStyle name="SAPBEXformats 2 6 2 4 2 2" xfId="34108"/>
    <cellStyle name="SAPBEXformats 2 6 2 5" xfId="34109"/>
    <cellStyle name="SAPBEXformats 2 6 2 5 2" xfId="34110"/>
    <cellStyle name="SAPBEXformats 2 6 20" xfId="17990"/>
    <cellStyle name="SAPBEXformats 2 6 21" xfId="18871"/>
    <cellStyle name="SAPBEXformats 2 6 22" xfId="19729"/>
    <cellStyle name="SAPBEXformats 2 6 23" xfId="20595"/>
    <cellStyle name="SAPBEXformats 2 6 24" xfId="21453"/>
    <cellStyle name="SAPBEXformats 2 6 25" xfId="22294"/>
    <cellStyle name="SAPBEXformats 2 6 26" xfId="23123"/>
    <cellStyle name="SAPBEXformats 2 6 27" xfId="23923"/>
    <cellStyle name="SAPBEXformats 2 6 3" xfId="2993"/>
    <cellStyle name="SAPBEXformats 2 6 4" xfId="3895"/>
    <cellStyle name="SAPBEXformats 2 6 5" xfId="4783"/>
    <cellStyle name="SAPBEXformats 2 6 6" xfId="5672"/>
    <cellStyle name="SAPBEXformats 2 6 7" xfId="6566"/>
    <cellStyle name="SAPBEXformats 2 6 8" xfId="6969"/>
    <cellStyle name="SAPBEXformats 2 6 9" xfId="8268"/>
    <cellStyle name="SAPBEXformats 2 7" xfId="1745"/>
    <cellStyle name="SAPBEXformats 2 7 2" xfId="24879"/>
    <cellStyle name="SAPBEXformats 2 7 2 2" xfId="34111"/>
    <cellStyle name="SAPBEXformats 2 7 2 2 2" xfId="34112"/>
    <cellStyle name="SAPBEXformats 2 7 2 2 2 2" xfId="34113"/>
    <cellStyle name="SAPBEXformats 2 7 2 2 3" xfId="34114"/>
    <cellStyle name="SAPBEXformats 2 7 2 3" xfId="34115"/>
    <cellStyle name="SAPBEXformats 2 7 2 3 2" xfId="34116"/>
    <cellStyle name="SAPBEXformats 2 7 2 3 2 2" xfId="34117"/>
    <cellStyle name="SAPBEXformats 2 7 2 4" xfId="34118"/>
    <cellStyle name="SAPBEXformats 2 7 2 4 2" xfId="34119"/>
    <cellStyle name="SAPBEXformats 2 7 3" xfId="34120"/>
    <cellStyle name="SAPBEXformats 2 7 3 2" xfId="34121"/>
    <cellStyle name="SAPBEXformats 2 7 3 2 2" xfId="34122"/>
    <cellStyle name="SAPBEXformats 2 7 3 3" xfId="34123"/>
    <cellStyle name="SAPBEXformats 2 7 4" xfId="34124"/>
    <cellStyle name="SAPBEXformats 2 7 4 2" xfId="34125"/>
    <cellStyle name="SAPBEXformats 2 7 4 2 2" xfId="34126"/>
    <cellStyle name="SAPBEXformats 2 7 5" xfId="34127"/>
    <cellStyle name="SAPBEXformats 2 7 5 2" xfId="34128"/>
    <cellStyle name="SAPBEXformats 2 8" xfId="1677"/>
    <cellStyle name="SAPBEXformats 2 9" xfId="2522"/>
    <cellStyle name="SAPBEXformats 20" xfId="10347"/>
    <cellStyle name="SAPBEXformats 21" xfId="11110"/>
    <cellStyle name="SAPBEXformats 22" xfId="12001"/>
    <cellStyle name="SAPBEXformats 23" xfId="12998"/>
    <cellStyle name="SAPBEXformats 24" xfId="13758"/>
    <cellStyle name="SAPBEXformats 25" xfId="14649"/>
    <cellStyle name="SAPBEXformats 26" xfId="15535"/>
    <cellStyle name="SAPBEXformats 27" xfId="16419"/>
    <cellStyle name="SAPBEXformats 28" xfId="17305"/>
    <cellStyle name="SAPBEXformats 29" xfId="18185"/>
    <cellStyle name="SAPBEXformats 3" xfId="875"/>
    <cellStyle name="SAPBEXformats 3 10" xfId="4340"/>
    <cellStyle name="SAPBEXformats 3 11" xfId="5230"/>
    <cellStyle name="SAPBEXformats 3 12" xfId="6125"/>
    <cellStyle name="SAPBEXformats 3 13" xfId="7405"/>
    <cellStyle name="SAPBEXformats 3 14" xfId="7831"/>
    <cellStyle name="SAPBEXformats 3 15" xfId="8721"/>
    <cellStyle name="SAPBEXformats 3 16" xfId="9610"/>
    <cellStyle name="SAPBEXformats 3 17" xfId="10478"/>
    <cellStyle name="SAPBEXformats 3 18" xfId="11369"/>
    <cellStyle name="SAPBEXformats 3 19" xfId="12259"/>
    <cellStyle name="SAPBEXformats 3 2" xfId="876"/>
    <cellStyle name="SAPBEXformats 3 2 10" xfId="9158"/>
    <cellStyle name="SAPBEXformats 3 2 11" xfId="10047"/>
    <cellStyle name="SAPBEXformats 3 2 12" xfId="10916"/>
    <cellStyle name="SAPBEXformats 3 2 13" xfId="11807"/>
    <cellStyle name="SAPBEXformats 3 2 14" xfId="12698"/>
    <cellStyle name="SAPBEXformats 3 2 15" xfId="13564"/>
    <cellStyle name="SAPBEXformats 3 2 16" xfId="14455"/>
    <cellStyle name="SAPBEXformats 3 2 17" xfId="15341"/>
    <cellStyle name="SAPBEXformats 3 2 18" xfId="16225"/>
    <cellStyle name="SAPBEXformats 3 2 19" xfId="17111"/>
    <cellStyle name="SAPBEXformats 3 2 2" xfId="2276"/>
    <cellStyle name="SAPBEXformats 3 2 2 2" xfId="24880"/>
    <cellStyle name="SAPBEXformats 3 2 2 2 2" xfId="34129"/>
    <cellStyle name="SAPBEXformats 3 2 2 2 2 2" xfId="34130"/>
    <cellStyle name="SAPBEXformats 3 2 2 2 2 2 2" xfId="34131"/>
    <cellStyle name="SAPBEXformats 3 2 2 2 2 3" xfId="34132"/>
    <cellStyle name="SAPBEXformats 3 2 2 2 3" xfId="34133"/>
    <cellStyle name="SAPBEXformats 3 2 2 2 3 2" xfId="34134"/>
    <cellStyle name="SAPBEXformats 3 2 2 2 3 2 2" xfId="34135"/>
    <cellStyle name="SAPBEXformats 3 2 2 2 4" xfId="34136"/>
    <cellStyle name="SAPBEXformats 3 2 2 2 4 2" xfId="34137"/>
    <cellStyle name="SAPBEXformats 3 2 2 3" xfId="34138"/>
    <cellStyle name="SAPBEXformats 3 2 2 3 2" xfId="34139"/>
    <cellStyle name="SAPBEXformats 3 2 2 3 2 2" xfId="34140"/>
    <cellStyle name="SAPBEXformats 3 2 2 3 3" xfId="34141"/>
    <cellStyle name="SAPBEXformats 3 2 2 4" xfId="34142"/>
    <cellStyle name="SAPBEXformats 3 2 2 4 2" xfId="34143"/>
    <cellStyle name="SAPBEXformats 3 2 2 4 2 2" xfId="34144"/>
    <cellStyle name="SAPBEXformats 3 2 2 5" xfId="34145"/>
    <cellStyle name="SAPBEXformats 3 2 2 5 2" xfId="34146"/>
    <cellStyle name="SAPBEXformats 3 2 20" xfId="17991"/>
    <cellStyle name="SAPBEXformats 3 2 21" xfId="18872"/>
    <cellStyle name="SAPBEXformats 3 2 22" xfId="19730"/>
    <cellStyle name="SAPBEXformats 3 2 23" xfId="20596"/>
    <cellStyle name="SAPBEXformats 3 2 24" xfId="21454"/>
    <cellStyle name="SAPBEXformats 3 2 25" xfId="22295"/>
    <cellStyle name="SAPBEXformats 3 2 26" xfId="23124"/>
    <cellStyle name="SAPBEXformats 3 2 27" xfId="23924"/>
    <cellStyle name="SAPBEXformats 3 2 3" xfId="2994"/>
    <cellStyle name="SAPBEXformats 3 2 4" xfId="3896"/>
    <cellStyle name="SAPBEXformats 3 2 5" xfId="4784"/>
    <cellStyle name="SAPBEXformats 3 2 6" xfId="5673"/>
    <cellStyle name="SAPBEXformats 3 2 7" xfId="6567"/>
    <cellStyle name="SAPBEXformats 3 2 8" xfId="7106"/>
    <cellStyle name="SAPBEXformats 3 2 9" xfId="8269"/>
    <cellStyle name="SAPBEXformats 3 20" xfId="13129"/>
    <cellStyle name="SAPBEXformats 3 21" xfId="14019"/>
    <cellStyle name="SAPBEXformats 3 22" xfId="14906"/>
    <cellStyle name="SAPBEXformats 3 23" xfId="15792"/>
    <cellStyle name="SAPBEXformats 3 24" xfId="16675"/>
    <cellStyle name="SAPBEXformats 3 25" xfId="17560"/>
    <cellStyle name="SAPBEXformats 3 26" xfId="18436"/>
    <cellStyle name="SAPBEXformats 3 27" xfId="19297"/>
    <cellStyle name="SAPBEXformats 3 28" xfId="20165"/>
    <cellStyle name="SAPBEXformats 3 29" xfId="21027"/>
    <cellStyle name="SAPBEXformats 3 3" xfId="877"/>
    <cellStyle name="SAPBEXformats 3 3 10" xfId="9159"/>
    <cellStyle name="SAPBEXformats 3 3 11" xfId="10048"/>
    <cellStyle name="SAPBEXformats 3 3 12" xfId="10917"/>
    <cellStyle name="SAPBEXformats 3 3 13" xfId="11808"/>
    <cellStyle name="SAPBEXformats 3 3 14" xfId="12699"/>
    <cellStyle name="SAPBEXformats 3 3 15" xfId="13565"/>
    <cellStyle name="SAPBEXformats 3 3 16" xfId="14456"/>
    <cellStyle name="SAPBEXformats 3 3 17" xfId="15342"/>
    <cellStyle name="SAPBEXformats 3 3 18" xfId="16226"/>
    <cellStyle name="SAPBEXformats 3 3 19" xfId="17112"/>
    <cellStyle name="SAPBEXformats 3 3 2" xfId="2277"/>
    <cellStyle name="SAPBEXformats 3 3 2 2" xfId="24881"/>
    <cellStyle name="SAPBEXformats 3 3 2 2 2" xfId="34147"/>
    <cellStyle name="SAPBEXformats 3 3 2 2 2 2" xfId="34148"/>
    <cellStyle name="SAPBEXformats 3 3 2 2 2 2 2" xfId="34149"/>
    <cellStyle name="SAPBEXformats 3 3 2 2 2 3" xfId="34150"/>
    <cellStyle name="SAPBEXformats 3 3 2 2 3" xfId="34151"/>
    <cellStyle name="SAPBEXformats 3 3 2 2 3 2" xfId="34152"/>
    <cellStyle name="SAPBEXformats 3 3 2 2 3 2 2" xfId="34153"/>
    <cellStyle name="SAPBEXformats 3 3 2 2 4" xfId="34154"/>
    <cellStyle name="SAPBEXformats 3 3 2 2 4 2" xfId="34155"/>
    <cellStyle name="SAPBEXformats 3 3 2 3" xfId="34156"/>
    <cellStyle name="SAPBEXformats 3 3 2 3 2" xfId="34157"/>
    <cellStyle name="SAPBEXformats 3 3 2 3 2 2" xfId="34158"/>
    <cellStyle name="SAPBEXformats 3 3 2 3 3" xfId="34159"/>
    <cellStyle name="SAPBEXformats 3 3 2 4" xfId="34160"/>
    <cellStyle name="SAPBEXformats 3 3 2 4 2" xfId="34161"/>
    <cellStyle name="SAPBEXformats 3 3 2 4 2 2" xfId="34162"/>
    <cellStyle name="SAPBEXformats 3 3 2 5" xfId="34163"/>
    <cellStyle name="SAPBEXformats 3 3 2 5 2" xfId="34164"/>
    <cellStyle name="SAPBEXformats 3 3 20" xfId="17992"/>
    <cellStyle name="SAPBEXformats 3 3 21" xfId="18873"/>
    <cellStyle name="SAPBEXformats 3 3 22" xfId="19731"/>
    <cellStyle name="SAPBEXformats 3 3 23" xfId="20597"/>
    <cellStyle name="SAPBEXformats 3 3 24" xfId="21455"/>
    <cellStyle name="SAPBEXformats 3 3 25" xfId="22296"/>
    <cellStyle name="SAPBEXformats 3 3 26" xfId="23125"/>
    <cellStyle name="SAPBEXformats 3 3 27" xfId="23925"/>
    <cellStyle name="SAPBEXformats 3 3 3" xfId="2995"/>
    <cellStyle name="SAPBEXformats 3 3 4" xfId="3897"/>
    <cellStyle name="SAPBEXformats 3 3 5" xfId="4785"/>
    <cellStyle name="SAPBEXformats 3 3 6" xfId="5674"/>
    <cellStyle name="SAPBEXformats 3 3 7" xfId="6568"/>
    <cellStyle name="SAPBEXformats 3 3 8" xfId="7105"/>
    <cellStyle name="SAPBEXformats 3 3 9" xfId="8270"/>
    <cellStyle name="SAPBEXformats 3 30" xfId="21878"/>
    <cellStyle name="SAPBEXformats 3 31" xfId="22710"/>
    <cellStyle name="SAPBEXformats 3 32" xfId="23519"/>
    <cellStyle name="SAPBEXformats 3 4" xfId="878"/>
    <cellStyle name="SAPBEXformats 3 4 10" xfId="9160"/>
    <cellStyle name="SAPBEXformats 3 4 11" xfId="10049"/>
    <cellStyle name="SAPBEXformats 3 4 12" xfId="10918"/>
    <cellStyle name="SAPBEXformats 3 4 13" xfId="11809"/>
    <cellStyle name="SAPBEXformats 3 4 14" xfId="12700"/>
    <cellStyle name="SAPBEXformats 3 4 15" xfId="13566"/>
    <cellStyle name="SAPBEXformats 3 4 16" xfId="14457"/>
    <cellStyle name="SAPBEXformats 3 4 17" xfId="15343"/>
    <cellStyle name="SAPBEXformats 3 4 18" xfId="16227"/>
    <cellStyle name="SAPBEXformats 3 4 19" xfId="17113"/>
    <cellStyle name="SAPBEXformats 3 4 2" xfId="2278"/>
    <cellStyle name="SAPBEXformats 3 4 2 2" xfId="24882"/>
    <cellStyle name="SAPBEXformats 3 4 2 2 2" xfId="34165"/>
    <cellStyle name="SAPBEXformats 3 4 2 2 2 2" xfId="34166"/>
    <cellStyle name="SAPBEXformats 3 4 2 2 2 2 2" xfId="34167"/>
    <cellStyle name="SAPBEXformats 3 4 2 2 2 3" xfId="34168"/>
    <cellStyle name="SAPBEXformats 3 4 2 2 3" xfId="34169"/>
    <cellStyle name="SAPBEXformats 3 4 2 2 3 2" xfId="34170"/>
    <cellStyle name="SAPBEXformats 3 4 2 2 3 2 2" xfId="34171"/>
    <cellStyle name="SAPBEXformats 3 4 2 2 4" xfId="34172"/>
    <cellStyle name="SAPBEXformats 3 4 2 2 4 2" xfId="34173"/>
    <cellStyle name="SAPBEXformats 3 4 2 3" xfId="34174"/>
    <cellStyle name="SAPBEXformats 3 4 2 3 2" xfId="34175"/>
    <cellStyle name="SAPBEXformats 3 4 2 3 2 2" xfId="34176"/>
    <cellStyle name="SAPBEXformats 3 4 2 3 3" xfId="34177"/>
    <cellStyle name="SAPBEXformats 3 4 2 4" xfId="34178"/>
    <cellStyle name="SAPBEXformats 3 4 2 4 2" xfId="34179"/>
    <cellStyle name="SAPBEXformats 3 4 2 4 2 2" xfId="34180"/>
    <cellStyle name="SAPBEXformats 3 4 2 5" xfId="34181"/>
    <cellStyle name="SAPBEXformats 3 4 2 5 2" xfId="34182"/>
    <cellStyle name="SAPBEXformats 3 4 20" xfId="17993"/>
    <cellStyle name="SAPBEXformats 3 4 21" xfId="18874"/>
    <cellStyle name="SAPBEXformats 3 4 22" xfId="19732"/>
    <cellStyle name="SAPBEXformats 3 4 23" xfId="20598"/>
    <cellStyle name="SAPBEXformats 3 4 24" xfId="21456"/>
    <cellStyle name="SAPBEXformats 3 4 25" xfId="22297"/>
    <cellStyle name="SAPBEXformats 3 4 26" xfId="23126"/>
    <cellStyle name="SAPBEXformats 3 4 27" xfId="23926"/>
    <cellStyle name="SAPBEXformats 3 4 3" xfId="2996"/>
    <cellStyle name="SAPBEXformats 3 4 4" xfId="3898"/>
    <cellStyle name="SAPBEXformats 3 4 5" xfId="4786"/>
    <cellStyle name="SAPBEXformats 3 4 6" xfId="5675"/>
    <cellStyle name="SAPBEXformats 3 4 7" xfId="6569"/>
    <cellStyle name="SAPBEXformats 3 4 8" xfId="7104"/>
    <cellStyle name="SAPBEXformats 3 4 9" xfId="8271"/>
    <cellStyle name="SAPBEXformats 3 5" xfId="879"/>
    <cellStyle name="SAPBEXformats 3 5 10" xfId="9161"/>
    <cellStyle name="SAPBEXformats 3 5 11" xfId="10050"/>
    <cellStyle name="SAPBEXformats 3 5 12" xfId="10919"/>
    <cellStyle name="SAPBEXformats 3 5 13" xfId="11810"/>
    <cellStyle name="SAPBEXformats 3 5 14" xfId="12701"/>
    <cellStyle name="SAPBEXformats 3 5 15" xfId="13567"/>
    <cellStyle name="SAPBEXformats 3 5 16" xfId="14458"/>
    <cellStyle name="SAPBEXformats 3 5 17" xfId="15344"/>
    <cellStyle name="SAPBEXformats 3 5 18" xfId="16228"/>
    <cellStyle name="SAPBEXformats 3 5 19" xfId="17114"/>
    <cellStyle name="SAPBEXformats 3 5 2" xfId="2279"/>
    <cellStyle name="SAPBEXformats 3 5 2 2" xfId="24883"/>
    <cellStyle name="SAPBEXformats 3 5 2 2 2" xfId="34183"/>
    <cellStyle name="SAPBEXformats 3 5 2 2 2 2" xfId="34184"/>
    <cellStyle name="SAPBEXformats 3 5 2 2 2 2 2" xfId="34185"/>
    <cellStyle name="SAPBEXformats 3 5 2 2 2 3" xfId="34186"/>
    <cellStyle name="SAPBEXformats 3 5 2 2 3" xfId="34187"/>
    <cellStyle name="SAPBEXformats 3 5 2 2 3 2" xfId="34188"/>
    <cellStyle name="SAPBEXformats 3 5 2 2 3 2 2" xfId="34189"/>
    <cellStyle name="SAPBEXformats 3 5 2 2 4" xfId="34190"/>
    <cellStyle name="SAPBEXformats 3 5 2 2 4 2" xfId="34191"/>
    <cellStyle name="SAPBEXformats 3 5 2 3" xfId="34192"/>
    <cellStyle name="SAPBEXformats 3 5 2 3 2" xfId="34193"/>
    <cellStyle name="SAPBEXformats 3 5 2 3 2 2" xfId="34194"/>
    <cellStyle name="SAPBEXformats 3 5 2 3 3" xfId="34195"/>
    <cellStyle name="SAPBEXformats 3 5 2 4" xfId="34196"/>
    <cellStyle name="SAPBEXformats 3 5 2 4 2" xfId="34197"/>
    <cellStyle name="SAPBEXformats 3 5 2 4 2 2" xfId="34198"/>
    <cellStyle name="SAPBEXformats 3 5 2 5" xfId="34199"/>
    <cellStyle name="SAPBEXformats 3 5 2 5 2" xfId="34200"/>
    <cellStyle name="SAPBEXformats 3 5 20" xfId="17994"/>
    <cellStyle name="SAPBEXformats 3 5 21" xfId="18875"/>
    <cellStyle name="SAPBEXformats 3 5 22" xfId="19733"/>
    <cellStyle name="SAPBEXformats 3 5 23" xfId="20599"/>
    <cellStyle name="SAPBEXformats 3 5 24" xfId="21457"/>
    <cellStyle name="SAPBEXformats 3 5 25" xfId="22298"/>
    <cellStyle name="SAPBEXformats 3 5 26" xfId="23127"/>
    <cellStyle name="SAPBEXformats 3 5 27" xfId="23927"/>
    <cellStyle name="SAPBEXformats 3 5 3" xfId="2997"/>
    <cellStyle name="SAPBEXformats 3 5 4" xfId="3899"/>
    <cellStyle name="SAPBEXformats 3 5 5" xfId="4787"/>
    <cellStyle name="SAPBEXformats 3 5 6" xfId="5676"/>
    <cellStyle name="SAPBEXformats 3 5 7" xfId="6570"/>
    <cellStyle name="SAPBEXformats 3 5 8" xfId="7103"/>
    <cellStyle name="SAPBEXformats 3 5 9" xfId="8272"/>
    <cellStyle name="SAPBEXformats 3 6" xfId="880"/>
    <cellStyle name="SAPBEXformats 3 6 10" xfId="9162"/>
    <cellStyle name="SAPBEXformats 3 6 11" xfId="10051"/>
    <cellStyle name="SAPBEXformats 3 6 12" xfId="10920"/>
    <cellStyle name="SAPBEXformats 3 6 13" xfId="11811"/>
    <cellStyle name="SAPBEXformats 3 6 14" xfId="12702"/>
    <cellStyle name="SAPBEXformats 3 6 15" xfId="13568"/>
    <cellStyle name="SAPBEXformats 3 6 16" xfId="14459"/>
    <cellStyle name="SAPBEXformats 3 6 17" xfId="15345"/>
    <cellStyle name="SAPBEXformats 3 6 18" xfId="16229"/>
    <cellStyle name="SAPBEXformats 3 6 19" xfId="17115"/>
    <cellStyle name="SAPBEXformats 3 6 2" xfId="2280"/>
    <cellStyle name="SAPBEXformats 3 6 2 2" xfId="24884"/>
    <cellStyle name="SAPBEXformats 3 6 2 2 2" xfId="34201"/>
    <cellStyle name="SAPBEXformats 3 6 2 2 2 2" xfId="34202"/>
    <cellStyle name="SAPBEXformats 3 6 2 2 2 2 2" xfId="34203"/>
    <cellStyle name="SAPBEXformats 3 6 2 2 2 3" xfId="34204"/>
    <cellStyle name="SAPBEXformats 3 6 2 2 3" xfId="34205"/>
    <cellStyle name="SAPBEXformats 3 6 2 2 3 2" xfId="34206"/>
    <cellStyle name="SAPBEXformats 3 6 2 2 3 2 2" xfId="34207"/>
    <cellStyle name="SAPBEXformats 3 6 2 2 4" xfId="34208"/>
    <cellStyle name="SAPBEXformats 3 6 2 2 4 2" xfId="34209"/>
    <cellStyle name="SAPBEXformats 3 6 2 3" xfId="34210"/>
    <cellStyle name="SAPBEXformats 3 6 2 3 2" xfId="34211"/>
    <cellStyle name="SAPBEXformats 3 6 2 3 2 2" xfId="34212"/>
    <cellStyle name="SAPBEXformats 3 6 2 3 3" xfId="34213"/>
    <cellStyle name="SAPBEXformats 3 6 2 4" xfId="34214"/>
    <cellStyle name="SAPBEXformats 3 6 2 4 2" xfId="34215"/>
    <cellStyle name="SAPBEXformats 3 6 2 4 2 2" xfId="34216"/>
    <cellStyle name="SAPBEXformats 3 6 2 5" xfId="34217"/>
    <cellStyle name="SAPBEXformats 3 6 2 5 2" xfId="34218"/>
    <cellStyle name="SAPBEXformats 3 6 20" xfId="17995"/>
    <cellStyle name="SAPBEXformats 3 6 21" xfId="18876"/>
    <cellStyle name="SAPBEXformats 3 6 22" xfId="19734"/>
    <cellStyle name="SAPBEXformats 3 6 23" xfId="20600"/>
    <cellStyle name="SAPBEXformats 3 6 24" xfId="21458"/>
    <cellStyle name="SAPBEXformats 3 6 25" xfId="22299"/>
    <cellStyle name="SAPBEXformats 3 6 26" xfId="23128"/>
    <cellStyle name="SAPBEXformats 3 6 27" xfId="23928"/>
    <cellStyle name="SAPBEXformats 3 6 3" xfId="2998"/>
    <cellStyle name="SAPBEXformats 3 6 4" xfId="3900"/>
    <cellStyle name="SAPBEXformats 3 6 5" xfId="4788"/>
    <cellStyle name="SAPBEXformats 3 6 6" xfId="5677"/>
    <cellStyle name="SAPBEXformats 3 6 7" xfId="6571"/>
    <cellStyle name="SAPBEXformats 3 6 8" xfId="7102"/>
    <cellStyle name="SAPBEXformats 3 6 9" xfId="8273"/>
    <cellStyle name="SAPBEXformats 3 7" xfId="1836"/>
    <cellStyle name="SAPBEXformats 3 7 2" xfId="24885"/>
    <cellStyle name="SAPBEXformats 3 7 2 2" xfId="34219"/>
    <cellStyle name="SAPBEXformats 3 7 2 2 2" xfId="34220"/>
    <cellStyle name="SAPBEXformats 3 7 2 2 2 2" xfId="34221"/>
    <cellStyle name="SAPBEXformats 3 7 2 2 3" xfId="34222"/>
    <cellStyle name="SAPBEXformats 3 7 2 3" xfId="34223"/>
    <cellStyle name="SAPBEXformats 3 7 2 3 2" xfId="34224"/>
    <cellStyle name="SAPBEXformats 3 7 2 3 2 2" xfId="34225"/>
    <cellStyle name="SAPBEXformats 3 7 2 4" xfId="34226"/>
    <cellStyle name="SAPBEXformats 3 7 2 4 2" xfId="34227"/>
    <cellStyle name="SAPBEXformats 3 7 3" xfId="34228"/>
    <cellStyle name="SAPBEXformats 3 7 3 2" xfId="34229"/>
    <cellStyle name="SAPBEXformats 3 7 3 2 2" xfId="34230"/>
    <cellStyle name="SAPBEXformats 3 7 3 3" xfId="34231"/>
    <cellStyle name="SAPBEXformats 3 7 4" xfId="34232"/>
    <cellStyle name="SAPBEXformats 3 7 4 2" xfId="34233"/>
    <cellStyle name="SAPBEXformats 3 7 4 2 2" xfId="34234"/>
    <cellStyle name="SAPBEXformats 3 7 5" xfId="34235"/>
    <cellStyle name="SAPBEXformats 3 7 5 2" xfId="34236"/>
    <cellStyle name="SAPBEXformats 3 8" xfId="1628"/>
    <cellStyle name="SAPBEXformats 3 9" xfId="3453"/>
    <cellStyle name="SAPBEXformats 30" xfId="19171"/>
    <cellStyle name="SAPBEXformats 31" xfId="19924"/>
    <cellStyle name="SAPBEXformats 32" xfId="20790"/>
    <cellStyle name="SAPBEXformats 33" xfId="21648"/>
    <cellStyle name="SAPBEXformats 34" xfId="22489"/>
    <cellStyle name="SAPBEXformats 35" xfId="23318"/>
    <cellStyle name="SAPBEXformats 4" xfId="881"/>
    <cellStyle name="SAPBEXformats 4 10" xfId="9163"/>
    <cellStyle name="SAPBEXformats 4 11" xfId="10052"/>
    <cellStyle name="SAPBEXformats 4 12" xfId="10921"/>
    <cellStyle name="SAPBEXformats 4 13" xfId="11812"/>
    <cellStyle name="SAPBEXformats 4 14" xfId="12703"/>
    <cellStyle name="SAPBEXformats 4 15" xfId="13569"/>
    <cellStyle name="SAPBEXformats 4 16" xfId="14460"/>
    <cellStyle name="SAPBEXformats 4 17" xfId="15346"/>
    <cellStyle name="SAPBEXformats 4 18" xfId="16230"/>
    <cellStyle name="SAPBEXformats 4 19" xfId="17116"/>
    <cellStyle name="SAPBEXformats 4 2" xfId="2281"/>
    <cellStyle name="SAPBEXformats 4 2 2" xfId="24886"/>
    <cellStyle name="SAPBEXformats 4 2 2 2" xfId="34237"/>
    <cellStyle name="SAPBEXformats 4 2 2 2 2" xfId="34238"/>
    <cellStyle name="SAPBEXformats 4 2 2 2 2 2" xfId="34239"/>
    <cellStyle name="SAPBEXformats 4 2 2 2 3" xfId="34240"/>
    <cellStyle name="SAPBEXformats 4 2 2 3" xfId="34241"/>
    <cellStyle name="SAPBEXformats 4 2 2 3 2" xfId="34242"/>
    <cellStyle name="SAPBEXformats 4 2 2 3 2 2" xfId="34243"/>
    <cellStyle name="SAPBEXformats 4 2 2 4" xfId="34244"/>
    <cellStyle name="SAPBEXformats 4 2 2 4 2" xfId="34245"/>
    <cellStyle name="SAPBEXformats 4 2 3" xfId="34246"/>
    <cellStyle name="SAPBEXformats 4 2 3 2" xfId="34247"/>
    <cellStyle name="SAPBEXformats 4 2 3 2 2" xfId="34248"/>
    <cellStyle name="SAPBEXformats 4 2 3 3" xfId="34249"/>
    <cellStyle name="SAPBEXformats 4 2 4" xfId="34250"/>
    <cellStyle name="SAPBEXformats 4 2 4 2" xfId="34251"/>
    <cellStyle name="SAPBEXformats 4 2 4 2 2" xfId="34252"/>
    <cellStyle name="SAPBEXformats 4 2 5" xfId="34253"/>
    <cellStyle name="SAPBEXformats 4 2 5 2" xfId="34254"/>
    <cellStyle name="SAPBEXformats 4 20" xfId="17996"/>
    <cellStyle name="SAPBEXformats 4 21" xfId="18877"/>
    <cellStyle name="SAPBEXformats 4 22" xfId="19735"/>
    <cellStyle name="SAPBEXformats 4 23" xfId="20601"/>
    <cellStyle name="SAPBEXformats 4 24" xfId="21459"/>
    <cellStyle name="SAPBEXformats 4 25" xfId="22300"/>
    <cellStyle name="SAPBEXformats 4 26" xfId="23129"/>
    <cellStyle name="SAPBEXformats 4 27" xfId="23929"/>
    <cellStyle name="SAPBEXformats 4 3" xfId="2999"/>
    <cellStyle name="SAPBEXformats 4 4" xfId="3901"/>
    <cellStyle name="SAPBEXformats 4 5" xfId="4789"/>
    <cellStyle name="SAPBEXformats 4 6" xfId="5678"/>
    <cellStyle name="SAPBEXformats 4 7" xfId="6572"/>
    <cellStyle name="SAPBEXformats 4 8" xfId="7101"/>
    <cellStyle name="SAPBEXformats 4 9" xfId="8274"/>
    <cellStyle name="SAPBEXformats 5" xfId="882"/>
    <cellStyle name="SAPBEXformats 5 10" xfId="9164"/>
    <cellStyle name="SAPBEXformats 5 11" xfId="10053"/>
    <cellStyle name="SAPBEXformats 5 12" xfId="10922"/>
    <cellStyle name="SAPBEXformats 5 13" xfId="11813"/>
    <cellStyle name="SAPBEXformats 5 14" xfId="12704"/>
    <cellStyle name="SAPBEXformats 5 15" xfId="13570"/>
    <cellStyle name="SAPBEXformats 5 16" xfId="14461"/>
    <cellStyle name="SAPBEXformats 5 17" xfId="15347"/>
    <cellStyle name="SAPBEXformats 5 18" xfId="16231"/>
    <cellStyle name="SAPBEXformats 5 19" xfId="17117"/>
    <cellStyle name="SAPBEXformats 5 2" xfId="2282"/>
    <cellStyle name="SAPBEXformats 5 2 2" xfId="24887"/>
    <cellStyle name="SAPBEXformats 5 2 2 2" xfId="34255"/>
    <cellStyle name="SAPBEXformats 5 2 2 2 2" xfId="34256"/>
    <cellStyle name="SAPBEXformats 5 2 2 2 2 2" xfId="34257"/>
    <cellStyle name="SAPBEXformats 5 2 2 2 3" xfId="34258"/>
    <cellStyle name="SAPBEXformats 5 2 2 3" xfId="34259"/>
    <cellStyle name="SAPBEXformats 5 2 2 3 2" xfId="34260"/>
    <cellStyle name="SAPBEXformats 5 2 2 3 2 2" xfId="34261"/>
    <cellStyle name="SAPBEXformats 5 2 2 4" xfId="34262"/>
    <cellStyle name="SAPBEXformats 5 2 2 4 2" xfId="34263"/>
    <cellStyle name="SAPBEXformats 5 2 3" xfId="34264"/>
    <cellStyle name="SAPBEXformats 5 2 3 2" xfId="34265"/>
    <cellStyle name="SAPBEXformats 5 2 3 2 2" xfId="34266"/>
    <cellStyle name="SAPBEXformats 5 2 3 3" xfId="34267"/>
    <cellStyle name="SAPBEXformats 5 2 4" xfId="34268"/>
    <cellStyle name="SAPBEXformats 5 2 4 2" xfId="34269"/>
    <cellStyle name="SAPBEXformats 5 2 4 2 2" xfId="34270"/>
    <cellStyle name="SAPBEXformats 5 2 5" xfId="34271"/>
    <cellStyle name="SAPBEXformats 5 2 5 2" xfId="34272"/>
    <cellStyle name="SAPBEXformats 5 20" xfId="17997"/>
    <cellStyle name="SAPBEXformats 5 21" xfId="18878"/>
    <cellStyle name="SAPBEXformats 5 22" xfId="19736"/>
    <cellStyle name="SAPBEXformats 5 23" xfId="20602"/>
    <cellStyle name="SAPBEXformats 5 24" xfId="21460"/>
    <cellStyle name="SAPBEXformats 5 25" xfId="22301"/>
    <cellStyle name="SAPBEXformats 5 26" xfId="23130"/>
    <cellStyle name="SAPBEXformats 5 27" xfId="23930"/>
    <cellStyle name="SAPBEXformats 5 3" xfId="3000"/>
    <cellStyle name="SAPBEXformats 5 4" xfId="3902"/>
    <cellStyle name="SAPBEXformats 5 5" xfId="4790"/>
    <cellStyle name="SAPBEXformats 5 6" xfId="5679"/>
    <cellStyle name="SAPBEXformats 5 7" xfId="6573"/>
    <cellStyle name="SAPBEXformats 5 8" xfId="7100"/>
    <cellStyle name="SAPBEXformats 5 9" xfId="8275"/>
    <cellStyle name="SAPBEXformats 6" xfId="883"/>
    <cellStyle name="SAPBEXformats 6 10" xfId="9165"/>
    <cellStyle name="SAPBEXformats 6 11" xfId="10054"/>
    <cellStyle name="SAPBEXformats 6 12" xfId="10923"/>
    <cellStyle name="SAPBEXformats 6 13" xfId="11814"/>
    <cellStyle name="SAPBEXformats 6 14" xfId="12705"/>
    <cellStyle name="SAPBEXformats 6 15" xfId="13571"/>
    <cellStyle name="SAPBEXformats 6 16" xfId="14462"/>
    <cellStyle name="SAPBEXformats 6 17" xfId="15348"/>
    <cellStyle name="SAPBEXformats 6 18" xfId="16232"/>
    <cellStyle name="SAPBEXformats 6 19" xfId="17118"/>
    <cellStyle name="SAPBEXformats 6 2" xfId="2283"/>
    <cellStyle name="SAPBEXformats 6 2 2" xfId="24888"/>
    <cellStyle name="SAPBEXformats 6 2 2 2" xfId="34273"/>
    <cellStyle name="SAPBEXformats 6 2 2 2 2" xfId="34274"/>
    <cellStyle name="SAPBEXformats 6 2 2 2 2 2" xfId="34275"/>
    <cellStyle name="SAPBEXformats 6 2 2 2 3" xfId="34276"/>
    <cellStyle name="SAPBEXformats 6 2 2 3" xfId="34277"/>
    <cellStyle name="SAPBEXformats 6 2 2 3 2" xfId="34278"/>
    <cellStyle name="SAPBEXformats 6 2 2 3 2 2" xfId="34279"/>
    <cellStyle name="SAPBEXformats 6 2 2 4" xfId="34280"/>
    <cellStyle name="SAPBEXformats 6 2 2 4 2" xfId="34281"/>
    <cellStyle name="SAPBEXformats 6 2 3" xfId="34282"/>
    <cellStyle name="SAPBEXformats 6 2 3 2" xfId="34283"/>
    <cellStyle name="SAPBEXformats 6 2 3 2 2" xfId="34284"/>
    <cellStyle name="SAPBEXformats 6 2 3 3" xfId="34285"/>
    <cellStyle name="SAPBEXformats 6 2 4" xfId="34286"/>
    <cellStyle name="SAPBEXformats 6 2 4 2" xfId="34287"/>
    <cellStyle name="SAPBEXformats 6 2 4 2 2" xfId="34288"/>
    <cellStyle name="SAPBEXformats 6 2 5" xfId="34289"/>
    <cellStyle name="SAPBEXformats 6 2 5 2" xfId="34290"/>
    <cellStyle name="SAPBEXformats 6 20" xfId="17998"/>
    <cellStyle name="SAPBEXformats 6 21" xfId="18879"/>
    <cellStyle name="SAPBEXformats 6 22" xfId="19737"/>
    <cellStyle name="SAPBEXformats 6 23" xfId="20603"/>
    <cellStyle name="SAPBEXformats 6 24" xfId="21461"/>
    <cellStyle name="SAPBEXformats 6 25" xfId="22302"/>
    <cellStyle name="SAPBEXformats 6 26" xfId="23131"/>
    <cellStyle name="SAPBEXformats 6 27" xfId="23931"/>
    <cellStyle name="SAPBEXformats 6 3" xfId="3001"/>
    <cellStyle name="SAPBEXformats 6 4" xfId="3903"/>
    <cellStyle name="SAPBEXformats 6 5" xfId="4791"/>
    <cellStyle name="SAPBEXformats 6 6" xfId="5680"/>
    <cellStyle name="SAPBEXformats 6 7" xfId="6574"/>
    <cellStyle name="SAPBEXformats 6 8" xfId="7099"/>
    <cellStyle name="SAPBEXformats 6 9" xfId="8276"/>
    <cellStyle name="SAPBEXformats 7" xfId="884"/>
    <cellStyle name="SAPBEXformats 7 10" xfId="9166"/>
    <cellStyle name="SAPBEXformats 7 11" xfId="10055"/>
    <cellStyle name="SAPBEXformats 7 12" xfId="10924"/>
    <cellStyle name="SAPBEXformats 7 13" xfId="11815"/>
    <cellStyle name="SAPBEXformats 7 14" xfId="12706"/>
    <cellStyle name="SAPBEXformats 7 15" xfId="13572"/>
    <cellStyle name="SAPBEXformats 7 16" xfId="14463"/>
    <cellStyle name="SAPBEXformats 7 17" xfId="15349"/>
    <cellStyle name="SAPBEXformats 7 18" xfId="16233"/>
    <cellStyle name="SAPBEXformats 7 19" xfId="17119"/>
    <cellStyle name="SAPBEXformats 7 2" xfId="2284"/>
    <cellStyle name="SAPBEXformats 7 2 2" xfId="24889"/>
    <cellStyle name="SAPBEXformats 7 2 2 2" xfId="34291"/>
    <cellStyle name="SAPBEXformats 7 2 2 2 2" xfId="34292"/>
    <cellStyle name="SAPBEXformats 7 2 2 2 2 2" xfId="34293"/>
    <cellStyle name="SAPBEXformats 7 2 2 2 3" xfId="34294"/>
    <cellStyle name="SAPBEXformats 7 2 2 3" xfId="34295"/>
    <cellStyle name="SAPBEXformats 7 2 2 3 2" xfId="34296"/>
    <cellStyle name="SAPBEXformats 7 2 2 3 2 2" xfId="34297"/>
    <cellStyle name="SAPBEXformats 7 2 2 4" xfId="34298"/>
    <cellStyle name="SAPBEXformats 7 2 2 4 2" xfId="34299"/>
    <cellStyle name="SAPBEXformats 7 2 3" xfId="34300"/>
    <cellStyle name="SAPBEXformats 7 2 3 2" xfId="34301"/>
    <cellStyle name="SAPBEXformats 7 2 3 2 2" xfId="34302"/>
    <cellStyle name="SAPBEXformats 7 2 3 3" xfId="34303"/>
    <cellStyle name="SAPBEXformats 7 2 4" xfId="34304"/>
    <cellStyle name="SAPBEXformats 7 2 4 2" xfId="34305"/>
    <cellStyle name="SAPBEXformats 7 2 4 2 2" xfId="34306"/>
    <cellStyle name="SAPBEXformats 7 2 5" xfId="34307"/>
    <cellStyle name="SAPBEXformats 7 2 5 2" xfId="34308"/>
    <cellStyle name="SAPBEXformats 7 20" xfId="17999"/>
    <cellStyle name="SAPBEXformats 7 21" xfId="18880"/>
    <cellStyle name="SAPBEXformats 7 22" xfId="19738"/>
    <cellStyle name="SAPBEXformats 7 23" xfId="20604"/>
    <cellStyle name="SAPBEXformats 7 24" xfId="21462"/>
    <cellStyle name="SAPBEXformats 7 25" xfId="22303"/>
    <cellStyle name="SAPBEXformats 7 26" xfId="23132"/>
    <cellStyle name="SAPBEXformats 7 27" xfId="23932"/>
    <cellStyle name="SAPBEXformats 7 3" xfId="3002"/>
    <cellStyle name="SAPBEXformats 7 4" xfId="3904"/>
    <cellStyle name="SAPBEXformats 7 5" xfId="4792"/>
    <cellStyle name="SAPBEXformats 7 6" xfId="5681"/>
    <cellStyle name="SAPBEXformats 7 7" xfId="6575"/>
    <cellStyle name="SAPBEXformats 7 8" xfId="7098"/>
    <cellStyle name="SAPBEXformats 7 9" xfId="8277"/>
    <cellStyle name="SAPBEXformats 8" xfId="885"/>
    <cellStyle name="SAPBEXformats 8 10" xfId="10037"/>
    <cellStyle name="SAPBEXformats 8 11" xfId="10906"/>
    <cellStyle name="SAPBEXformats 8 12" xfId="11797"/>
    <cellStyle name="SAPBEXformats 8 13" xfId="12688"/>
    <cellStyle name="SAPBEXformats 8 14" xfId="13554"/>
    <cellStyle name="SAPBEXformats 8 15" xfId="14445"/>
    <cellStyle name="SAPBEXformats 8 16" xfId="15331"/>
    <cellStyle name="SAPBEXformats 8 17" xfId="16215"/>
    <cellStyle name="SAPBEXformats 8 18" xfId="17101"/>
    <cellStyle name="SAPBEXformats 8 19" xfId="17981"/>
    <cellStyle name="SAPBEXformats 8 2" xfId="2984"/>
    <cellStyle name="SAPBEXformats 8 2 2" xfId="24890"/>
    <cellStyle name="SAPBEXformats 8 2 2 2" xfId="34309"/>
    <cellStyle name="SAPBEXformats 8 2 2 2 2" xfId="34310"/>
    <cellStyle name="SAPBEXformats 8 2 2 2 2 2" xfId="34311"/>
    <cellStyle name="SAPBEXformats 8 2 2 2 3" xfId="34312"/>
    <cellStyle name="SAPBEXformats 8 2 2 3" xfId="34313"/>
    <cellStyle name="SAPBEXformats 8 2 2 3 2" xfId="34314"/>
    <cellStyle name="SAPBEXformats 8 2 2 3 2 2" xfId="34315"/>
    <cellStyle name="SAPBEXformats 8 2 2 4" xfId="34316"/>
    <cellStyle name="SAPBEXformats 8 2 2 4 2" xfId="34317"/>
    <cellStyle name="SAPBEXformats 8 2 3" xfId="34318"/>
    <cellStyle name="SAPBEXformats 8 2 3 2" xfId="34319"/>
    <cellStyle name="SAPBEXformats 8 2 3 2 2" xfId="34320"/>
    <cellStyle name="SAPBEXformats 8 2 3 3" xfId="34321"/>
    <cellStyle name="SAPBEXformats 8 2 4" xfId="34322"/>
    <cellStyle name="SAPBEXformats 8 2 4 2" xfId="34323"/>
    <cellStyle name="SAPBEXformats 8 2 4 2 2" xfId="34324"/>
    <cellStyle name="SAPBEXformats 8 2 5" xfId="34325"/>
    <cellStyle name="SAPBEXformats 8 2 5 2" xfId="34326"/>
    <cellStyle name="SAPBEXformats 8 20" xfId="18862"/>
    <cellStyle name="SAPBEXformats 8 21" xfId="19720"/>
    <cellStyle name="SAPBEXformats 8 22" xfId="20586"/>
    <cellStyle name="SAPBEXformats 8 23" xfId="21444"/>
    <cellStyle name="SAPBEXformats 8 24" xfId="22285"/>
    <cellStyle name="SAPBEXformats 8 25" xfId="23114"/>
    <cellStyle name="SAPBEXformats 8 26" xfId="23914"/>
    <cellStyle name="SAPBEXformats 8 3" xfId="3886"/>
    <cellStyle name="SAPBEXformats 8 4" xfId="4774"/>
    <cellStyle name="SAPBEXformats 8 5" xfId="5663"/>
    <cellStyle name="SAPBEXformats 8 6" xfId="6557"/>
    <cellStyle name="SAPBEXformats 8 7" xfId="6973"/>
    <cellStyle name="SAPBEXformats 8 8" xfId="8259"/>
    <cellStyle name="SAPBEXformats 8 9" xfId="9148"/>
    <cellStyle name="SAPBEXformats 9" xfId="886"/>
    <cellStyle name="SAPBEXformats 9 10" xfId="8631"/>
    <cellStyle name="SAPBEXformats 9 11" xfId="9520"/>
    <cellStyle name="SAPBEXformats 9 12" xfId="9539"/>
    <cellStyle name="SAPBEXformats 9 13" xfId="11280"/>
    <cellStyle name="SAPBEXformats 9 14" xfId="12170"/>
    <cellStyle name="SAPBEXformats 9 15" xfId="12187"/>
    <cellStyle name="SAPBEXformats 9 16" xfId="13930"/>
    <cellStyle name="SAPBEXformats 9 17" xfId="14821"/>
    <cellStyle name="SAPBEXformats 9 18" xfId="15706"/>
    <cellStyle name="SAPBEXformats 9 19" xfId="16588"/>
    <cellStyle name="SAPBEXformats 9 2" xfId="1556"/>
    <cellStyle name="SAPBEXformats 9 2 2" xfId="34327"/>
    <cellStyle name="SAPBEXformats 9 2 2 2" xfId="34328"/>
    <cellStyle name="SAPBEXformats 9 2 2 2 2" xfId="34329"/>
    <cellStyle name="SAPBEXformats 9 2 2 3" xfId="34330"/>
    <cellStyle name="SAPBEXformats 9 2 3" xfId="34331"/>
    <cellStyle name="SAPBEXformats 9 2 3 2" xfId="34332"/>
    <cellStyle name="SAPBEXformats 9 2 3 2 2" xfId="34333"/>
    <cellStyle name="SAPBEXformats 9 2 4" xfId="34334"/>
    <cellStyle name="SAPBEXformats 9 2 4 2" xfId="34335"/>
    <cellStyle name="SAPBEXformats 9 20" xfId="17473"/>
    <cellStyle name="SAPBEXformats 9 21" xfId="18351"/>
    <cellStyle name="SAPBEXformats 9 22" xfId="18367"/>
    <cellStyle name="SAPBEXformats 9 23" xfId="20089"/>
    <cellStyle name="SAPBEXformats 9 24" xfId="20953"/>
    <cellStyle name="SAPBEXformats 9 25" xfId="21809"/>
    <cellStyle name="SAPBEXformats 9 26" xfId="22647"/>
    <cellStyle name="SAPBEXformats 9 27" xfId="23469"/>
    <cellStyle name="SAPBEXformats 9 3" xfId="2432"/>
    <cellStyle name="SAPBEXformats 9 4" xfId="3359"/>
    <cellStyle name="SAPBEXformats 9 5" xfId="3377"/>
    <cellStyle name="SAPBEXformats 9 6" xfId="1767"/>
    <cellStyle name="SAPBEXformats 9 7" xfId="1485"/>
    <cellStyle name="SAPBEXformats 9 8" xfId="7605"/>
    <cellStyle name="SAPBEXformats 9 9" xfId="5114"/>
    <cellStyle name="SAPBEXformats_20120921_SF-grote-ronde-Liesbethdump2" xfId="887"/>
    <cellStyle name="SAPBEXheaderItem" xfId="888"/>
    <cellStyle name="SAPBEXheaderItem 10" xfId="1454"/>
    <cellStyle name="SAPBEXheaderItem 10 2" xfId="34336"/>
    <cellStyle name="SAPBEXheaderItem 10 2 2" xfId="34337"/>
    <cellStyle name="SAPBEXheaderItem 10 2 2 2" xfId="34338"/>
    <cellStyle name="SAPBEXheaderItem 10 2 3" xfId="34339"/>
    <cellStyle name="SAPBEXheaderItem 10 3" xfId="34340"/>
    <cellStyle name="SAPBEXheaderItem 10 3 2" xfId="34341"/>
    <cellStyle name="SAPBEXheaderItem 10 3 2 2" xfId="34342"/>
    <cellStyle name="SAPBEXheaderItem 10 4" xfId="34343"/>
    <cellStyle name="SAPBEXheaderItem 10 4 2" xfId="34344"/>
    <cellStyle name="SAPBEXheaderItem 11" xfId="1876"/>
    <cellStyle name="SAPBEXheaderItem 12" xfId="1583"/>
    <cellStyle name="SAPBEXheaderItem 13" xfId="4195"/>
    <cellStyle name="SAPBEXheaderItem 14" xfId="5083"/>
    <cellStyle name="SAPBEXheaderItem 15" xfId="5972"/>
    <cellStyle name="SAPBEXheaderItem 16" xfId="7682"/>
    <cellStyle name="SAPBEXheaderItem 17" xfId="1607"/>
    <cellStyle name="SAPBEXheaderItem 18" xfId="7851"/>
    <cellStyle name="SAPBEXheaderItem 19" xfId="8741"/>
    <cellStyle name="SAPBEXheaderItem 2" xfId="889"/>
    <cellStyle name="SAPBEXheaderItem 2 10" xfId="1700"/>
    <cellStyle name="SAPBEXheaderItem 2 11" xfId="2597"/>
    <cellStyle name="SAPBEXheaderItem 2 12" xfId="1587"/>
    <cellStyle name="SAPBEXheaderItem 2 13" xfId="7461"/>
    <cellStyle name="SAPBEXheaderItem 2 14" xfId="7441"/>
    <cellStyle name="SAPBEXheaderItem 2 15" xfId="7777"/>
    <cellStyle name="SAPBEXheaderItem 2 16" xfId="8668"/>
    <cellStyle name="SAPBEXheaderItem 2 17" xfId="7453"/>
    <cellStyle name="SAPBEXheaderItem 2 18" xfId="10425"/>
    <cellStyle name="SAPBEXheaderItem 2 19" xfId="11316"/>
    <cellStyle name="SAPBEXheaderItem 2 2" xfId="890"/>
    <cellStyle name="SAPBEXheaderItem 2 2 10" xfId="4341"/>
    <cellStyle name="SAPBEXheaderItem 2 2 11" xfId="5231"/>
    <cellStyle name="SAPBEXheaderItem 2 2 12" xfId="6126"/>
    <cellStyle name="SAPBEXheaderItem 2 2 13" xfId="7404"/>
    <cellStyle name="SAPBEXheaderItem 2 2 14" xfId="7832"/>
    <cellStyle name="SAPBEXheaderItem 2 2 15" xfId="8722"/>
    <cellStyle name="SAPBEXheaderItem 2 2 16" xfId="9611"/>
    <cellStyle name="SAPBEXheaderItem 2 2 17" xfId="10479"/>
    <cellStyle name="SAPBEXheaderItem 2 2 18" xfId="11370"/>
    <cellStyle name="SAPBEXheaderItem 2 2 19" xfId="12260"/>
    <cellStyle name="SAPBEXheaderItem 2 2 2" xfId="891"/>
    <cellStyle name="SAPBEXheaderItem 2 2 2 10" xfId="9168"/>
    <cellStyle name="SAPBEXheaderItem 2 2 2 11" xfId="10057"/>
    <cellStyle name="SAPBEXheaderItem 2 2 2 12" xfId="10926"/>
    <cellStyle name="SAPBEXheaderItem 2 2 2 13" xfId="11817"/>
    <cellStyle name="SAPBEXheaderItem 2 2 2 14" xfId="12708"/>
    <cellStyle name="SAPBEXheaderItem 2 2 2 15" xfId="13574"/>
    <cellStyle name="SAPBEXheaderItem 2 2 2 16" xfId="14465"/>
    <cellStyle name="SAPBEXheaderItem 2 2 2 17" xfId="15351"/>
    <cellStyle name="SAPBEXheaderItem 2 2 2 18" xfId="16235"/>
    <cellStyle name="SAPBEXheaderItem 2 2 2 19" xfId="17121"/>
    <cellStyle name="SAPBEXheaderItem 2 2 2 2" xfId="2285"/>
    <cellStyle name="SAPBEXheaderItem 2 2 2 2 2" xfId="24891"/>
    <cellStyle name="SAPBEXheaderItem 2 2 2 2 2 2" xfId="34345"/>
    <cellStyle name="SAPBEXheaderItem 2 2 2 2 2 2 2" xfId="34346"/>
    <cellStyle name="SAPBEXheaderItem 2 2 2 2 2 2 2 2" xfId="34347"/>
    <cellStyle name="SAPBEXheaderItem 2 2 2 2 2 2 3" xfId="34348"/>
    <cellStyle name="SAPBEXheaderItem 2 2 2 2 2 3" xfId="34349"/>
    <cellStyle name="SAPBEXheaderItem 2 2 2 2 2 3 2" xfId="34350"/>
    <cellStyle name="SAPBEXheaderItem 2 2 2 2 2 3 2 2" xfId="34351"/>
    <cellStyle name="SAPBEXheaderItem 2 2 2 2 2 4" xfId="34352"/>
    <cellStyle name="SAPBEXheaderItem 2 2 2 2 2 4 2" xfId="34353"/>
    <cellStyle name="SAPBEXheaderItem 2 2 2 2 3" xfId="34354"/>
    <cellStyle name="SAPBEXheaderItem 2 2 2 2 3 2" xfId="34355"/>
    <cellStyle name="SAPBEXheaderItem 2 2 2 2 3 2 2" xfId="34356"/>
    <cellStyle name="SAPBEXheaderItem 2 2 2 2 3 3" xfId="34357"/>
    <cellStyle name="SAPBEXheaderItem 2 2 2 2 4" xfId="34358"/>
    <cellStyle name="SAPBEXheaderItem 2 2 2 2 4 2" xfId="34359"/>
    <cellStyle name="SAPBEXheaderItem 2 2 2 2 4 2 2" xfId="34360"/>
    <cellStyle name="SAPBEXheaderItem 2 2 2 2 5" xfId="34361"/>
    <cellStyle name="SAPBEXheaderItem 2 2 2 2 5 2" xfId="34362"/>
    <cellStyle name="SAPBEXheaderItem 2 2 2 20" xfId="18001"/>
    <cellStyle name="SAPBEXheaderItem 2 2 2 21" xfId="18882"/>
    <cellStyle name="SAPBEXheaderItem 2 2 2 22" xfId="19740"/>
    <cellStyle name="SAPBEXheaderItem 2 2 2 23" xfId="20606"/>
    <cellStyle name="SAPBEXheaderItem 2 2 2 24" xfId="21464"/>
    <cellStyle name="SAPBEXheaderItem 2 2 2 25" xfId="22305"/>
    <cellStyle name="SAPBEXheaderItem 2 2 2 26" xfId="23134"/>
    <cellStyle name="SAPBEXheaderItem 2 2 2 27" xfId="23934"/>
    <cellStyle name="SAPBEXheaderItem 2 2 2 3" xfId="3004"/>
    <cellStyle name="SAPBEXheaderItem 2 2 2 4" xfId="3906"/>
    <cellStyle name="SAPBEXheaderItem 2 2 2 5" xfId="4794"/>
    <cellStyle name="SAPBEXheaderItem 2 2 2 6" xfId="5683"/>
    <cellStyle name="SAPBEXheaderItem 2 2 2 7" xfId="6577"/>
    <cellStyle name="SAPBEXheaderItem 2 2 2 8" xfId="1891"/>
    <cellStyle name="SAPBEXheaderItem 2 2 2 9" xfId="8279"/>
    <cellStyle name="SAPBEXheaderItem 2 2 20" xfId="13130"/>
    <cellStyle name="SAPBEXheaderItem 2 2 21" xfId="14020"/>
    <cellStyle name="SAPBEXheaderItem 2 2 22" xfId="14907"/>
    <cellStyle name="SAPBEXheaderItem 2 2 23" xfId="15793"/>
    <cellStyle name="SAPBEXheaderItem 2 2 24" xfId="16676"/>
    <cellStyle name="SAPBEXheaderItem 2 2 25" xfId="17561"/>
    <cellStyle name="SAPBEXheaderItem 2 2 26" xfId="18437"/>
    <cellStyle name="SAPBEXheaderItem 2 2 27" xfId="19298"/>
    <cellStyle name="SAPBEXheaderItem 2 2 28" xfId="20166"/>
    <cellStyle name="SAPBEXheaderItem 2 2 29" xfId="21028"/>
    <cellStyle name="SAPBEXheaderItem 2 2 3" xfId="892"/>
    <cellStyle name="SAPBEXheaderItem 2 2 3 10" xfId="9169"/>
    <cellStyle name="SAPBEXheaderItem 2 2 3 11" xfId="10058"/>
    <cellStyle name="SAPBEXheaderItem 2 2 3 12" xfId="10927"/>
    <cellStyle name="SAPBEXheaderItem 2 2 3 13" xfId="11818"/>
    <cellStyle name="SAPBEXheaderItem 2 2 3 14" xfId="12709"/>
    <cellStyle name="SAPBEXheaderItem 2 2 3 15" xfId="13575"/>
    <cellStyle name="SAPBEXheaderItem 2 2 3 16" xfId="14466"/>
    <cellStyle name="SAPBEXheaderItem 2 2 3 17" xfId="15352"/>
    <cellStyle name="SAPBEXheaderItem 2 2 3 18" xfId="16236"/>
    <cellStyle name="SAPBEXheaderItem 2 2 3 19" xfId="17122"/>
    <cellStyle name="SAPBEXheaderItem 2 2 3 2" xfId="2286"/>
    <cellStyle name="SAPBEXheaderItem 2 2 3 2 2" xfId="24892"/>
    <cellStyle name="SAPBEXheaderItem 2 2 3 2 2 2" xfId="34363"/>
    <cellStyle name="SAPBEXheaderItem 2 2 3 2 2 2 2" xfId="34364"/>
    <cellStyle name="SAPBEXheaderItem 2 2 3 2 2 2 2 2" xfId="34365"/>
    <cellStyle name="SAPBEXheaderItem 2 2 3 2 2 2 3" xfId="34366"/>
    <cellStyle name="SAPBEXheaderItem 2 2 3 2 2 3" xfId="34367"/>
    <cellStyle name="SAPBEXheaderItem 2 2 3 2 2 3 2" xfId="34368"/>
    <cellStyle name="SAPBEXheaderItem 2 2 3 2 2 3 2 2" xfId="34369"/>
    <cellStyle name="SAPBEXheaderItem 2 2 3 2 2 4" xfId="34370"/>
    <cellStyle name="SAPBEXheaderItem 2 2 3 2 2 4 2" xfId="34371"/>
    <cellStyle name="SAPBEXheaderItem 2 2 3 2 3" xfId="34372"/>
    <cellStyle name="SAPBEXheaderItem 2 2 3 2 3 2" xfId="34373"/>
    <cellStyle name="SAPBEXheaderItem 2 2 3 2 3 2 2" xfId="34374"/>
    <cellStyle name="SAPBEXheaderItem 2 2 3 2 3 3" xfId="34375"/>
    <cellStyle name="SAPBEXheaderItem 2 2 3 2 4" xfId="34376"/>
    <cellStyle name="SAPBEXheaderItem 2 2 3 2 4 2" xfId="34377"/>
    <cellStyle name="SAPBEXheaderItem 2 2 3 2 4 2 2" xfId="34378"/>
    <cellStyle name="SAPBEXheaderItem 2 2 3 2 5" xfId="34379"/>
    <cellStyle name="SAPBEXheaderItem 2 2 3 2 5 2" xfId="34380"/>
    <cellStyle name="SAPBEXheaderItem 2 2 3 20" xfId="18002"/>
    <cellStyle name="SAPBEXheaderItem 2 2 3 21" xfId="18883"/>
    <cellStyle name="SAPBEXheaderItem 2 2 3 22" xfId="19741"/>
    <cellStyle name="SAPBEXheaderItem 2 2 3 23" xfId="20607"/>
    <cellStyle name="SAPBEXheaderItem 2 2 3 24" xfId="21465"/>
    <cellStyle name="SAPBEXheaderItem 2 2 3 25" xfId="22306"/>
    <cellStyle name="SAPBEXheaderItem 2 2 3 26" xfId="23135"/>
    <cellStyle name="SAPBEXheaderItem 2 2 3 27" xfId="23935"/>
    <cellStyle name="SAPBEXheaderItem 2 2 3 3" xfId="3005"/>
    <cellStyle name="SAPBEXheaderItem 2 2 3 4" xfId="3907"/>
    <cellStyle name="SAPBEXheaderItem 2 2 3 5" xfId="4795"/>
    <cellStyle name="SAPBEXheaderItem 2 2 3 6" xfId="5684"/>
    <cellStyle name="SAPBEXheaderItem 2 2 3 7" xfId="6578"/>
    <cellStyle name="SAPBEXheaderItem 2 2 3 8" xfId="7097"/>
    <cellStyle name="SAPBEXheaderItem 2 2 3 9" xfId="8280"/>
    <cellStyle name="SAPBEXheaderItem 2 2 30" xfId="21879"/>
    <cellStyle name="SAPBEXheaderItem 2 2 31" xfId="22711"/>
    <cellStyle name="SAPBEXheaderItem 2 2 32" xfId="23520"/>
    <cellStyle name="SAPBEXheaderItem 2 2 4" xfId="893"/>
    <cellStyle name="SAPBEXheaderItem 2 2 4 10" xfId="9170"/>
    <cellStyle name="SAPBEXheaderItem 2 2 4 11" xfId="10059"/>
    <cellStyle name="SAPBEXheaderItem 2 2 4 12" xfId="10928"/>
    <cellStyle name="SAPBEXheaderItem 2 2 4 13" xfId="11819"/>
    <cellStyle name="SAPBEXheaderItem 2 2 4 14" xfId="12710"/>
    <cellStyle name="SAPBEXheaderItem 2 2 4 15" xfId="13576"/>
    <cellStyle name="SAPBEXheaderItem 2 2 4 16" xfId="14467"/>
    <cellStyle name="SAPBEXheaderItem 2 2 4 17" xfId="15353"/>
    <cellStyle name="SAPBEXheaderItem 2 2 4 18" xfId="16237"/>
    <cellStyle name="SAPBEXheaderItem 2 2 4 19" xfId="17123"/>
    <cellStyle name="SAPBEXheaderItem 2 2 4 2" xfId="2287"/>
    <cellStyle name="SAPBEXheaderItem 2 2 4 2 2" xfId="24893"/>
    <cellStyle name="SAPBEXheaderItem 2 2 4 2 2 2" xfId="34381"/>
    <cellStyle name="SAPBEXheaderItem 2 2 4 2 2 2 2" xfId="34382"/>
    <cellStyle name="SAPBEXheaderItem 2 2 4 2 2 2 2 2" xfId="34383"/>
    <cellStyle name="SAPBEXheaderItem 2 2 4 2 2 2 3" xfId="34384"/>
    <cellStyle name="SAPBEXheaderItem 2 2 4 2 2 3" xfId="34385"/>
    <cellStyle name="SAPBEXheaderItem 2 2 4 2 2 3 2" xfId="34386"/>
    <cellStyle name="SAPBEXheaderItem 2 2 4 2 2 3 2 2" xfId="34387"/>
    <cellStyle name="SAPBEXheaderItem 2 2 4 2 2 4" xfId="34388"/>
    <cellStyle name="SAPBEXheaderItem 2 2 4 2 2 4 2" xfId="34389"/>
    <cellStyle name="SAPBEXheaderItem 2 2 4 2 3" xfId="34390"/>
    <cellStyle name="SAPBEXheaderItem 2 2 4 2 3 2" xfId="34391"/>
    <cellStyle name="SAPBEXheaderItem 2 2 4 2 3 2 2" xfId="34392"/>
    <cellStyle name="SAPBEXheaderItem 2 2 4 2 3 3" xfId="34393"/>
    <cellStyle name="SAPBEXheaderItem 2 2 4 2 4" xfId="34394"/>
    <cellStyle name="SAPBEXheaderItem 2 2 4 2 4 2" xfId="34395"/>
    <cellStyle name="SAPBEXheaderItem 2 2 4 2 4 2 2" xfId="34396"/>
    <cellStyle name="SAPBEXheaderItem 2 2 4 2 5" xfId="34397"/>
    <cellStyle name="SAPBEXheaderItem 2 2 4 2 5 2" xfId="34398"/>
    <cellStyle name="SAPBEXheaderItem 2 2 4 20" xfId="18003"/>
    <cellStyle name="SAPBEXheaderItem 2 2 4 21" xfId="18884"/>
    <cellStyle name="SAPBEXheaderItem 2 2 4 22" xfId="19742"/>
    <cellStyle name="SAPBEXheaderItem 2 2 4 23" xfId="20608"/>
    <cellStyle name="SAPBEXheaderItem 2 2 4 24" xfId="21466"/>
    <cellStyle name="SAPBEXheaderItem 2 2 4 25" xfId="22307"/>
    <cellStyle name="SAPBEXheaderItem 2 2 4 26" xfId="23136"/>
    <cellStyle name="SAPBEXheaderItem 2 2 4 27" xfId="23936"/>
    <cellStyle name="SAPBEXheaderItem 2 2 4 3" xfId="3006"/>
    <cellStyle name="SAPBEXheaderItem 2 2 4 4" xfId="3908"/>
    <cellStyle name="SAPBEXheaderItem 2 2 4 5" xfId="4796"/>
    <cellStyle name="SAPBEXheaderItem 2 2 4 6" xfId="5685"/>
    <cellStyle name="SAPBEXheaderItem 2 2 4 7" xfId="6579"/>
    <cellStyle name="SAPBEXheaderItem 2 2 4 8" xfId="7096"/>
    <cellStyle name="SAPBEXheaderItem 2 2 4 9" xfId="8281"/>
    <cellStyle name="SAPBEXheaderItem 2 2 5" xfId="894"/>
    <cellStyle name="SAPBEXheaderItem 2 2 5 10" xfId="9171"/>
    <cellStyle name="SAPBEXheaderItem 2 2 5 11" xfId="10060"/>
    <cellStyle name="SAPBEXheaderItem 2 2 5 12" xfId="10929"/>
    <cellStyle name="SAPBEXheaderItem 2 2 5 13" xfId="11820"/>
    <cellStyle name="SAPBEXheaderItem 2 2 5 14" xfId="12711"/>
    <cellStyle name="SAPBEXheaderItem 2 2 5 15" xfId="13577"/>
    <cellStyle name="SAPBEXheaderItem 2 2 5 16" xfId="14468"/>
    <cellStyle name="SAPBEXheaderItem 2 2 5 17" xfId="15354"/>
    <cellStyle name="SAPBEXheaderItem 2 2 5 18" xfId="16238"/>
    <cellStyle name="SAPBEXheaderItem 2 2 5 19" xfId="17124"/>
    <cellStyle name="SAPBEXheaderItem 2 2 5 2" xfId="2288"/>
    <cellStyle name="SAPBEXheaderItem 2 2 5 2 2" xfId="24894"/>
    <cellStyle name="SAPBEXheaderItem 2 2 5 2 2 2" xfId="34399"/>
    <cellStyle name="SAPBEXheaderItem 2 2 5 2 2 2 2" xfId="34400"/>
    <cellStyle name="SAPBEXheaderItem 2 2 5 2 2 2 2 2" xfId="34401"/>
    <cellStyle name="SAPBEXheaderItem 2 2 5 2 2 2 3" xfId="34402"/>
    <cellStyle name="SAPBEXheaderItem 2 2 5 2 2 3" xfId="34403"/>
    <cellStyle name="SAPBEXheaderItem 2 2 5 2 2 3 2" xfId="34404"/>
    <cellStyle name="SAPBEXheaderItem 2 2 5 2 2 3 2 2" xfId="34405"/>
    <cellStyle name="SAPBEXheaderItem 2 2 5 2 2 4" xfId="34406"/>
    <cellStyle name="SAPBEXheaderItem 2 2 5 2 2 4 2" xfId="34407"/>
    <cellStyle name="SAPBEXheaderItem 2 2 5 2 3" xfId="34408"/>
    <cellStyle name="SAPBEXheaderItem 2 2 5 2 3 2" xfId="34409"/>
    <cellStyle name="SAPBEXheaderItem 2 2 5 2 3 2 2" xfId="34410"/>
    <cellStyle name="SAPBEXheaderItem 2 2 5 2 3 3" xfId="34411"/>
    <cellStyle name="SAPBEXheaderItem 2 2 5 2 4" xfId="34412"/>
    <cellStyle name="SAPBEXheaderItem 2 2 5 2 4 2" xfId="34413"/>
    <cellStyle name="SAPBEXheaderItem 2 2 5 2 4 2 2" xfId="34414"/>
    <cellStyle name="SAPBEXheaderItem 2 2 5 2 5" xfId="34415"/>
    <cellStyle name="SAPBEXheaderItem 2 2 5 2 5 2" xfId="34416"/>
    <cellStyle name="SAPBEXheaderItem 2 2 5 20" xfId="18004"/>
    <cellStyle name="SAPBEXheaderItem 2 2 5 21" xfId="18885"/>
    <cellStyle name="SAPBEXheaderItem 2 2 5 22" xfId="19743"/>
    <cellStyle name="SAPBEXheaderItem 2 2 5 23" xfId="20609"/>
    <cellStyle name="SAPBEXheaderItem 2 2 5 24" xfId="21467"/>
    <cellStyle name="SAPBEXheaderItem 2 2 5 25" xfId="22308"/>
    <cellStyle name="SAPBEXheaderItem 2 2 5 26" xfId="23137"/>
    <cellStyle name="SAPBEXheaderItem 2 2 5 27" xfId="23937"/>
    <cellStyle name="SAPBEXheaderItem 2 2 5 3" xfId="3007"/>
    <cellStyle name="SAPBEXheaderItem 2 2 5 4" xfId="3909"/>
    <cellStyle name="SAPBEXheaderItem 2 2 5 5" xfId="4797"/>
    <cellStyle name="SAPBEXheaderItem 2 2 5 6" xfId="5686"/>
    <cellStyle name="SAPBEXheaderItem 2 2 5 7" xfId="6580"/>
    <cellStyle name="SAPBEXheaderItem 2 2 5 8" xfId="7095"/>
    <cellStyle name="SAPBEXheaderItem 2 2 5 9" xfId="8282"/>
    <cellStyle name="SAPBEXheaderItem 2 2 6" xfId="895"/>
    <cellStyle name="SAPBEXheaderItem 2 2 6 10" xfId="9172"/>
    <cellStyle name="SAPBEXheaderItem 2 2 6 11" xfId="10061"/>
    <cellStyle name="SAPBEXheaderItem 2 2 6 12" xfId="10930"/>
    <cellStyle name="SAPBEXheaderItem 2 2 6 13" xfId="11821"/>
    <cellStyle name="SAPBEXheaderItem 2 2 6 14" xfId="12712"/>
    <cellStyle name="SAPBEXheaderItem 2 2 6 15" xfId="13578"/>
    <cellStyle name="SAPBEXheaderItem 2 2 6 16" xfId="14469"/>
    <cellStyle name="SAPBEXheaderItem 2 2 6 17" xfId="15355"/>
    <cellStyle name="SAPBEXheaderItem 2 2 6 18" xfId="16239"/>
    <cellStyle name="SAPBEXheaderItem 2 2 6 19" xfId="17125"/>
    <cellStyle name="SAPBEXheaderItem 2 2 6 2" xfId="2289"/>
    <cellStyle name="SAPBEXheaderItem 2 2 6 2 2" xfId="24895"/>
    <cellStyle name="SAPBEXheaderItem 2 2 6 2 2 2" xfId="34417"/>
    <cellStyle name="SAPBEXheaderItem 2 2 6 2 2 2 2" xfId="34418"/>
    <cellStyle name="SAPBEXheaderItem 2 2 6 2 2 2 2 2" xfId="34419"/>
    <cellStyle name="SAPBEXheaderItem 2 2 6 2 2 2 3" xfId="34420"/>
    <cellStyle name="SAPBEXheaderItem 2 2 6 2 2 3" xfId="34421"/>
    <cellStyle name="SAPBEXheaderItem 2 2 6 2 2 3 2" xfId="34422"/>
    <cellStyle name="SAPBEXheaderItem 2 2 6 2 2 3 2 2" xfId="34423"/>
    <cellStyle name="SAPBEXheaderItem 2 2 6 2 2 4" xfId="34424"/>
    <cellStyle name="SAPBEXheaderItem 2 2 6 2 2 4 2" xfId="34425"/>
    <cellStyle name="SAPBEXheaderItem 2 2 6 2 3" xfId="34426"/>
    <cellStyle name="SAPBEXheaderItem 2 2 6 2 3 2" xfId="34427"/>
    <cellStyle name="SAPBEXheaderItem 2 2 6 2 3 2 2" xfId="34428"/>
    <cellStyle name="SAPBEXheaderItem 2 2 6 2 3 3" xfId="34429"/>
    <cellStyle name="SAPBEXheaderItem 2 2 6 2 4" xfId="34430"/>
    <cellStyle name="SAPBEXheaderItem 2 2 6 2 4 2" xfId="34431"/>
    <cellStyle name="SAPBEXheaderItem 2 2 6 2 4 2 2" xfId="34432"/>
    <cellStyle name="SAPBEXheaderItem 2 2 6 2 5" xfId="34433"/>
    <cellStyle name="SAPBEXheaderItem 2 2 6 2 5 2" xfId="34434"/>
    <cellStyle name="SAPBEXheaderItem 2 2 6 20" xfId="18005"/>
    <cellStyle name="SAPBEXheaderItem 2 2 6 21" xfId="18886"/>
    <cellStyle name="SAPBEXheaderItem 2 2 6 22" xfId="19744"/>
    <cellStyle name="SAPBEXheaderItem 2 2 6 23" xfId="20610"/>
    <cellStyle name="SAPBEXheaderItem 2 2 6 24" xfId="21468"/>
    <cellStyle name="SAPBEXheaderItem 2 2 6 25" xfId="22309"/>
    <cellStyle name="SAPBEXheaderItem 2 2 6 26" xfId="23138"/>
    <cellStyle name="SAPBEXheaderItem 2 2 6 27" xfId="23938"/>
    <cellStyle name="SAPBEXheaderItem 2 2 6 3" xfId="3008"/>
    <cellStyle name="SAPBEXheaderItem 2 2 6 4" xfId="3910"/>
    <cellStyle name="SAPBEXheaderItem 2 2 6 5" xfId="4798"/>
    <cellStyle name="SAPBEXheaderItem 2 2 6 6" xfId="5687"/>
    <cellStyle name="SAPBEXheaderItem 2 2 6 7" xfId="6581"/>
    <cellStyle name="SAPBEXheaderItem 2 2 6 8" xfId="7094"/>
    <cellStyle name="SAPBEXheaderItem 2 2 6 9" xfId="8283"/>
    <cellStyle name="SAPBEXheaderItem 2 2 7" xfId="1837"/>
    <cellStyle name="SAPBEXheaderItem 2 2 7 2" xfId="24896"/>
    <cellStyle name="SAPBEXheaderItem 2 2 7 2 2" xfId="34435"/>
    <cellStyle name="SAPBEXheaderItem 2 2 7 2 2 2" xfId="34436"/>
    <cellStyle name="SAPBEXheaderItem 2 2 7 2 2 2 2" xfId="34437"/>
    <cellStyle name="SAPBEXheaderItem 2 2 7 2 2 3" xfId="34438"/>
    <cellStyle name="SAPBEXheaderItem 2 2 7 2 3" xfId="34439"/>
    <cellStyle name="SAPBEXheaderItem 2 2 7 2 3 2" xfId="34440"/>
    <cellStyle name="SAPBEXheaderItem 2 2 7 2 3 2 2" xfId="34441"/>
    <cellStyle name="SAPBEXheaderItem 2 2 7 2 4" xfId="34442"/>
    <cellStyle name="SAPBEXheaderItem 2 2 7 2 4 2" xfId="34443"/>
    <cellStyle name="SAPBEXheaderItem 2 2 7 3" xfId="34444"/>
    <cellStyle name="SAPBEXheaderItem 2 2 7 3 2" xfId="34445"/>
    <cellStyle name="SAPBEXheaderItem 2 2 7 3 2 2" xfId="34446"/>
    <cellStyle name="SAPBEXheaderItem 2 2 7 3 3" xfId="34447"/>
    <cellStyle name="SAPBEXheaderItem 2 2 7 4" xfId="34448"/>
    <cellStyle name="SAPBEXheaderItem 2 2 7 4 2" xfId="34449"/>
    <cellStyle name="SAPBEXheaderItem 2 2 7 4 2 2" xfId="34450"/>
    <cellStyle name="SAPBEXheaderItem 2 2 7 5" xfId="34451"/>
    <cellStyle name="SAPBEXheaderItem 2 2 7 5 2" xfId="34452"/>
    <cellStyle name="SAPBEXheaderItem 2 2 8" xfId="1627"/>
    <cellStyle name="SAPBEXheaderItem 2 2 9" xfId="3454"/>
    <cellStyle name="SAPBEXheaderItem 2 20" xfId="10377"/>
    <cellStyle name="SAPBEXheaderItem 2 21" xfId="13076"/>
    <cellStyle name="SAPBEXheaderItem 2 22" xfId="13966"/>
    <cellStyle name="SAPBEXheaderItem 2 23" xfId="14853"/>
    <cellStyle name="SAPBEXheaderItem 2 24" xfId="15740"/>
    <cellStyle name="SAPBEXheaderItem 2 25" xfId="16622"/>
    <cellStyle name="SAPBEXheaderItem 2 26" xfId="17508"/>
    <cellStyle name="SAPBEXheaderItem 2 27" xfId="13165"/>
    <cellStyle name="SAPBEXheaderItem 2 28" xfId="19244"/>
    <cellStyle name="SAPBEXheaderItem 2 29" xfId="20114"/>
    <cellStyle name="SAPBEXheaderItem 2 3" xfId="896"/>
    <cellStyle name="SAPBEXheaderItem 2 3 10" xfId="9173"/>
    <cellStyle name="SAPBEXheaderItem 2 3 11" xfId="10062"/>
    <cellStyle name="SAPBEXheaderItem 2 3 12" xfId="10931"/>
    <cellStyle name="SAPBEXheaderItem 2 3 13" xfId="11822"/>
    <cellStyle name="SAPBEXheaderItem 2 3 14" xfId="12713"/>
    <cellStyle name="SAPBEXheaderItem 2 3 15" xfId="13579"/>
    <cellStyle name="SAPBEXheaderItem 2 3 16" xfId="14470"/>
    <cellStyle name="SAPBEXheaderItem 2 3 17" xfId="15356"/>
    <cellStyle name="SAPBEXheaderItem 2 3 18" xfId="16240"/>
    <cellStyle name="SAPBEXheaderItem 2 3 19" xfId="17126"/>
    <cellStyle name="SAPBEXheaderItem 2 3 2" xfId="2290"/>
    <cellStyle name="SAPBEXheaderItem 2 3 2 2" xfId="24897"/>
    <cellStyle name="SAPBEXheaderItem 2 3 2 2 2" xfId="34453"/>
    <cellStyle name="SAPBEXheaderItem 2 3 2 2 2 2" xfId="34454"/>
    <cellStyle name="SAPBEXheaderItem 2 3 2 2 2 2 2" xfId="34455"/>
    <cellStyle name="SAPBEXheaderItem 2 3 2 2 2 3" xfId="34456"/>
    <cellStyle name="SAPBEXheaderItem 2 3 2 2 3" xfId="34457"/>
    <cellStyle name="SAPBEXheaderItem 2 3 2 2 3 2" xfId="34458"/>
    <cellStyle name="SAPBEXheaderItem 2 3 2 2 3 2 2" xfId="34459"/>
    <cellStyle name="SAPBEXheaderItem 2 3 2 2 4" xfId="34460"/>
    <cellStyle name="SAPBEXheaderItem 2 3 2 2 4 2" xfId="34461"/>
    <cellStyle name="SAPBEXheaderItem 2 3 2 3" xfId="34462"/>
    <cellStyle name="SAPBEXheaderItem 2 3 2 3 2" xfId="34463"/>
    <cellStyle name="SAPBEXheaderItem 2 3 2 3 2 2" xfId="34464"/>
    <cellStyle name="SAPBEXheaderItem 2 3 2 3 3" xfId="34465"/>
    <cellStyle name="SAPBEXheaderItem 2 3 2 4" xfId="34466"/>
    <cellStyle name="SAPBEXheaderItem 2 3 2 4 2" xfId="34467"/>
    <cellStyle name="SAPBEXheaderItem 2 3 2 4 2 2" xfId="34468"/>
    <cellStyle name="SAPBEXheaderItem 2 3 2 5" xfId="34469"/>
    <cellStyle name="SAPBEXheaderItem 2 3 2 5 2" xfId="34470"/>
    <cellStyle name="SAPBEXheaderItem 2 3 20" xfId="18006"/>
    <cellStyle name="SAPBEXheaderItem 2 3 21" xfId="18887"/>
    <cellStyle name="SAPBEXheaderItem 2 3 22" xfId="19745"/>
    <cellStyle name="SAPBEXheaderItem 2 3 23" xfId="20611"/>
    <cellStyle name="SAPBEXheaderItem 2 3 24" xfId="21469"/>
    <cellStyle name="SAPBEXheaderItem 2 3 25" xfId="22310"/>
    <cellStyle name="SAPBEXheaderItem 2 3 26" xfId="23139"/>
    <cellStyle name="SAPBEXheaderItem 2 3 27" xfId="23939"/>
    <cellStyle name="SAPBEXheaderItem 2 3 3" xfId="3009"/>
    <cellStyle name="SAPBEXheaderItem 2 3 4" xfId="3911"/>
    <cellStyle name="SAPBEXheaderItem 2 3 5" xfId="4799"/>
    <cellStyle name="SAPBEXheaderItem 2 3 6" xfId="5688"/>
    <cellStyle name="SAPBEXheaderItem 2 3 7" xfId="6582"/>
    <cellStyle name="SAPBEXheaderItem 2 3 8" xfId="7093"/>
    <cellStyle name="SAPBEXheaderItem 2 3 9" xfId="8284"/>
    <cellStyle name="SAPBEXheaderItem 2 30" xfId="20976"/>
    <cellStyle name="SAPBEXheaderItem 2 31" xfId="21831"/>
    <cellStyle name="SAPBEXheaderItem 2 32" xfId="22665"/>
    <cellStyle name="SAPBEXheaderItem 2 4" xfId="897"/>
    <cellStyle name="SAPBEXheaderItem 2 4 10" xfId="9174"/>
    <cellStyle name="SAPBEXheaderItem 2 4 11" xfId="10063"/>
    <cellStyle name="SAPBEXheaderItem 2 4 12" xfId="10932"/>
    <cellStyle name="SAPBEXheaderItem 2 4 13" xfId="11823"/>
    <cellStyle name="SAPBEXheaderItem 2 4 14" xfId="12714"/>
    <cellStyle name="SAPBEXheaderItem 2 4 15" xfId="13580"/>
    <cellStyle name="SAPBEXheaderItem 2 4 16" xfId="14471"/>
    <cellStyle name="SAPBEXheaderItem 2 4 17" xfId="15357"/>
    <cellStyle name="SAPBEXheaderItem 2 4 18" xfId="16241"/>
    <cellStyle name="SAPBEXheaderItem 2 4 19" xfId="17127"/>
    <cellStyle name="SAPBEXheaderItem 2 4 2" xfId="2291"/>
    <cellStyle name="SAPBEXheaderItem 2 4 2 2" xfId="24898"/>
    <cellStyle name="SAPBEXheaderItem 2 4 2 2 2" xfId="34471"/>
    <cellStyle name="SAPBEXheaderItem 2 4 2 2 2 2" xfId="34472"/>
    <cellStyle name="SAPBEXheaderItem 2 4 2 2 2 2 2" xfId="34473"/>
    <cellStyle name="SAPBEXheaderItem 2 4 2 2 2 3" xfId="34474"/>
    <cellStyle name="SAPBEXheaderItem 2 4 2 2 3" xfId="34475"/>
    <cellStyle name="SAPBEXheaderItem 2 4 2 2 3 2" xfId="34476"/>
    <cellStyle name="SAPBEXheaderItem 2 4 2 2 3 2 2" xfId="34477"/>
    <cellStyle name="SAPBEXheaderItem 2 4 2 2 4" xfId="34478"/>
    <cellStyle name="SAPBEXheaderItem 2 4 2 2 4 2" xfId="34479"/>
    <cellStyle name="SAPBEXheaderItem 2 4 2 3" xfId="34480"/>
    <cellStyle name="SAPBEXheaderItem 2 4 2 3 2" xfId="34481"/>
    <cellStyle name="SAPBEXheaderItem 2 4 2 3 2 2" xfId="34482"/>
    <cellStyle name="SAPBEXheaderItem 2 4 2 3 3" xfId="34483"/>
    <cellStyle name="SAPBEXheaderItem 2 4 2 4" xfId="34484"/>
    <cellStyle name="SAPBEXheaderItem 2 4 2 4 2" xfId="34485"/>
    <cellStyle name="SAPBEXheaderItem 2 4 2 4 2 2" xfId="34486"/>
    <cellStyle name="SAPBEXheaderItem 2 4 2 5" xfId="34487"/>
    <cellStyle name="SAPBEXheaderItem 2 4 2 5 2" xfId="34488"/>
    <cellStyle name="SAPBEXheaderItem 2 4 20" xfId="18007"/>
    <cellStyle name="SAPBEXheaderItem 2 4 21" xfId="18888"/>
    <cellStyle name="SAPBEXheaderItem 2 4 22" xfId="19746"/>
    <cellStyle name="SAPBEXheaderItem 2 4 23" xfId="20612"/>
    <cellStyle name="SAPBEXheaderItem 2 4 24" xfId="21470"/>
    <cellStyle name="SAPBEXheaderItem 2 4 25" xfId="22311"/>
    <cellStyle name="SAPBEXheaderItem 2 4 26" xfId="23140"/>
    <cellStyle name="SAPBEXheaderItem 2 4 27" xfId="23940"/>
    <cellStyle name="SAPBEXheaderItem 2 4 3" xfId="3010"/>
    <cellStyle name="SAPBEXheaderItem 2 4 4" xfId="3912"/>
    <cellStyle name="SAPBEXheaderItem 2 4 5" xfId="4800"/>
    <cellStyle name="SAPBEXheaderItem 2 4 6" xfId="5689"/>
    <cellStyle name="SAPBEXheaderItem 2 4 7" xfId="6583"/>
    <cellStyle name="SAPBEXheaderItem 2 4 8" xfId="7092"/>
    <cellStyle name="SAPBEXheaderItem 2 4 9" xfId="8285"/>
    <cellStyle name="SAPBEXheaderItem 2 5" xfId="898"/>
    <cellStyle name="SAPBEXheaderItem 2 5 10" xfId="9175"/>
    <cellStyle name="SAPBEXheaderItem 2 5 11" xfId="10064"/>
    <cellStyle name="SAPBEXheaderItem 2 5 12" xfId="10933"/>
    <cellStyle name="SAPBEXheaderItem 2 5 13" xfId="11824"/>
    <cellStyle name="SAPBEXheaderItem 2 5 14" xfId="12715"/>
    <cellStyle name="SAPBEXheaderItem 2 5 15" xfId="13581"/>
    <cellStyle name="SAPBEXheaderItem 2 5 16" xfId="14472"/>
    <cellStyle name="SAPBEXheaderItem 2 5 17" xfId="15358"/>
    <cellStyle name="SAPBEXheaderItem 2 5 18" xfId="16242"/>
    <cellStyle name="SAPBEXheaderItem 2 5 19" xfId="17128"/>
    <cellStyle name="SAPBEXheaderItem 2 5 2" xfId="2292"/>
    <cellStyle name="SAPBEXheaderItem 2 5 2 2" xfId="24899"/>
    <cellStyle name="SAPBEXheaderItem 2 5 2 2 2" xfId="34489"/>
    <cellStyle name="SAPBEXheaderItem 2 5 2 2 2 2" xfId="34490"/>
    <cellStyle name="SAPBEXheaderItem 2 5 2 2 2 2 2" xfId="34491"/>
    <cellStyle name="SAPBEXheaderItem 2 5 2 2 2 3" xfId="34492"/>
    <cellStyle name="SAPBEXheaderItem 2 5 2 2 3" xfId="34493"/>
    <cellStyle name="SAPBEXheaderItem 2 5 2 2 3 2" xfId="34494"/>
    <cellStyle name="SAPBEXheaderItem 2 5 2 2 3 2 2" xfId="34495"/>
    <cellStyle name="SAPBEXheaderItem 2 5 2 2 4" xfId="34496"/>
    <cellStyle name="SAPBEXheaderItem 2 5 2 2 4 2" xfId="34497"/>
    <cellStyle name="SAPBEXheaderItem 2 5 2 3" xfId="34498"/>
    <cellStyle name="SAPBEXheaderItem 2 5 2 3 2" xfId="34499"/>
    <cellStyle name="SAPBEXheaderItem 2 5 2 3 2 2" xfId="34500"/>
    <cellStyle name="SAPBEXheaderItem 2 5 2 3 3" xfId="34501"/>
    <cellStyle name="SAPBEXheaderItem 2 5 2 4" xfId="34502"/>
    <cellStyle name="SAPBEXheaderItem 2 5 2 4 2" xfId="34503"/>
    <cellStyle name="SAPBEXheaderItem 2 5 2 4 2 2" xfId="34504"/>
    <cellStyle name="SAPBEXheaderItem 2 5 2 5" xfId="34505"/>
    <cellStyle name="SAPBEXheaderItem 2 5 2 5 2" xfId="34506"/>
    <cellStyle name="SAPBEXheaderItem 2 5 20" xfId="18008"/>
    <cellStyle name="SAPBEXheaderItem 2 5 21" xfId="18889"/>
    <cellStyle name="SAPBEXheaderItem 2 5 22" xfId="19747"/>
    <cellStyle name="SAPBEXheaderItem 2 5 23" xfId="20613"/>
    <cellStyle name="SAPBEXheaderItem 2 5 24" xfId="21471"/>
    <cellStyle name="SAPBEXheaderItem 2 5 25" xfId="22312"/>
    <cellStyle name="SAPBEXheaderItem 2 5 26" xfId="23141"/>
    <cellStyle name="SAPBEXheaderItem 2 5 27" xfId="23941"/>
    <cellStyle name="SAPBEXheaderItem 2 5 3" xfId="3011"/>
    <cellStyle name="SAPBEXheaderItem 2 5 4" xfId="3913"/>
    <cellStyle name="SAPBEXheaderItem 2 5 5" xfId="4801"/>
    <cellStyle name="SAPBEXheaderItem 2 5 6" xfId="5690"/>
    <cellStyle name="SAPBEXheaderItem 2 5 7" xfId="6584"/>
    <cellStyle name="SAPBEXheaderItem 2 5 8" xfId="7091"/>
    <cellStyle name="SAPBEXheaderItem 2 5 9" xfId="8286"/>
    <cellStyle name="SAPBEXheaderItem 2 6" xfId="899"/>
    <cellStyle name="SAPBEXheaderItem 2 6 10" xfId="9176"/>
    <cellStyle name="SAPBEXheaderItem 2 6 11" xfId="10065"/>
    <cellStyle name="SAPBEXheaderItem 2 6 12" xfId="10934"/>
    <cellStyle name="SAPBEXheaderItem 2 6 13" xfId="11825"/>
    <cellStyle name="SAPBEXheaderItem 2 6 14" xfId="12716"/>
    <cellStyle name="SAPBEXheaderItem 2 6 15" xfId="13582"/>
    <cellStyle name="SAPBEXheaderItem 2 6 16" xfId="14473"/>
    <cellStyle name="SAPBEXheaderItem 2 6 17" xfId="15359"/>
    <cellStyle name="SAPBEXheaderItem 2 6 18" xfId="16243"/>
    <cellStyle name="SAPBEXheaderItem 2 6 19" xfId="17129"/>
    <cellStyle name="SAPBEXheaderItem 2 6 2" xfId="2293"/>
    <cellStyle name="SAPBEXheaderItem 2 6 2 2" xfId="24900"/>
    <cellStyle name="SAPBEXheaderItem 2 6 2 2 2" xfId="34507"/>
    <cellStyle name="SAPBEXheaderItem 2 6 2 2 2 2" xfId="34508"/>
    <cellStyle name="SAPBEXheaderItem 2 6 2 2 2 2 2" xfId="34509"/>
    <cellStyle name="SAPBEXheaderItem 2 6 2 2 2 3" xfId="34510"/>
    <cellStyle name="SAPBEXheaderItem 2 6 2 2 3" xfId="34511"/>
    <cellStyle name="SAPBEXheaderItem 2 6 2 2 3 2" xfId="34512"/>
    <cellStyle name="SAPBEXheaderItem 2 6 2 2 3 2 2" xfId="34513"/>
    <cellStyle name="SAPBEXheaderItem 2 6 2 2 4" xfId="34514"/>
    <cellStyle name="SAPBEXheaderItem 2 6 2 2 4 2" xfId="34515"/>
    <cellStyle name="SAPBEXheaderItem 2 6 2 3" xfId="34516"/>
    <cellStyle name="SAPBEXheaderItem 2 6 2 3 2" xfId="34517"/>
    <cellStyle name="SAPBEXheaderItem 2 6 2 3 2 2" xfId="34518"/>
    <cellStyle name="SAPBEXheaderItem 2 6 2 3 3" xfId="34519"/>
    <cellStyle name="SAPBEXheaderItem 2 6 2 4" xfId="34520"/>
    <cellStyle name="SAPBEXheaderItem 2 6 2 4 2" xfId="34521"/>
    <cellStyle name="SAPBEXheaderItem 2 6 2 4 2 2" xfId="34522"/>
    <cellStyle name="SAPBEXheaderItem 2 6 2 5" xfId="34523"/>
    <cellStyle name="SAPBEXheaderItem 2 6 2 5 2" xfId="34524"/>
    <cellStyle name="SAPBEXheaderItem 2 6 20" xfId="18009"/>
    <cellStyle name="SAPBEXheaderItem 2 6 21" xfId="18890"/>
    <cellStyle name="SAPBEXheaderItem 2 6 22" xfId="19748"/>
    <cellStyle name="SAPBEXheaderItem 2 6 23" xfId="20614"/>
    <cellStyle name="SAPBEXheaderItem 2 6 24" xfId="21472"/>
    <cellStyle name="SAPBEXheaderItem 2 6 25" xfId="22313"/>
    <cellStyle name="SAPBEXheaderItem 2 6 26" xfId="23142"/>
    <cellStyle name="SAPBEXheaderItem 2 6 27" xfId="23942"/>
    <cellStyle name="SAPBEXheaderItem 2 6 3" xfId="3012"/>
    <cellStyle name="SAPBEXheaderItem 2 6 4" xfId="3914"/>
    <cellStyle name="SAPBEXheaderItem 2 6 5" xfId="4802"/>
    <cellStyle name="SAPBEXheaderItem 2 6 6" xfId="5691"/>
    <cellStyle name="SAPBEXheaderItem 2 6 7" xfId="6585"/>
    <cellStyle name="SAPBEXheaderItem 2 6 8" xfId="7090"/>
    <cellStyle name="SAPBEXheaderItem 2 6 9" xfId="8287"/>
    <cellStyle name="SAPBEXheaderItem 2 7" xfId="1746"/>
    <cellStyle name="SAPBEXheaderItem 2 7 2" xfId="24902"/>
    <cellStyle name="SAPBEXheaderItem 2 7 2 2" xfId="34525"/>
    <cellStyle name="SAPBEXheaderItem 2 7 2 2 2" xfId="34526"/>
    <cellStyle name="SAPBEXheaderItem 2 7 2 2 2 2" xfId="34527"/>
    <cellStyle name="SAPBEXheaderItem 2 7 2 2 3" xfId="34528"/>
    <cellStyle name="SAPBEXheaderItem 2 7 2 3" xfId="34529"/>
    <cellStyle name="SAPBEXheaderItem 2 7 2 3 2" xfId="34530"/>
    <cellStyle name="SAPBEXheaderItem 2 7 2 3 2 2" xfId="34531"/>
    <cellStyle name="SAPBEXheaderItem 2 7 2 4" xfId="34532"/>
    <cellStyle name="SAPBEXheaderItem 2 7 2 4 2" xfId="34533"/>
    <cellStyle name="SAPBEXheaderItem 2 7 3" xfId="24901"/>
    <cellStyle name="SAPBEXheaderItem 2 7 3 2" xfId="34534"/>
    <cellStyle name="SAPBEXheaderItem 2 7 3 2 2" xfId="34535"/>
    <cellStyle name="SAPBEXheaderItem 2 7 3 2 2 2" xfId="34536"/>
    <cellStyle name="SAPBEXheaderItem 2 7 3 2 3" xfId="34537"/>
    <cellStyle name="SAPBEXheaderItem 2 7 3 3" xfId="34538"/>
    <cellStyle name="SAPBEXheaderItem 2 7 3 3 2" xfId="34539"/>
    <cellStyle name="SAPBEXheaderItem 2 7 3 3 2 2" xfId="34540"/>
    <cellStyle name="SAPBEXheaderItem 2 7 3 4" xfId="34541"/>
    <cellStyle name="SAPBEXheaderItem 2 7 3 4 2" xfId="34542"/>
    <cellStyle name="SAPBEXheaderItem 2 7 4" xfId="34543"/>
    <cellStyle name="SAPBEXheaderItem 2 7 4 2" xfId="34544"/>
    <cellStyle name="SAPBEXheaderItem 2 7 4 2 2" xfId="34545"/>
    <cellStyle name="SAPBEXheaderItem 2 7 4 2 2 2" xfId="34546"/>
    <cellStyle name="SAPBEXheaderItem 2 7 4 3" xfId="34547"/>
    <cellStyle name="SAPBEXheaderItem 2 7 4 3 2" xfId="34548"/>
    <cellStyle name="SAPBEXheaderItem 2 7 5" xfId="34549"/>
    <cellStyle name="SAPBEXheaderItem 2 7 5 2" xfId="34550"/>
    <cellStyle name="SAPBEXheaderItem 2 7 5 2 2" xfId="34551"/>
    <cellStyle name="SAPBEXheaderItem 2 7 5 3" xfId="34552"/>
    <cellStyle name="SAPBEXheaderItem 2 7 6" xfId="34553"/>
    <cellStyle name="SAPBEXheaderItem 2 7 6 2" xfId="34554"/>
    <cellStyle name="SAPBEXheaderItem 2 7 6 2 2" xfId="34555"/>
    <cellStyle name="SAPBEXheaderItem 2 7 7" xfId="34556"/>
    <cellStyle name="SAPBEXheaderItem 2 7 7 2" xfId="34557"/>
    <cellStyle name="SAPBEXheaderItem 2 8" xfId="1676"/>
    <cellStyle name="SAPBEXheaderItem 2 9" xfId="1659"/>
    <cellStyle name="SAPBEXheaderItem 20" xfId="10346"/>
    <cellStyle name="SAPBEXheaderItem 21" xfId="10498"/>
    <cellStyle name="SAPBEXheaderItem 22" xfId="11389"/>
    <cellStyle name="SAPBEXheaderItem 23" xfId="12997"/>
    <cellStyle name="SAPBEXheaderItem 24" xfId="13149"/>
    <cellStyle name="SAPBEXheaderItem 25" xfId="14039"/>
    <cellStyle name="SAPBEXheaderItem 26" xfId="14926"/>
    <cellStyle name="SAPBEXheaderItem 27" xfId="15812"/>
    <cellStyle name="SAPBEXheaderItem 28" xfId="16695"/>
    <cellStyle name="SAPBEXheaderItem 29" xfId="17580"/>
    <cellStyle name="SAPBEXheaderItem 3" xfId="900"/>
    <cellStyle name="SAPBEXheaderItem 3 10" xfId="4342"/>
    <cellStyle name="SAPBEXheaderItem 3 11" xfId="5232"/>
    <cellStyle name="SAPBEXheaderItem 3 12" xfId="6127"/>
    <cellStyle name="SAPBEXheaderItem 3 13" xfId="7403"/>
    <cellStyle name="SAPBEXheaderItem 3 14" xfId="7833"/>
    <cellStyle name="SAPBEXheaderItem 3 15" xfId="8723"/>
    <cellStyle name="SAPBEXheaderItem 3 16" xfId="9612"/>
    <cellStyle name="SAPBEXheaderItem 3 17" xfId="10480"/>
    <cellStyle name="SAPBEXheaderItem 3 18" xfId="11371"/>
    <cellStyle name="SAPBEXheaderItem 3 19" xfId="12261"/>
    <cellStyle name="SAPBEXheaderItem 3 2" xfId="901"/>
    <cellStyle name="SAPBEXheaderItem 3 2 10" xfId="9177"/>
    <cellStyle name="SAPBEXheaderItem 3 2 11" xfId="10066"/>
    <cellStyle name="SAPBEXheaderItem 3 2 12" xfId="10935"/>
    <cellStyle name="SAPBEXheaderItem 3 2 13" xfId="11826"/>
    <cellStyle name="SAPBEXheaderItem 3 2 14" xfId="12717"/>
    <cellStyle name="SAPBEXheaderItem 3 2 15" xfId="13583"/>
    <cellStyle name="SAPBEXheaderItem 3 2 16" xfId="14474"/>
    <cellStyle name="SAPBEXheaderItem 3 2 17" xfId="15360"/>
    <cellStyle name="SAPBEXheaderItem 3 2 18" xfId="16244"/>
    <cellStyle name="SAPBEXheaderItem 3 2 19" xfId="17130"/>
    <cellStyle name="SAPBEXheaderItem 3 2 2" xfId="2294"/>
    <cellStyle name="SAPBEXheaderItem 3 2 2 2" xfId="24903"/>
    <cellStyle name="SAPBEXheaderItem 3 2 2 2 2" xfId="34558"/>
    <cellStyle name="SAPBEXheaderItem 3 2 2 2 2 2" xfId="34559"/>
    <cellStyle name="SAPBEXheaderItem 3 2 2 2 2 2 2" xfId="34560"/>
    <cellStyle name="SAPBEXheaderItem 3 2 2 2 2 3" xfId="34561"/>
    <cellStyle name="SAPBEXheaderItem 3 2 2 2 3" xfId="34562"/>
    <cellStyle name="SAPBEXheaderItem 3 2 2 2 3 2" xfId="34563"/>
    <cellStyle name="SAPBEXheaderItem 3 2 2 2 3 2 2" xfId="34564"/>
    <cellStyle name="SAPBEXheaderItem 3 2 2 2 4" xfId="34565"/>
    <cellStyle name="SAPBEXheaderItem 3 2 2 2 4 2" xfId="34566"/>
    <cellStyle name="SAPBEXheaderItem 3 2 2 3" xfId="34567"/>
    <cellStyle name="SAPBEXheaderItem 3 2 2 3 2" xfId="34568"/>
    <cellStyle name="SAPBEXheaderItem 3 2 2 3 2 2" xfId="34569"/>
    <cellStyle name="SAPBEXheaderItem 3 2 2 3 3" xfId="34570"/>
    <cellStyle name="SAPBEXheaderItem 3 2 2 4" xfId="34571"/>
    <cellStyle name="SAPBEXheaderItem 3 2 2 4 2" xfId="34572"/>
    <cellStyle name="SAPBEXheaderItem 3 2 2 4 2 2" xfId="34573"/>
    <cellStyle name="SAPBEXheaderItem 3 2 2 5" xfId="34574"/>
    <cellStyle name="SAPBEXheaderItem 3 2 2 5 2" xfId="34575"/>
    <cellStyle name="SAPBEXheaderItem 3 2 20" xfId="18010"/>
    <cellStyle name="SAPBEXheaderItem 3 2 21" xfId="18891"/>
    <cellStyle name="SAPBEXheaderItem 3 2 22" xfId="19749"/>
    <cellStyle name="SAPBEXheaderItem 3 2 23" xfId="20615"/>
    <cellStyle name="SAPBEXheaderItem 3 2 24" xfId="21473"/>
    <cellStyle name="SAPBEXheaderItem 3 2 25" xfId="22314"/>
    <cellStyle name="SAPBEXheaderItem 3 2 26" xfId="23143"/>
    <cellStyle name="SAPBEXheaderItem 3 2 27" xfId="23943"/>
    <cellStyle name="SAPBEXheaderItem 3 2 3" xfId="3013"/>
    <cellStyle name="SAPBEXheaderItem 3 2 4" xfId="3915"/>
    <cellStyle name="SAPBEXheaderItem 3 2 5" xfId="4803"/>
    <cellStyle name="SAPBEXheaderItem 3 2 6" xfId="5692"/>
    <cellStyle name="SAPBEXheaderItem 3 2 7" xfId="6586"/>
    <cellStyle name="SAPBEXheaderItem 3 2 8" xfId="6967"/>
    <cellStyle name="SAPBEXheaderItem 3 2 9" xfId="8288"/>
    <cellStyle name="SAPBEXheaderItem 3 20" xfId="13131"/>
    <cellStyle name="SAPBEXheaderItem 3 21" xfId="14021"/>
    <cellStyle name="SAPBEXheaderItem 3 22" xfId="14908"/>
    <cellStyle name="SAPBEXheaderItem 3 23" xfId="15794"/>
    <cellStyle name="SAPBEXheaderItem 3 24" xfId="16677"/>
    <cellStyle name="SAPBEXheaderItem 3 25" xfId="17562"/>
    <cellStyle name="SAPBEXheaderItem 3 26" xfId="18438"/>
    <cellStyle name="SAPBEXheaderItem 3 27" xfId="19299"/>
    <cellStyle name="SAPBEXheaderItem 3 28" xfId="20167"/>
    <cellStyle name="SAPBEXheaderItem 3 29" xfId="21029"/>
    <cellStyle name="SAPBEXheaderItem 3 3" xfId="902"/>
    <cellStyle name="SAPBEXheaderItem 3 3 10" xfId="9178"/>
    <cellStyle name="SAPBEXheaderItem 3 3 11" xfId="10067"/>
    <cellStyle name="SAPBEXheaderItem 3 3 12" xfId="10936"/>
    <cellStyle name="SAPBEXheaderItem 3 3 13" xfId="11827"/>
    <cellStyle name="SAPBEXheaderItem 3 3 14" xfId="12718"/>
    <cellStyle name="SAPBEXheaderItem 3 3 15" xfId="13584"/>
    <cellStyle name="SAPBEXheaderItem 3 3 16" xfId="14475"/>
    <cellStyle name="SAPBEXheaderItem 3 3 17" xfId="15361"/>
    <cellStyle name="SAPBEXheaderItem 3 3 18" xfId="16245"/>
    <cellStyle name="SAPBEXheaderItem 3 3 19" xfId="17131"/>
    <cellStyle name="SAPBEXheaderItem 3 3 2" xfId="2295"/>
    <cellStyle name="SAPBEXheaderItem 3 3 2 2" xfId="24904"/>
    <cellStyle name="SAPBEXheaderItem 3 3 2 2 2" xfId="34576"/>
    <cellStyle name="SAPBEXheaderItem 3 3 2 2 2 2" xfId="34577"/>
    <cellStyle name="SAPBEXheaderItem 3 3 2 2 2 2 2" xfId="34578"/>
    <cellStyle name="SAPBEXheaderItem 3 3 2 2 2 3" xfId="34579"/>
    <cellStyle name="SAPBEXheaderItem 3 3 2 2 3" xfId="34580"/>
    <cellStyle name="SAPBEXheaderItem 3 3 2 2 3 2" xfId="34581"/>
    <cellStyle name="SAPBEXheaderItem 3 3 2 2 3 2 2" xfId="34582"/>
    <cellStyle name="SAPBEXheaderItem 3 3 2 2 4" xfId="34583"/>
    <cellStyle name="SAPBEXheaderItem 3 3 2 2 4 2" xfId="34584"/>
    <cellStyle name="SAPBEXheaderItem 3 3 2 3" xfId="34585"/>
    <cellStyle name="SAPBEXheaderItem 3 3 2 3 2" xfId="34586"/>
    <cellStyle name="SAPBEXheaderItem 3 3 2 3 2 2" xfId="34587"/>
    <cellStyle name="SAPBEXheaderItem 3 3 2 3 3" xfId="34588"/>
    <cellStyle name="SAPBEXheaderItem 3 3 2 4" xfId="34589"/>
    <cellStyle name="SAPBEXheaderItem 3 3 2 4 2" xfId="34590"/>
    <cellStyle name="SAPBEXheaderItem 3 3 2 4 2 2" xfId="34591"/>
    <cellStyle name="SAPBEXheaderItem 3 3 2 5" xfId="34592"/>
    <cellStyle name="SAPBEXheaderItem 3 3 2 5 2" xfId="34593"/>
    <cellStyle name="SAPBEXheaderItem 3 3 20" xfId="18011"/>
    <cellStyle name="SAPBEXheaderItem 3 3 21" xfId="18892"/>
    <cellStyle name="SAPBEXheaderItem 3 3 22" xfId="19750"/>
    <cellStyle name="SAPBEXheaderItem 3 3 23" xfId="20616"/>
    <cellStyle name="SAPBEXheaderItem 3 3 24" xfId="21474"/>
    <cellStyle name="SAPBEXheaderItem 3 3 25" xfId="22315"/>
    <cellStyle name="SAPBEXheaderItem 3 3 26" xfId="23144"/>
    <cellStyle name="SAPBEXheaderItem 3 3 27" xfId="23944"/>
    <cellStyle name="SAPBEXheaderItem 3 3 3" xfId="3014"/>
    <cellStyle name="SAPBEXheaderItem 3 3 4" xfId="3916"/>
    <cellStyle name="SAPBEXheaderItem 3 3 5" xfId="4804"/>
    <cellStyle name="SAPBEXheaderItem 3 3 6" xfId="5693"/>
    <cellStyle name="SAPBEXheaderItem 3 3 7" xfId="6587"/>
    <cellStyle name="SAPBEXheaderItem 3 3 8" xfId="3376"/>
    <cellStyle name="SAPBEXheaderItem 3 3 9" xfId="8289"/>
    <cellStyle name="SAPBEXheaderItem 3 30" xfId="21880"/>
    <cellStyle name="SAPBEXheaderItem 3 31" xfId="22712"/>
    <cellStyle name="SAPBEXheaderItem 3 32" xfId="23521"/>
    <cellStyle name="SAPBEXheaderItem 3 4" xfId="903"/>
    <cellStyle name="SAPBEXheaderItem 3 4 10" xfId="9179"/>
    <cellStyle name="SAPBEXheaderItem 3 4 11" xfId="10068"/>
    <cellStyle name="SAPBEXheaderItem 3 4 12" xfId="10937"/>
    <cellStyle name="SAPBEXheaderItem 3 4 13" xfId="11828"/>
    <cellStyle name="SAPBEXheaderItem 3 4 14" xfId="12719"/>
    <cellStyle name="SAPBEXheaderItem 3 4 15" xfId="13585"/>
    <cellStyle name="SAPBEXheaderItem 3 4 16" xfId="14476"/>
    <cellStyle name="SAPBEXheaderItem 3 4 17" xfId="15362"/>
    <cellStyle name="SAPBEXheaderItem 3 4 18" xfId="16246"/>
    <cellStyle name="SAPBEXheaderItem 3 4 19" xfId="17132"/>
    <cellStyle name="SAPBEXheaderItem 3 4 2" xfId="2296"/>
    <cellStyle name="SAPBEXheaderItem 3 4 2 2" xfId="24905"/>
    <cellStyle name="SAPBEXheaderItem 3 4 2 2 2" xfId="34594"/>
    <cellStyle name="SAPBEXheaderItem 3 4 2 2 2 2" xfId="34595"/>
    <cellStyle name="SAPBEXheaderItem 3 4 2 2 2 2 2" xfId="34596"/>
    <cellStyle name="SAPBEXheaderItem 3 4 2 2 2 3" xfId="34597"/>
    <cellStyle name="SAPBEXheaderItem 3 4 2 2 3" xfId="34598"/>
    <cellStyle name="SAPBEXheaderItem 3 4 2 2 3 2" xfId="34599"/>
    <cellStyle name="SAPBEXheaderItem 3 4 2 2 3 2 2" xfId="34600"/>
    <cellStyle name="SAPBEXheaderItem 3 4 2 2 4" xfId="34601"/>
    <cellStyle name="SAPBEXheaderItem 3 4 2 2 4 2" xfId="34602"/>
    <cellStyle name="SAPBEXheaderItem 3 4 2 3" xfId="34603"/>
    <cellStyle name="SAPBEXheaderItem 3 4 2 3 2" xfId="34604"/>
    <cellStyle name="SAPBEXheaderItem 3 4 2 3 2 2" xfId="34605"/>
    <cellStyle name="SAPBEXheaderItem 3 4 2 3 3" xfId="34606"/>
    <cellStyle name="SAPBEXheaderItem 3 4 2 4" xfId="34607"/>
    <cellStyle name="SAPBEXheaderItem 3 4 2 4 2" xfId="34608"/>
    <cellStyle name="SAPBEXheaderItem 3 4 2 4 2 2" xfId="34609"/>
    <cellStyle name="SAPBEXheaderItem 3 4 2 5" xfId="34610"/>
    <cellStyle name="SAPBEXheaderItem 3 4 2 5 2" xfId="34611"/>
    <cellStyle name="SAPBEXheaderItem 3 4 20" xfId="18012"/>
    <cellStyle name="SAPBEXheaderItem 3 4 21" xfId="18893"/>
    <cellStyle name="SAPBEXheaderItem 3 4 22" xfId="19751"/>
    <cellStyle name="SAPBEXheaderItem 3 4 23" xfId="20617"/>
    <cellStyle name="SAPBEXheaderItem 3 4 24" xfId="21475"/>
    <cellStyle name="SAPBEXheaderItem 3 4 25" xfId="22316"/>
    <cellStyle name="SAPBEXheaderItem 3 4 26" xfId="23145"/>
    <cellStyle name="SAPBEXheaderItem 3 4 27" xfId="23945"/>
    <cellStyle name="SAPBEXheaderItem 3 4 3" xfId="3015"/>
    <cellStyle name="SAPBEXheaderItem 3 4 4" xfId="3917"/>
    <cellStyle name="SAPBEXheaderItem 3 4 5" xfId="4805"/>
    <cellStyle name="SAPBEXheaderItem 3 4 6" xfId="5694"/>
    <cellStyle name="SAPBEXheaderItem 3 4 7" xfId="6588"/>
    <cellStyle name="SAPBEXheaderItem 3 4 8" xfId="6228"/>
    <cellStyle name="SAPBEXheaderItem 3 4 9" xfId="8290"/>
    <cellStyle name="SAPBEXheaderItem 3 5" xfId="904"/>
    <cellStyle name="SAPBEXheaderItem 3 5 10" xfId="9180"/>
    <cellStyle name="SAPBEXheaderItem 3 5 11" xfId="10069"/>
    <cellStyle name="SAPBEXheaderItem 3 5 12" xfId="10938"/>
    <cellStyle name="SAPBEXheaderItem 3 5 13" xfId="11829"/>
    <cellStyle name="SAPBEXheaderItem 3 5 14" xfId="12720"/>
    <cellStyle name="SAPBEXheaderItem 3 5 15" xfId="13586"/>
    <cellStyle name="SAPBEXheaderItem 3 5 16" xfId="14477"/>
    <cellStyle name="SAPBEXheaderItem 3 5 17" xfId="15363"/>
    <cellStyle name="SAPBEXheaderItem 3 5 18" xfId="16247"/>
    <cellStyle name="SAPBEXheaderItem 3 5 19" xfId="17133"/>
    <cellStyle name="SAPBEXheaderItem 3 5 2" xfId="2297"/>
    <cellStyle name="SAPBEXheaderItem 3 5 2 2" xfId="24906"/>
    <cellStyle name="SAPBEXheaderItem 3 5 2 2 2" xfId="34612"/>
    <cellStyle name="SAPBEXheaderItem 3 5 2 2 2 2" xfId="34613"/>
    <cellStyle name="SAPBEXheaderItem 3 5 2 2 2 2 2" xfId="34614"/>
    <cellStyle name="SAPBEXheaderItem 3 5 2 2 2 3" xfId="34615"/>
    <cellStyle name="SAPBEXheaderItem 3 5 2 2 3" xfId="34616"/>
    <cellStyle name="SAPBEXheaderItem 3 5 2 2 3 2" xfId="34617"/>
    <cellStyle name="SAPBEXheaderItem 3 5 2 2 3 2 2" xfId="34618"/>
    <cellStyle name="SAPBEXheaderItem 3 5 2 2 4" xfId="34619"/>
    <cellStyle name="SAPBEXheaderItem 3 5 2 2 4 2" xfId="34620"/>
    <cellStyle name="SAPBEXheaderItem 3 5 2 3" xfId="34621"/>
    <cellStyle name="SAPBEXheaderItem 3 5 2 3 2" xfId="34622"/>
    <cellStyle name="SAPBEXheaderItem 3 5 2 3 2 2" xfId="34623"/>
    <cellStyle name="SAPBEXheaderItem 3 5 2 3 3" xfId="34624"/>
    <cellStyle name="SAPBEXheaderItem 3 5 2 4" xfId="34625"/>
    <cellStyle name="SAPBEXheaderItem 3 5 2 4 2" xfId="34626"/>
    <cellStyle name="SAPBEXheaderItem 3 5 2 4 2 2" xfId="34627"/>
    <cellStyle name="SAPBEXheaderItem 3 5 2 5" xfId="34628"/>
    <cellStyle name="SAPBEXheaderItem 3 5 2 5 2" xfId="34629"/>
    <cellStyle name="SAPBEXheaderItem 3 5 20" xfId="18013"/>
    <cellStyle name="SAPBEXheaderItem 3 5 21" xfId="18894"/>
    <cellStyle name="SAPBEXheaderItem 3 5 22" xfId="19752"/>
    <cellStyle name="SAPBEXheaderItem 3 5 23" xfId="20618"/>
    <cellStyle name="SAPBEXheaderItem 3 5 24" xfId="21476"/>
    <cellStyle name="SAPBEXheaderItem 3 5 25" xfId="22317"/>
    <cellStyle name="SAPBEXheaderItem 3 5 26" xfId="23146"/>
    <cellStyle name="SAPBEXheaderItem 3 5 27" xfId="23946"/>
    <cellStyle name="SAPBEXheaderItem 3 5 3" xfId="3016"/>
    <cellStyle name="SAPBEXheaderItem 3 5 4" xfId="3918"/>
    <cellStyle name="SAPBEXheaderItem 3 5 5" xfId="4806"/>
    <cellStyle name="SAPBEXheaderItem 3 5 6" xfId="5695"/>
    <cellStyle name="SAPBEXheaderItem 3 5 7" xfId="6589"/>
    <cellStyle name="SAPBEXheaderItem 3 5 8" xfId="7089"/>
    <cellStyle name="SAPBEXheaderItem 3 5 9" xfId="8291"/>
    <cellStyle name="SAPBEXheaderItem 3 6" xfId="905"/>
    <cellStyle name="SAPBEXheaderItem 3 6 10" xfId="9181"/>
    <cellStyle name="SAPBEXheaderItem 3 6 11" xfId="10070"/>
    <cellStyle name="SAPBEXheaderItem 3 6 12" xfId="10939"/>
    <cellStyle name="SAPBEXheaderItem 3 6 13" xfId="11830"/>
    <cellStyle name="SAPBEXheaderItem 3 6 14" xfId="12721"/>
    <cellStyle name="SAPBEXheaderItem 3 6 15" xfId="13587"/>
    <cellStyle name="SAPBEXheaderItem 3 6 16" xfId="14478"/>
    <cellStyle name="SAPBEXheaderItem 3 6 17" xfId="15364"/>
    <cellStyle name="SAPBEXheaderItem 3 6 18" xfId="16248"/>
    <cellStyle name="SAPBEXheaderItem 3 6 19" xfId="17134"/>
    <cellStyle name="SAPBEXheaderItem 3 6 2" xfId="2298"/>
    <cellStyle name="SAPBEXheaderItem 3 6 2 2" xfId="24907"/>
    <cellStyle name="SAPBEXheaderItem 3 6 2 2 2" xfId="34630"/>
    <cellStyle name="SAPBEXheaderItem 3 6 2 2 2 2" xfId="34631"/>
    <cellStyle name="SAPBEXheaderItem 3 6 2 2 2 2 2" xfId="34632"/>
    <cellStyle name="SAPBEXheaderItem 3 6 2 2 2 3" xfId="34633"/>
    <cellStyle name="SAPBEXheaderItem 3 6 2 2 3" xfId="34634"/>
    <cellStyle name="SAPBEXheaderItem 3 6 2 2 3 2" xfId="34635"/>
    <cellStyle name="SAPBEXheaderItem 3 6 2 2 3 2 2" xfId="34636"/>
    <cellStyle name="SAPBEXheaderItem 3 6 2 2 4" xfId="34637"/>
    <cellStyle name="SAPBEXheaderItem 3 6 2 2 4 2" xfId="34638"/>
    <cellStyle name="SAPBEXheaderItem 3 6 2 3" xfId="34639"/>
    <cellStyle name="SAPBEXheaderItem 3 6 2 3 2" xfId="34640"/>
    <cellStyle name="SAPBEXheaderItem 3 6 2 3 2 2" xfId="34641"/>
    <cellStyle name="SAPBEXheaderItem 3 6 2 3 3" xfId="34642"/>
    <cellStyle name="SAPBEXheaderItem 3 6 2 4" xfId="34643"/>
    <cellStyle name="SAPBEXheaderItem 3 6 2 4 2" xfId="34644"/>
    <cellStyle name="SAPBEXheaderItem 3 6 2 4 2 2" xfId="34645"/>
    <cellStyle name="SAPBEXheaderItem 3 6 2 5" xfId="34646"/>
    <cellStyle name="SAPBEXheaderItem 3 6 2 5 2" xfId="34647"/>
    <cellStyle name="SAPBEXheaderItem 3 6 20" xfId="18014"/>
    <cellStyle name="SAPBEXheaderItem 3 6 21" xfId="18895"/>
    <cellStyle name="SAPBEXheaderItem 3 6 22" xfId="19753"/>
    <cellStyle name="SAPBEXheaderItem 3 6 23" xfId="20619"/>
    <cellStyle name="SAPBEXheaderItem 3 6 24" xfId="21477"/>
    <cellStyle name="SAPBEXheaderItem 3 6 25" xfId="22318"/>
    <cellStyle name="SAPBEXheaderItem 3 6 26" xfId="23147"/>
    <cellStyle name="SAPBEXheaderItem 3 6 27" xfId="23947"/>
    <cellStyle name="SAPBEXheaderItem 3 6 3" xfId="3017"/>
    <cellStyle name="SAPBEXheaderItem 3 6 4" xfId="3919"/>
    <cellStyle name="SAPBEXheaderItem 3 6 5" xfId="4807"/>
    <cellStyle name="SAPBEXheaderItem 3 6 6" xfId="5696"/>
    <cellStyle name="SAPBEXheaderItem 3 6 7" xfId="6590"/>
    <cellStyle name="SAPBEXheaderItem 3 6 8" xfId="6966"/>
    <cellStyle name="SAPBEXheaderItem 3 6 9" xfId="8292"/>
    <cellStyle name="SAPBEXheaderItem 3 7" xfId="1838"/>
    <cellStyle name="SAPBEXheaderItem 3 7 2" xfId="24908"/>
    <cellStyle name="SAPBEXheaderItem 3 7 2 2" xfId="34648"/>
    <cellStyle name="SAPBEXheaderItem 3 7 2 2 2" xfId="34649"/>
    <cellStyle name="SAPBEXheaderItem 3 7 2 2 2 2" xfId="34650"/>
    <cellStyle name="SAPBEXheaderItem 3 7 2 2 3" xfId="34651"/>
    <cellStyle name="SAPBEXheaderItem 3 7 2 3" xfId="34652"/>
    <cellStyle name="SAPBEXheaderItem 3 7 2 3 2" xfId="34653"/>
    <cellStyle name="SAPBEXheaderItem 3 7 2 3 2 2" xfId="34654"/>
    <cellStyle name="SAPBEXheaderItem 3 7 2 4" xfId="34655"/>
    <cellStyle name="SAPBEXheaderItem 3 7 2 4 2" xfId="34656"/>
    <cellStyle name="SAPBEXheaderItem 3 7 3" xfId="34657"/>
    <cellStyle name="SAPBEXheaderItem 3 7 3 2" xfId="34658"/>
    <cellStyle name="SAPBEXheaderItem 3 7 3 2 2" xfId="34659"/>
    <cellStyle name="SAPBEXheaderItem 3 7 3 3" xfId="34660"/>
    <cellStyle name="SAPBEXheaderItem 3 7 4" xfId="34661"/>
    <cellStyle name="SAPBEXheaderItem 3 7 4 2" xfId="34662"/>
    <cellStyle name="SAPBEXheaderItem 3 7 4 2 2" xfId="34663"/>
    <cellStyle name="SAPBEXheaderItem 3 7 5" xfId="34664"/>
    <cellStyle name="SAPBEXheaderItem 3 7 5 2" xfId="34665"/>
    <cellStyle name="SAPBEXheaderItem 3 8" xfId="1626"/>
    <cellStyle name="SAPBEXheaderItem 3 9" xfId="3455"/>
    <cellStyle name="SAPBEXheaderItem 30" xfId="19170"/>
    <cellStyle name="SAPBEXheaderItem 31" xfId="19317"/>
    <cellStyle name="SAPBEXheaderItem 32" xfId="20185"/>
    <cellStyle name="SAPBEXheaderItem 33" xfId="21047"/>
    <cellStyle name="SAPBEXheaderItem 34" xfId="21898"/>
    <cellStyle name="SAPBEXheaderItem 35" xfId="22730"/>
    <cellStyle name="SAPBEXheaderItem 4" xfId="906"/>
    <cellStyle name="SAPBEXheaderItem 4 10" xfId="9182"/>
    <cellStyle name="SAPBEXheaderItem 4 11" xfId="10071"/>
    <cellStyle name="SAPBEXheaderItem 4 12" xfId="10940"/>
    <cellStyle name="SAPBEXheaderItem 4 13" xfId="11831"/>
    <cellStyle name="SAPBEXheaderItem 4 14" xfId="12722"/>
    <cellStyle name="SAPBEXheaderItem 4 15" xfId="13588"/>
    <cellStyle name="SAPBEXheaderItem 4 16" xfId="14479"/>
    <cellStyle name="SAPBEXheaderItem 4 17" xfId="15365"/>
    <cellStyle name="SAPBEXheaderItem 4 18" xfId="16249"/>
    <cellStyle name="SAPBEXheaderItem 4 19" xfId="17135"/>
    <cellStyle name="SAPBEXheaderItem 4 2" xfId="2299"/>
    <cellStyle name="SAPBEXheaderItem 4 2 2" xfId="24909"/>
    <cellStyle name="SAPBEXheaderItem 4 2 2 2" xfId="34666"/>
    <cellStyle name="SAPBEXheaderItem 4 2 2 2 2" xfId="34667"/>
    <cellStyle name="SAPBEXheaderItem 4 2 2 2 2 2" xfId="34668"/>
    <cellStyle name="SAPBEXheaderItem 4 2 2 2 3" xfId="34669"/>
    <cellStyle name="SAPBEXheaderItem 4 2 2 3" xfId="34670"/>
    <cellStyle name="SAPBEXheaderItem 4 2 2 3 2" xfId="34671"/>
    <cellStyle name="SAPBEXheaderItem 4 2 2 3 2 2" xfId="34672"/>
    <cellStyle name="SAPBEXheaderItem 4 2 2 4" xfId="34673"/>
    <cellStyle name="SAPBEXheaderItem 4 2 2 4 2" xfId="34674"/>
    <cellStyle name="SAPBEXheaderItem 4 2 3" xfId="34675"/>
    <cellStyle name="SAPBEXheaderItem 4 2 3 2" xfId="34676"/>
    <cellStyle name="SAPBEXheaderItem 4 2 3 2 2" xfId="34677"/>
    <cellStyle name="SAPBEXheaderItem 4 2 3 3" xfId="34678"/>
    <cellStyle name="SAPBEXheaderItem 4 2 4" xfId="34679"/>
    <cellStyle name="SAPBEXheaderItem 4 2 4 2" xfId="34680"/>
    <cellStyle name="SAPBEXheaderItem 4 2 4 2 2" xfId="34681"/>
    <cellStyle name="SAPBEXheaderItem 4 2 5" xfId="34682"/>
    <cellStyle name="SAPBEXheaderItem 4 2 5 2" xfId="34683"/>
    <cellStyle name="SAPBEXheaderItem 4 20" xfId="18015"/>
    <cellStyle name="SAPBEXheaderItem 4 21" xfId="18896"/>
    <cellStyle name="SAPBEXheaderItem 4 22" xfId="19754"/>
    <cellStyle name="SAPBEXheaderItem 4 23" xfId="20620"/>
    <cellStyle name="SAPBEXheaderItem 4 24" xfId="21478"/>
    <cellStyle name="SAPBEXheaderItem 4 25" xfId="22319"/>
    <cellStyle name="SAPBEXheaderItem 4 26" xfId="23148"/>
    <cellStyle name="SAPBEXheaderItem 4 27" xfId="23948"/>
    <cellStyle name="SAPBEXheaderItem 4 3" xfId="3018"/>
    <cellStyle name="SAPBEXheaderItem 4 4" xfId="3920"/>
    <cellStyle name="SAPBEXheaderItem 4 5" xfId="4808"/>
    <cellStyle name="SAPBEXheaderItem 4 6" xfId="5697"/>
    <cellStyle name="SAPBEXheaderItem 4 7" xfId="6591"/>
    <cellStyle name="SAPBEXheaderItem 4 8" xfId="5270"/>
    <cellStyle name="SAPBEXheaderItem 4 9" xfId="8293"/>
    <cellStyle name="SAPBEXheaderItem 5" xfId="907"/>
    <cellStyle name="SAPBEXheaderItem 5 10" xfId="9183"/>
    <cellStyle name="SAPBEXheaderItem 5 11" xfId="10072"/>
    <cellStyle name="SAPBEXheaderItem 5 12" xfId="10941"/>
    <cellStyle name="SAPBEXheaderItem 5 13" xfId="11832"/>
    <cellStyle name="SAPBEXheaderItem 5 14" xfId="12723"/>
    <cellStyle name="SAPBEXheaderItem 5 15" xfId="13589"/>
    <cellStyle name="SAPBEXheaderItem 5 16" xfId="14480"/>
    <cellStyle name="SAPBEXheaderItem 5 17" xfId="15366"/>
    <cellStyle name="SAPBEXheaderItem 5 18" xfId="16250"/>
    <cellStyle name="SAPBEXheaderItem 5 19" xfId="17136"/>
    <cellStyle name="SAPBEXheaderItem 5 2" xfId="2300"/>
    <cellStyle name="SAPBEXheaderItem 5 2 2" xfId="24910"/>
    <cellStyle name="SAPBEXheaderItem 5 2 2 2" xfId="34684"/>
    <cellStyle name="SAPBEXheaderItem 5 2 2 2 2" xfId="34685"/>
    <cellStyle name="SAPBEXheaderItem 5 2 2 2 2 2" xfId="34686"/>
    <cellStyle name="SAPBEXheaderItem 5 2 2 2 3" xfId="34687"/>
    <cellStyle name="SAPBEXheaderItem 5 2 2 3" xfId="34688"/>
    <cellStyle name="SAPBEXheaderItem 5 2 2 3 2" xfId="34689"/>
    <cellStyle name="SAPBEXheaderItem 5 2 2 3 2 2" xfId="34690"/>
    <cellStyle name="SAPBEXheaderItem 5 2 2 4" xfId="34691"/>
    <cellStyle name="SAPBEXheaderItem 5 2 2 4 2" xfId="34692"/>
    <cellStyle name="SAPBEXheaderItem 5 2 3" xfId="34693"/>
    <cellStyle name="SAPBEXheaderItem 5 2 3 2" xfId="34694"/>
    <cellStyle name="SAPBEXheaderItem 5 2 3 2 2" xfId="34695"/>
    <cellStyle name="SAPBEXheaderItem 5 2 3 3" xfId="34696"/>
    <cellStyle name="SAPBEXheaderItem 5 2 4" xfId="34697"/>
    <cellStyle name="SAPBEXheaderItem 5 2 4 2" xfId="34698"/>
    <cellStyle name="SAPBEXheaderItem 5 2 4 2 2" xfId="34699"/>
    <cellStyle name="SAPBEXheaderItem 5 2 5" xfId="34700"/>
    <cellStyle name="SAPBEXheaderItem 5 2 5 2" xfId="34701"/>
    <cellStyle name="SAPBEXheaderItem 5 20" xfId="18016"/>
    <cellStyle name="SAPBEXheaderItem 5 21" xfId="18897"/>
    <cellStyle name="SAPBEXheaderItem 5 22" xfId="19755"/>
    <cellStyle name="SAPBEXheaderItem 5 23" xfId="20621"/>
    <cellStyle name="SAPBEXheaderItem 5 24" xfId="21479"/>
    <cellStyle name="SAPBEXheaderItem 5 25" xfId="22320"/>
    <cellStyle name="SAPBEXheaderItem 5 26" xfId="23149"/>
    <cellStyle name="SAPBEXheaderItem 5 27" xfId="23949"/>
    <cellStyle name="SAPBEXheaderItem 5 3" xfId="3019"/>
    <cellStyle name="SAPBEXheaderItem 5 4" xfId="3921"/>
    <cellStyle name="SAPBEXheaderItem 5 5" xfId="4809"/>
    <cellStyle name="SAPBEXheaderItem 5 6" xfId="5698"/>
    <cellStyle name="SAPBEXheaderItem 5 7" xfId="6592"/>
    <cellStyle name="SAPBEXheaderItem 5 8" xfId="6166"/>
    <cellStyle name="SAPBEXheaderItem 5 9" xfId="8294"/>
    <cellStyle name="SAPBEXheaderItem 6" xfId="908"/>
    <cellStyle name="SAPBEXheaderItem 6 10" xfId="9184"/>
    <cellStyle name="SAPBEXheaderItem 6 11" xfId="10073"/>
    <cellStyle name="SAPBEXheaderItem 6 12" xfId="10942"/>
    <cellStyle name="SAPBEXheaderItem 6 13" xfId="11833"/>
    <cellStyle name="SAPBEXheaderItem 6 14" xfId="12724"/>
    <cellStyle name="SAPBEXheaderItem 6 15" xfId="13590"/>
    <cellStyle name="SAPBEXheaderItem 6 16" xfId="14481"/>
    <cellStyle name="SAPBEXheaderItem 6 17" xfId="15367"/>
    <cellStyle name="SAPBEXheaderItem 6 18" xfId="16251"/>
    <cellStyle name="SAPBEXheaderItem 6 19" xfId="17137"/>
    <cellStyle name="SAPBEXheaderItem 6 2" xfId="2301"/>
    <cellStyle name="SAPBEXheaderItem 6 2 2" xfId="24911"/>
    <cellStyle name="SAPBEXheaderItem 6 2 2 2" xfId="34702"/>
    <cellStyle name="SAPBEXheaderItem 6 2 2 2 2" xfId="34703"/>
    <cellStyle name="SAPBEXheaderItem 6 2 2 2 2 2" xfId="34704"/>
    <cellStyle name="SAPBEXheaderItem 6 2 2 2 3" xfId="34705"/>
    <cellStyle name="SAPBEXheaderItem 6 2 2 3" xfId="34706"/>
    <cellStyle name="SAPBEXheaderItem 6 2 2 3 2" xfId="34707"/>
    <cellStyle name="SAPBEXheaderItem 6 2 2 3 2 2" xfId="34708"/>
    <cellStyle name="SAPBEXheaderItem 6 2 2 4" xfId="34709"/>
    <cellStyle name="SAPBEXheaderItem 6 2 2 4 2" xfId="34710"/>
    <cellStyle name="SAPBEXheaderItem 6 2 3" xfId="34711"/>
    <cellStyle name="SAPBEXheaderItem 6 2 3 2" xfId="34712"/>
    <cellStyle name="SAPBEXheaderItem 6 2 3 2 2" xfId="34713"/>
    <cellStyle name="SAPBEXheaderItem 6 2 3 3" xfId="34714"/>
    <cellStyle name="SAPBEXheaderItem 6 2 4" xfId="34715"/>
    <cellStyle name="SAPBEXheaderItem 6 2 4 2" xfId="34716"/>
    <cellStyle name="SAPBEXheaderItem 6 2 4 2 2" xfId="34717"/>
    <cellStyle name="SAPBEXheaderItem 6 2 5" xfId="34718"/>
    <cellStyle name="SAPBEXheaderItem 6 2 5 2" xfId="34719"/>
    <cellStyle name="SAPBEXheaderItem 6 20" xfId="18017"/>
    <cellStyle name="SAPBEXheaderItem 6 21" xfId="18898"/>
    <cellStyle name="SAPBEXheaderItem 6 22" xfId="19756"/>
    <cellStyle name="SAPBEXheaderItem 6 23" xfId="20622"/>
    <cellStyle name="SAPBEXheaderItem 6 24" xfId="21480"/>
    <cellStyle name="SAPBEXheaderItem 6 25" xfId="22321"/>
    <cellStyle name="SAPBEXheaderItem 6 26" xfId="23150"/>
    <cellStyle name="SAPBEXheaderItem 6 27" xfId="23950"/>
    <cellStyle name="SAPBEXheaderItem 6 3" xfId="3020"/>
    <cellStyle name="SAPBEXheaderItem 6 4" xfId="3922"/>
    <cellStyle name="SAPBEXheaderItem 6 5" xfId="4810"/>
    <cellStyle name="SAPBEXheaderItem 6 6" xfId="5699"/>
    <cellStyle name="SAPBEXheaderItem 6 7" xfId="6593"/>
    <cellStyle name="SAPBEXheaderItem 6 8" xfId="2448"/>
    <cellStyle name="SAPBEXheaderItem 6 9" xfId="8295"/>
    <cellStyle name="SAPBEXheaderItem 7" xfId="909"/>
    <cellStyle name="SAPBEXheaderItem 7 10" xfId="9185"/>
    <cellStyle name="SAPBEXheaderItem 7 11" xfId="10074"/>
    <cellStyle name="SAPBEXheaderItem 7 12" xfId="10943"/>
    <cellStyle name="SAPBEXheaderItem 7 13" xfId="11834"/>
    <cellStyle name="SAPBEXheaderItem 7 14" xfId="12725"/>
    <cellStyle name="SAPBEXheaderItem 7 15" xfId="13591"/>
    <cellStyle name="SAPBEXheaderItem 7 16" xfId="14482"/>
    <cellStyle name="SAPBEXheaderItem 7 17" xfId="15368"/>
    <cellStyle name="SAPBEXheaderItem 7 18" xfId="16252"/>
    <cellStyle name="SAPBEXheaderItem 7 19" xfId="17138"/>
    <cellStyle name="SAPBEXheaderItem 7 2" xfId="2302"/>
    <cellStyle name="SAPBEXheaderItem 7 2 2" xfId="24912"/>
    <cellStyle name="SAPBEXheaderItem 7 2 2 2" xfId="34720"/>
    <cellStyle name="SAPBEXheaderItem 7 2 2 2 2" xfId="34721"/>
    <cellStyle name="SAPBEXheaderItem 7 2 2 2 2 2" xfId="34722"/>
    <cellStyle name="SAPBEXheaderItem 7 2 2 2 3" xfId="34723"/>
    <cellStyle name="SAPBEXheaderItem 7 2 2 3" xfId="34724"/>
    <cellStyle name="SAPBEXheaderItem 7 2 2 3 2" xfId="34725"/>
    <cellStyle name="SAPBEXheaderItem 7 2 2 3 2 2" xfId="34726"/>
    <cellStyle name="SAPBEXheaderItem 7 2 2 4" xfId="34727"/>
    <cellStyle name="SAPBEXheaderItem 7 2 2 4 2" xfId="34728"/>
    <cellStyle name="SAPBEXheaderItem 7 2 3" xfId="34729"/>
    <cellStyle name="SAPBEXheaderItem 7 2 3 2" xfId="34730"/>
    <cellStyle name="SAPBEXheaderItem 7 2 3 2 2" xfId="34731"/>
    <cellStyle name="SAPBEXheaderItem 7 2 3 3" xfId="34732"/>
    <cellStyle name="SAPBEXheaderItem 7 2 4" xfId="34733"/>
    <cellStyle name="SAPBEXheaderItem 7 2 4 2" xfId="34734"/>
    <cellStyle name="SAPBEXheaderItem 7 2 4 2 2" xfId="34735"/>
    <cellStyle name="SAPBEXheaderItem 7 2 5" xfId="34736"/>
    <cellStyle name="SAPBEXheaderItem 7 2 5 2" xfId="34737"/>
    <cellStyle name="SAPBEXheaderItem 7 20" xfId="18018"/>
    <cellStyle name="SAPBEXheaderItem 7 21" xfId="18899"/>
    <cellStyle name="SAPBEXheaderItem 7 22" xfId="19757"/>
    <cellStyle name="SAPBEXheaderItem 7 23" xfId="20623"/>
    <cellStyle name="SAPBEXheaderItem 7 24" xfId="21481"/>
    <cellStyle name="SAPBEXheaderItem 7 25" xfId="22322"/>
    <cellStyle name="SAPBEXheaderItem 7 26" xfId="23151"/>
    <cellStyle name="SAPBEXheaderItem 7 27" xfId="23951"/>
    <cellStyle name="SAPBEXheaderItem 7 3" xfId="3021"/>
    <cellStyle name="SAPBEXheaderItem 7 4" xfId="3923"/>
    <cellStyle name="SAPBEXheaderItem 7 5" xfId="4811"/>
    <cellStyle name="SAPBEXheaderItem 7 6" xfId="5700"/>
    <cellStyle name="SAPBEXheaderItem 7 7" xfId="6594"/>
    <cellStyle name="SAPBEXheaderItem 7 8" xfId="6167"/>
    <cellStyle name="SAPBEXheaderItem 7 9" xfId="8296"/>
    <cellStyle name="SAPBEXheaderItem 8" xfId="910"/>
    <cellStyle name="SAPBEXheaderItem 8 10" xfId="10056"/>
    <cellStyle name="SAPBEXheaderItem 8 11" xfId="10925"/>
    <cellStyle name="SAPBEXheaderItem 8 12" xfId="11816"/>
    <cellStyle name="SAPBEXheaderItem 8 13" xfId="12707"/>
    <cellStyle name="SAPBEXheaderItem 8 14" xfId="13573"/>
    <cellStyle name="SAPBEXheaderItem 8 15" xfId="14464"/>
    <cellStyle name="SAPBEXheaderItem 8 16" xfId="15350"/>
    <cellStyle name="SAPBEXheaderItem 8 17" xfId="16234"/>
    <cellStyle name="SAPBEXheaderItem 8 18" xfId="17120"/>
    <cellStyle name="SAPBEXheaderItem 8 19" xfId="18000"/>
    <cellStyle name="SAPBEXheaderItem 8 2" xfId="3003"/>
    <cellStyle name="SAPBEXheaderItem 8 2 2" xfId="24913"/>
    <cellStyle name="SAPBEXheaderItem 8 2 2 2" xfId="34738"/>
    <cellStyle name="SAPBEXheaderItem 8 2 2 2 2" xfId="34739"/>
    <cellStyle name="SAPBEXheaderItem 8 2 2 2 2 2" xfId="34740"/>
    <cellStyle name="SAPBEXheaderItem 8 2 2 2 3" xfId="34741"/>
    <cellStyle name="SAPBEXheaderItem 8 2 2 3" xfId="34742"/>
    <cellStyle name="SAPBEXheaderItem 8 2 2 3 2" xfId="34743"/>
    <cellStyle name="SAPBEXheaderItem 8 2 2 3 2 2" xfId="34744"/>
    <cellStyle name="SAPBEXheaderItem 8 2 2 4" xfId="34745"/>
    <cellStyle name="SAPBEXheaderItem 8 2 2 4 2" xfId="34746"/>
    <cellStyle name="SAPBEXheaderItem 8 2 3" xfId="34747"/>
    <cellStyle name="SAPBEXheaderItem 8 2 3 2" xfId="34748"/>
    <cellStyle name="SAPBEXheaderItem 8 2 3 2 2" xfId="34749"/>
    <cellStyle name="SAPBEXheaderItem 8 2 3 3" xfId="34750"/>
    <cellStyle name="SAPBEXheaderItem 8 2 4" xfId="34751"/>
    <cellStyle name="SAPBEXheaderItem 8 2 4 2" xfId="34752"/>
    <cellStyle name="SAPBEXheaderItem 8 2 4 2 2" xfId="34753"/>
    <cellStyle name="SAPBEXheaderItem 8 2 5" xfId="34754"/>
    <cellStyle name="SAPBEXheaderItem 8 2 5 2" xfId="34755"/>
    <cellStyle name="SAPBEXheaderItem 8 20" xfId="18881"/>
    <cellStyle name="SAPBEXheaderItem 8 21" xfId="19739"/>
    <cellStyle name="SAPBEXheaderItem 8 22" xfId="20605"/>
    <cellStyle name="SAPBEXheaderItem 8 23" xfId="21463"/>
    <cellStyle name="SAPBEXheaderItem 8 24" xfId="22304"/>
    <cellStyle name="SAPBEXheaderItem 8 25" xfId="23133"/>
    <cellStyle name="SAPBEXheaderItem 8 26" xfId="23933"/>
    <cellStyle name="SAPBEXheaderItem 8 3" xfId="3905"/>
    <cellStyle name="SAPBEXheaderItem 8 4" xfId="4793"/>
    <cellStyle name="SAPBEXheaderItem 8 5" xfId="5682"/>
    <cellStyle name="SAPBEXheaderItem 8 6" xfId="6576"/>
    <cellStyle name="SAPBEXheaderItem 8 7" xfId="6968"/>
    <cellStyle name="SAPBEXheaderItem 8 8" xfId="8278"/>
    <cellStyle name="SAPBEXheaderItem 8 9" xfId="9167"/>
    <cellStyle name="SAPBEXheaderItem 9" xfId="911"/>
    <cellStyle name="SAPBEXheaderItem 9 10" xfId="8650"/>
    <cellStyle name="SAPBEXheaderItem 9 11" xfId="9543"/>
    <cellStyle name="SAPBEXheaderItem 9 12" xfId="9510"/>
    <cellStyle name="SAPBEXheaderItem 9 13" xfId="11298"/>
    <cellStyle name="SAPBEXheaderItem 9 14" xfId="12191"/>
    <cellStyle name="SAPBEXheaderItem 9 15" xfId="12159"/>
    <cellStyle name="SAPBEXheaderItem 9 16" xfId="13951"/>
    <cellStyle name="SAPBEXheaderItem 9 17" xfId="14838"/>
    <cellStyle name="SAPBEXheaderItem 9 18" xfId="15725"/>
    <cellStyle name="SAPBEXheaderItem 9 19" xfId="16606"/>
    <cellStyle name="SAPBEXheaderItem 9 2" xfId="1557"/>
    <cellStyle name="SAPBEXheaderItem 9 2 2" xfId="24915"/>
    <cellStyle name="SAPBEXheaderItem 9 2 2 2" xfId="34756"/>
    <cellStyle name="SAPBEXheaderItem 9 2 2 2 2" xfId="34757"/>
    <cellStyle name="SAPBEXheaderItem 9 2 2 2 2 2" xfId="34758"/>
    <cellStyle name="SAPBEXheaderItem 9 2 2 2 3" xfId="34759"/>
    <cellStyle name="SAPBEXheaderItem 9 2 2 3" xfId="34760"/>
    <cellStyle name="SAPBEXheaderItem 9 2 2 3 2" xfId="34761"/>
    <cellStyle name="SAPBEXheaderItem 9 2 2 3 2 2" xfId="34762"/>
    <cellStyle name="SAPBEXheaderItem 9 2 2 4" xfId="34763"/>
    <cellStyle name="SAPBEXheaderItem 9 2 2 4 2" xfId="34764"/>
    <cellStyle name="SAPBEXheaderItem 9 2 3" xfId="34765"/>
    <cellStyle name="SAPBEXheaderItem 9 2 3 2" xfId="34766"/>
    <cellStyle name="SAPBEXheaderItem 9 2 3 2 2" xfId="34767"/>
    <cellStyle name="SAPBEXheaderItem 9 2 3 3" xfId="34768"/>
    <cellStyle name="SAPBEXheaderItem 9 2 4" xfId="34769"/>
    <cellStyle name="SAPBEXheaderItem 9 2 4 2" xfId="34770"/>
    <cellStyle name="SAPBEXheaderItem 9 2 4 2 2" xfId="34771"/>
    <cellStyle name="SAPBEXheaderItem 9 2 5" xfId="34772"/>
    <cellStyle name="SAPBEXheaderItem 9 2 5 2" xfId="34773"/>
    <cellStyle name="SAPBEXheaderItem 9 20" xfId="17491"/>
    <cellStyle name="SAPBEXheaderItem 9 21" xfId="18370"/>
    <cellStyle name="SAPBEXheaderItem 9 22" xfId="18341"/>
    <cellStyle name="SAPBEXheaderItem 9 23" xfId="20101"/>
    <cellStyle name="SAPBEXheaderItem 9 24" xfId="20963"/>
    <cellStyle name="SAPBEXheaderItem 9 25" xfId="21819"/>
    <cellStyle name="SAPBEXheaderItem 9 26" xfId="22654"/>
    <cellStyle name="SAPBEXheaderItem 9 27" xfId="23475"/>
    <cellStyle name="SAPBEXheaderItem 9 28" xfId="24914"/>
    <cellStyle name="SAPBEXheaderItem 9 3" xfId="1851"/>
    <cellStyle name="SAPBEXheaderItem 9 3 2" xfId="34774"/>
    <cellStyle name="SAPBEXheaderItem 9 3 2 2" xfId="34775"/>
    <cellStyle name="SAPBEXheaderItem 9 3 2 2 2" xfId="34776"/>
    <cellStyle name="SAPBEXheaderItem 9 3 3" xfId="34777"/>
    <cellStyle name="SAPBEXheaderItem 9 3 3 2" xfId="34778"/>
    <cellStyle name="SAPBEXheaderItem 9 4" xfId="3381"/>
    <cellStyle name="SAPBEXheaderItem 9 5" xfId="3349"/>
    <cellStyle name="SAPBEXheaderItem 9 6" xfId="1727"/>
    <cellStyle name="SAPBEXheaderItem 9 7" xfId="1482"/>
    <cellStyle name="SAPBEXheaderItem 9 8" xfId="7604"/>
    <cellStyle name="SAPBEXheaderItem 9 9" xfId="7761"/>
    <cellStyle name="SAPBEXheaderItem_20120921_SF-grote-ronde-Liesbethdump2" xfId="912"/>
    <cellStyle name="SAPBEXheaderText" xfId="913"/>
    <cellStyle name="SAPBEXheaderText 10" xfId="1455"/>
    <cellStyle name="SAPBEXheaderText 10 2" xfId="34779"/>
    <cellStyle name="SAPBEXheaderText 10 2 2" xfId="34780"/>
    <cellStyle name="SAPBEXheaderText 10 2 2 2" xfId="34781"/>
    <cellStyle name="SAPBEXheaderText 10 2 3" xfId="34782"/>
    <cellStyle name="SAPBEXheaderText 10 3" xfId="34783"/>
    <cellStyle name="SAPBEXheaderText 10 3 2" xfId="34784"/>
    <cellStyle name="SAPBEXheaderText 10 3 2 2" xfId="34785"/>
    <cellStyle name="SAPBEXheaderText 10 4" xfId="34786"/>
    <cellStyle name="SAPBEXheaderText 10 4 2" xfId="34787"/>
    <cellStyle name="SAPBEXheaderText 11" xfId="1875"/>
    <cellStyle name="SAPBEXheaderText 12" xfId="3187"/>
    <cellStyle name="SAPBEXheaderText 13" xfId="3486"/>
    <cellStyle name="SAPBEXheaderText 14" xfId="4373"/>
    <cellStyle name="SAPBEXheaderText 15" xfId="5263"/>
    <cellStyle name="SAPBEXheaderText 16" xfId="7681"/>
    <cellStyle name="SAPBEXheaderText 17" xfId="6050"/>
    <cellStyle name="SAPBEXheaderText 18" xfId="8462"/>
    <cellStyle name="SAPBEXheaderText 19" xfId="9351"/>
    <cellStyle name="SAPBEXheaderText 2" xfId="914"/>
    <cellStyle name="SAPBEXheaderText 2 10" xfId="2544"/>
    <cellStyle name="SAPBEXheaderText 2 11" xfId="1892"/>
    <cellStyle name="SAPBEXheaderText 2 12" xfId="1716"/>
    <cellStyle name="SAPBEXheaderText 2 13" xfId="7018"/>
    <cellStyle name="SAPBEXheaderText 2 14" xfId="7442"/>
    <cellStyle name="SAPBEXheaderText 2 15" xfId="7776"/>
    <cellStyle name="SAPBEXheaderText 2 16" xfId="8667"/>
    <cellStyle name="SAPBEXheaderText 2 17" xfId="6895"/>
    <cellStyle name="SAPBEXheaderText 2 18" xfId="10424"/>
    <cellStyle name="SAPBEXheaderText 2 19" xfId="11315"/>
    <cellStyle name="SAPBEXheaderText 2 2" xfId="915"/>
    <cellStyle name="SAPBEXheaderText 2 2 10" xfId="4343"/>
    <cellStyle name="SAPBEXheaderText 2 2 11" xfId="5233"/>
    <cellStyle name="SAPBEXheaderText 2 2 12" xfId="6128"/>
    <cellStyle name="SAPBEXheaderText 2 2 13" xfId="7402"/>
    <cellStyle name="SAPBEXheaderText 2 2 14" xfId="7834"/>
    <cellStyle name="SAPBEXheaderText 2 2 15" xfId="8724"/>
    <cellStyle name="SAPBEXheaderText 2 2 16" xfId="9613"/>
    <cellStyle name="SAPBEXheaderText 2 2 17" xfId="10481"/>
    <cellStyle name="SAPBEXheaderText 2 2 18" xfId="11372"/>
    <cellStyle name="SAPBEXheaderText 2 2 19" xfId="12262"/>
    <cellStyle name="SAPBEXheaderText 2 2 2" xfId="916"/>
    <cellStyle name="SAPBEXheaderText 2 2 2 10" xfId="9187"/>
    <cellStyle name="SAPBEXheaderText 2 2 2 11" xfId="10076"/>
    <cellStyle name="SAPBEXheaderText 2 2 2 12" xfId="10945"/>
    <cellStyle name="SAPBEXheaderText 2 2 2 13" xfId="11836"/>
    <cellStyle name="SAPBEXheaderText 2 2 2 14" xfId="12727"/>
    <cellStyle name="SAPBEXheaderText 2 2 2 15" xfId="13593"/>
    <cellStyle name="SAPBEXheaderText 2 2 2 16" xfId="14484"/>
    <cellStyle name="SAPBEXheaderText 2 2 2 17" xfId="15370"/>
    <cellStyle name="SAPBEXheaderText 2 2 2 18" xfId="16254"/>
    <cellStyle name="SAPBEXheaderText 2 2 2 19" xfId="17140"/>
    <cellStyle name="SAPBEXheaderText 2 2 2 2" xfId="2303"/>
    <cellStyle name="SAPBEXheaderText 2 2 2 2 2" xfId="24916"/>
    <cellStyle name="SAPBEXheaderText 2 2 2 2 2 2" xfId="34788"/>
    <cellStyle name="SAPBEXheaderText 2 2 2 2 2 2 2" xfId="34789"/>
    <cellStyle name="SAPBEXheaderText 2 2 2 2 2 2 2 2" xfId="34790"/>
    <cellStyle name="SAPBEXheaderText 2 2 2 2 2 2 3" xfId="34791"/>
    <cellStyle name="SAPBEXheaderText 2 2 2 2 2 3" xfId="34792"/>
    <cellStyle name="SAPBEXheaderText 2 2 2 2 2 3 2" xfId="34793"/>
    <cellStyle name="SAPBEXheaderText 2 2 2 2 2 3 2 2" xfId="34794"/>
    <cellStyle name="SAPBEXheaderText 2 2 2 2 2 4" xfId="34795"/>
    <cellStyle name="SAPBEXheaderText 2 2 2 2 2 4 2" xfId="34796"/>
    <cellStyle name="SAPBEXheaderText 2 2 2 2 3" xfId="34797"/>
    <cellStyle name="SAPBEXheaderText 2 2 2 2 3 2" xfId="34798"/>
    <cellStyle name="SAPBEXheaderText 2 2 2 2 3 2 2" xfId="34799"/>
    <cellStyle name="SAPBEXheaderText 2 2 2 2 3 3" xfId="34800"/>
    <cellStyle name="SAPBEXheaderText 2 2 2 2 4" xfId="34801"/>
    <cellStyle name="SAPBEXheaderText 2 2 2 2 4 2" xfId="34802"/>
    <cellStyle name="SAPBEXheaderText 2 2 2 2 4 2 2" xfId="34803"/>
    <cellStyle name="SAPBEXheaderText 2 2 2 2 5" xfId="34804"/>
    <cellStyle name="SAPBEXheaderText 2 2 2 2 5 2" xfId="34805"/>
    <cellStyle name="SAPBEXheaderText 2 2 2 20" xfId="18020"/>
    <cellStyle name="SAPBEXheaderText 2 2 2 21" xfId="18901"/>
    <cellStyle name="SAPBEXheaderText 2 2 2 22" xfId="19759"/>
    <cellStyle name="SAPBEXheaderText 2 2 2 23" xfId="20625"/>
    <cellStyle name="SAPBEXheaderText 2 2 2 24" xfId="21483"/>
    <cellStyle name="SAPBEXheaderText 2 2 2 25" xfId="22324"/>
    <cellStyle name="SAPBEXheaderText 2 2 2 26" xfId="23153"/>
    <cellStyle name="SAPBEXheaderText 2 2 2 27" xfId="23953"/>
    <cellStyle name="SAPBEXheaderText 2 2 2 3" xfId="3023"/>
    <cellStyle name="SAPBEXheaderText 2 2 2 4" xfId="3925"/>
    <cellStyle name="SAPBEXheaderText 2 2 2 5" xfId="4813"/>
    <cellStyle name="SAPBEXheaderText 2 2 2 6" xfId="5702"/>
    <cellStyle name="SAPBEXheaderText 2 2 2 7" xfId="6596"/>
    <cellStyle name="SAPBEXheaderText 2 2 2 8" xfId="6168"/>
    <cellStyle name="SAPBEXheaderText 2 2 2 9" xfId="8298"/>
    <cellStyle name="SAPBEXheaderText 2 2 20" xfId="13132"/>
    <cellStyle name="SAPBEXheaderText 2 2 21" xfId="14022"/>
    <cellStyle name="SAPBEXheaderText 2 2 22" xfId="14909"/>
    <cellStyle name="SAPBEXheaderText 2 2 23" xfId="15795"/>
    <cellStyle name="SAPBEXheaderText 2 2 24" xfId="16678"/>
    <cellStyle name="SAPBEXheaderText 2 2 25" xfId="17563"/>
    <cellStyle name="SAPBEXheaderText 2 2 26" xfId="18439"/>
    <cellStyle name="SAPBEXheaderText 2 2 27" xfId="19300"/>
    <cellStyle name="SAPBEXheaderText 2 2 28" xfId="20168"/>
    <cellStyle name="SAPBEXheaderText 2 2 29" xfId="21030"/>
    <cellStyle name="SAPBEXheaderText 2 2 3" xfId="917"/>
    <cellStyle name="SAPBEXheaderText 2 2 3 10" xfId="9188"/>
    <cellStyle name="SAPBEXheaderText 2 2 3 11" xfId="10077"/>
    <cellStyle name="SAPBEXheaderText 2 2 3 12" xfId="10946"/>
    <cellStyle name="SAPBEXheaderText 2 2 3 13" xfId="11837"/>
    <cellStyle name="SAPBEXheaderText 2 2 3 14" xfId="12728"/>
    <cellStyle name="SAPBEXheaderText 2 2 3 15" xfId="13594"/>
    <cellStyle name="SAPBEXheaderText 2 2 3 16" xfId="14485"/>
    <cellStyle name="SAPBEXheaderText 2 2 3 17" xfId="15371"/>
    <cellStyle name="SAPBEXheaderText 2 2 3 18" xfId="16255"/>
    <cellStyle name="SAPBEXheaderText 2 2 3 19" xfId="17141"/>
    <cellStyle name="SAPBEXheaderText 2 2 3 2" xfId="2304"/>
    <cellStyle name="SAPBEXheaderText 2 2 3 2 2" xfId="24917"/>
    <cellStyle name="SAPBEXheaderText 2 2 3 2 2 2" xfId="34806"/>
    <cellStyle name="SAPBEXheaderText 2 2 3 2 2 2 2" xfId="34807"/>
    <cellStyle name="SAPBEXheaderText 2 2 3 2 2 2 2 2" xfId="34808"/>
    <cellStyle name="SAPBEXheaderText 2 2 3 2 2 2 3" xfId="34809"/>
    <cellStyle name="SAPBEXheaderText 2 2 3 2 2 3" xfId="34810"/>
    <cellStyle name="SAPBEXheaderText 2 2 3 2 2 3 2" xfId="34811"/>
    <cellStyle name="SAPBEXheaderText 2 2 3 2 2 3 2 2" xfId="34812"/>
    <cellStyle name="SAPBEXheaderText 2 2 3 2 2 4" xfId="34813"/>
    <cellStyle name="SAPBEXheaderText 2 2 3 2 2 4 2" xfId="34814"/>
    <cellStyle name="SAPBEXheaderText 2 2 3 2 3" xfId="34815"/>
    <cellStyle name="SAPBEXheaderText 2 2 3 2 3 2" xfId="34816"/>
    <cellStyle name="SAPBEXheaderText 2 2 3 2 3 2 2" xfId="34817"/>
    <cellStyle name="SAPBEXheaderText 2 2 3 2 3 3" xfId="34818"/>
    <cellStyle name="SAPBEXheaderText 2 2 3 2 4" xfId="34819"/>
    <cellStyle name="SAPBEXheaderText 2 2 3 2 4 2" xfId="34820"/>
    <cellStyle name="SAPBEXheaderText 2 2 3 2 4 2 2" xfId="34821"/>
    <cellStyle name="SAPBEXheaderText 2 2 3 2 5" xfId="34822"/>
    <cellStyle name="SAPBEXheaderText 2 2 3 2 5 2" xfId="34823"/>
    <cellStyle name="SAPBEXheaderText 2 2 3 20" xfId="18021"/>
    <cellStyle name="SAPBEXheaderText 2 2 3 21" xfId="18902"/>
    <cellStyle name="SAPBEXheaderText 2 2 3 22" xfId="19760"/>
    <cellStyle name="SAPBEXheaderText 2 2 3 23" xfId="20626"/>
    <cellStyle name="SAPBEXheaderText 2 2 3 24" xfId="21484"/>
    <cellStyle name="SAPBEXheaderText 2 2 3 25" xfId="22325"/>
    <cellStyle name="SAPBEXheaderText 2 2 3 26" xfId="23154"/>
    <cellStyle name="SAPBEXheaderText 2 2 3 27" xfId="23954"/>
    <cellStyle name="SAPBEXheaderText 2 2 3 3" xfId="3024"/>
    <cellStyle name="SAPBEXheaderText 2 2 3 4" xfId="3926"/>
    <cellStyle name="SAPBEXheaderText 2 2 3 5" xfId="4814"/>
    <cellStyle name="SAPBEXheaderText 2 2 3 6" xfId="5703"/>
    <cellStyle name="SAPBEXheaderText 2 2 3 7" xfId="6597"/>
    <cellStyle name="SAPBEXheaderText 2 2 3 8" xfId="4247"/>
    <cellStyle name="SAPBEXheaderText 2 2 3 9" xfId="8299"/>
    <cellStyle name="SAPBEXheaderText 2 2 30" xfId="21881"/>
    <cellStyle name="SAPBEXheaderText 2 2 31" xfId="22713"/>
    <cellStyle name="SAPBEXheaderText 2 2 32" xfId="23522"/>
    <cellStyle name="SAPBEXheaderText 2 2 4" xfId="918"/>
    <cellStyle name="SAPBEXheaderText 2 2 4 10" xfId="9189"/>
    <cellStyle name="SAPBEXheaderText 2 2 4 11" xfId="10078"/>
    <cellStyle name="SAPBEXheaderText 2 2 4 12" xfId="10947"/>
    <cellStyle name="SAPBEXheaderText 2 2 4 13" xfId="11838"/>
    <cellStyle name="SAPBEXheaderText 2 2 4 14" xfId="12729"/>
    <cellStyle name="SAPBEXheaderText 2 2 4 15" xfId="13595"/>
    <cellStyle name="SAPBEXheaderText 2 2 4 16" xfId="14486"/>
    <cellStyle name="SAPBEXheaderText 2 2 4 17" xfId="15372"/>
    <cellStyle name="SAPBEXheaderText 2 2 4 18" xfId="16256"/>
    <cellStyle name="SAPBEXheaderText 2 2 4 19" xfId="17142"/>
    <cellStyle name="SAPBEXheaderText 2 2 4 2" xfId="2305"/>
    <cellStyle name="SAPBEXheaderText 2 2 4 2 2" xfId="24918"/>
    <cellStyle name="SAPBEXheaderText 2 2 4 2 2 2" xfId="34824"/>
    <cellStyle name="SAPBEXheaderText 2 2 4 2 2 2 2" xfId="34825"/>
    <cellStyle name="SAPBEXheaderText 2 2 4 2 2 2 2 2" xfId="34826"/>
    <cellStyle name="SAPBEXheaderText 2 2 4 2 2 2 3" xfId="34827"/>
    <cellStyle name="SAPBEXheaderText 2 2 4 2 2 3" xfId="34828"/>
    <cellStyle name="SAPBEXheaderText 2 2 4 2 2 3 2" xfId="34829"/>
    <cellStyle name="SAPBEXheaderText 2 2 4 2 2 3 2 2" xfId="34830"/>
    <cellStyle name="SAPBEXheaderText 2 2 4 2 2 4" xfId="34831"/>
    <cellStyle name="SAPBEXheaderText 2 2 4 2 2 4 2" xfId="34832"/>
    <cellStyle name="SAPBEXheaderText 2 2 4 2 3" xfId="34833"/>
    <cellStyle name="SAPBEXheaderText 2 2 4 2 3 2" xfId="34834"/>
    <cellStyle name="SAPBEXheaderText 2 2 4 2 3 2 2" xfId="34835"/>
    <cellStyle name="SAPBEXheaderText 2 2 4 2 3 3" xfId="34836"/>
    <cellStyle name="SAPBEXheaderText 2 2 4 2 4" xfId="34837"/>
    <cellStyle name="SAPBEXheaderText 2 2 4 2 4 2" xfId="34838"/>
    <cellStyle name="SAPBEXheaderText 2 2 4 2 4 2 2" xfId="34839"/>
    <cellStyle name="SAPBEXheaderText 2 2 4 2 5" xfId="34840"/>
    <cellStyle name="SAPBEXheaderText 2 2 4 2 5 2" xfId="34841"/>
    <cellStyle name="SAPBEXheaderText 2 2 4 20" xfId="18022"/>
    <cellStyle name="SAPBEXheaderText 2 2 4 21" xfId="18903"/>
    <cellStyle name="SAPBEXheaderText 2 2 4 22" xfId="19761"/>
    <cellStyle name="SAPBEXheaderText 2 2 4 23" xfId="20627"/>
    <cellStyle name="SAPBEXheaderText 2 2 4 24" xfId="21485"/>
    <cellStyle name="SAPBEXheaderText 2 2 4 25" xfId="22326"/>
    <cellStyle name="SAPBEXheaderText 2 2 4 26" xfId="23155"/>
    <cellStyle name="SAPBEXheaderText 2 2 4 27" xfId="23955"/>
    <cellStyle name="SAPBEXheaderText 2 2 4 3" xfId="3025"/>
    <cellStyle name="SAPBEXheaderText 2 2 4 4" xfId="3927"/>
    <cellStyle name="SAPBEXheaderText 2 2 4 5" xfId="4815"/>
    <cellStyle name="SAPBEXheaderText 2 2 4 6" xfId="5704"/>
    <cellStyle name="SAPBEXheaderText 2 2 4 7" xfId="6598"/>
    <cellStyle name="SAPBEXheaderText 2 2 4 8" xfId="6046"/>
    <cellStyle name="SAPBEXheaderText 2 2 4 9" xfId="8300"/>
    <cellStyle name="SAPBEXheaderText 2 2 5" xfId="919"/>
    <cellStyle name="SAPBEXheaderText 2 2 5 10" xfId="9190"/>
    <cellStyle name="SAPBEXheaderText 2 2 5 11" xfId="10079"/>
    <cellStyle name="SAPBEXheaderText 2 2 5 12" xfId="10948"/>
    <cellStyle name="SAPBEXheaderText 2 2 5 13" xfId="11839"/>
    <cellStyle name="SAPBEXheaderText 2 2 5 14" xfId="12730"/>
    <cellStyle name="SAPBEXheaderText 2 2 5 15" xfId="13596"/>
    <cellStyle name="SAPBEXheaderText 2 2 5 16" xfId="14487"/>
    <cellStyle name="SAPBEXheaderText 2 2 5 17" xfId="15373"/>
    <cellStyle name="SAPBEXheaderText 2 2 5 18" xfId="16257"/>
    <cellStyle name="SAPBEXheaderText 2 2 5 19" xfId="17143"/>
    <cellStyle name="SAPBEXheaderText 2 2 5 2" xfId="2306"/>
    <cellStyle name="SAPBEXheaderText 2 2 5 2 2" xfId="24919"/>
    <cellStyle name="SAPBEXheaderText 2 2 5 2 2 2" xfId="34842"/>
    <cellStyle name="SAPBEXheaderText 2 2 5 2 2 2 2" xfId="34843"/>
    <cellStyle name="SAPBEXheaderText 2 2 5 2 2 2 2 2" xfId="34844"/>
    <cellStyle name="SAPBEXheaderText 2 2 5 2 2 2 3" xfId="34845"/>
    <cellStyle name="SAPBEXheaderText 2 2 5 2 2 3" xfId="34846"/>
    <cellStyle name="SAPBEXheaderText 2 2 5 2 2 3 2" xfId="34847"/>
    <cellStyle name="SAPBEXheaderText 2 2 5 2 2 3 2 2" xfId="34848"/>
    <cellStyle name="SAPBEXheaderText 2 2 5 2 2 4" xfId="34849"/>
    <cellStyle name="SAPBEXheaderText 2 2 5 2 2 4 2" xfId="34850"/>
    <cellStyle name="SAPBEXheaderText 2 2 5 2 3" xfId="34851"/>
    <cellStyle name="SAPBEXheaderText 2 2 5 2 3 2" xfId="34852"/>
    <cellStyle name="SAPBEXheaderText 2 2 5 2 3 2 2" xfId="34853"/>
    <cellStyle name="SAPBEXheaderText 2 2 5 2 3 3" xfId="34854"/>
    <cellStyle name="SAPBEXheaderText 2 2 5 2 4" xfId="34855"/>
    <cellStyle name="SAPBEXheaderText 2 2 5 2 4 2" xfId="34856"/>
    <cellStyle name="SAPBEXheaderText 2 2 5 2 4 2 2" xfId="34857"/>
    <cellStyle name="SAPBEXheaderText 2 2 5 2 5" xfId="34858"/>
    <cellStyle name="SAPBEXheaderText 2 2 5 2 5 2" xfId="34859"/>
    <cellStyle name="SAPBEXheaderText 2 2 5 20" xfId="18023"/>
    <cellStyle name="SAPBEXheaderText 2 2 5 21" xfId="18904"/>
    <cellStyle name="SAPBEXheaderText 2 2 5 22" xfId="19762"/>
    <cellStyle name="SAPBEXheaderText 2 2 5 23" xfId="20628"/>
    <cellStyle name="SAPBEXheaderText 2 2 5 24" xfId="21486"/>
    <cellStyle name="SAPBEXheaderText 2 2 5 25" xfId="22327"/>
    <cellStyle name="SAPBEXheaderText 2 2 5 26" xfId="23156"/>
    <cellStyle name="SAPBEXheaderText 2 2 5 27" xfId="23956"/>
    <cellStyle name="SAPBEXheaderText 2 2 5 3" xfId="3026"/>
    <cellStyle name="SAPBEXheaderText 2 2 5 4" xfId="3928"/>
    <cellStyle name="SAPBEXheaderText 2 2 5 5" xfId="4816"/>
    <cellStyle name="SAPBEXheaderText 2 2 5 6" xfId="5705"/>
    <cellStyle name="SAPBEXheaderText 2 2 5 7" xfId="6599"/>
    <cellStyle name="SAPBEXheaderText 2 2 5 8" xfId="6080"/>
    <cellStyle name="SAPBEXheaderText 2 2 5 9" xfId="8301"/>
    <cellStyle name="SAPBEXheaderText 2 2 6" xfId="920"/>
    <cellStyle name="SAPBEXheaderText 2 2 6 10" xfId="9191"/>
    <cellStyle name="SAPBEXheaderText 2 2 6 11" xfId="10080"/>
    <cellStyle name="SAPBEXheaderText 2 2 6 12" xfId="10949"/>
    <cellStyle name="SAPBEXheaderText 2 2 6 13" xfId="11840"/>
    <cellStyle name="SAPBEXheaderText 2 2 6 14" xfId="12731"/>
    <cellStyle name="SAPBEXheaderText 2 2 6 15" xfId="13597"/>
    <cellStyle name="SAPBEXheaderText 2 2 6 16" xfId="14488"/>
    <cellStyle name="SAPBEXheaderText 2 2 6 17" xfId="15374"/>
    <cellStyle name="SAPBEXheaderText 2 2 6 18" xfId="16258"/>
    <cellStyle name="SAPBEXheaderText 2 2 6 19" xfId="17144"/>
    <cellStyle name="SAPBEXheaderText 2 2 6 2" xfId="2307"/>
    <cellStyle name="SAPBEXheaderText 2 2 6 2 2" xfId="24920"/>
    <cellStyle name="SAPBEXheaderText 2 2 6 2 2 2" xfId="34860"/>
    <cellStyle name="SAPBEXheaderText 2 2 6 2 2 2 2" xfId="34861"/>
    <cellStyle name="SAPBEXheaderText 2 2 6 2 2 2 2 2" xfId="34862"/>
    <cellStyle name="SAPBEXheaderText 2 2 6 2 2 2 3" xfId="34863"/>
    <cellStyle name="SAPBEXheaderText 2 2 6 2 2 3" xfId="34864"/>
    <cellStyle name="SAPBEXheaderText 2 2 6 2 2 3 2" xfId="34865"/>
    <cellStyle name="SAPBEXheaderText 2 2 6 2 2 3 2 2" xfId="34866"/>
    <cellStyle name="SAPBEXheaderText 2 2 6 2 2 4" xfId="34867"/>
    <cellStyle name="SAPBEXheaderText 2 2 6 2 2 4 2" xfId="34868"/>
    <cellStyle name="SAPBEXheaderText 2 2 6 2 3" xfId="34869"/>
    <cellStyle name="SAPBEXheaderText 2 2 6 2 3 2" xfId="34870"/>
    <cellStyle name="SAPBEXheaderText 2 2 6 2 3 2 2" xfId="34871"/>
    <cellStyle name="SAPBEXheaderText 2 2 6 2 3 3" xfId="34872"/>
    <cellStyle name="SAPBEXheaderText 2 2 6 2 4" xfId="34873"/>
    <cellStyle name="SAPBEXheaderText 2 2 6 2 4 2" xfId="34874"/>
    <cellStyle name="SAPBEXheaderText 2 2 6 2 4 2 2" xfId="34875"/>
    <cellStyle name="SAPBEXheaderText 2 2 6 2 5" xfId="34876"/>
    <cellStyle name="SAPBEXheaderText 2 2 6 2 5 2" xfId="34877"/>
    <cellStyle name="SAPBEXheaderText 2 2 6 20" xfId="18024"/>
    <cellStyle name="SAPBEXheaderText 2 2 6 21" xfId="18905"/>
    <cellStyle name="SAPBEXheaderText 2 2 6 22" xfId="19763"/>
    <cellStyle name="SAPBEXheaderText 2 2 6 23" xfId="20629"/>
    <cellStyle name="SAPBEXheaderText 2 2 6 24" xfId="21487"/>
    <cellStyle name="SAPBEXheaderText 2 2 6 25" xfId="22328"/>
    <cellStyle name="SAPBEXheaderText 2 2 6 26" xfId="23157"/>
    <cellStyle name="SAPBEXheaderText 2 2 6 27" xfId="23957"/>
    <cellStyle name="SAPBEXheaderText 2 2 6 3" xfId="3027"/>
    <cellStyle name="SAPBEXheaderText 2 2 6 4" xfId="3929"/>
    <cellStyle name="SAPBEXheaderText 2 2 6 5" xfId="4817"/>
    <cellStyle name="SAPBEXheaderText 2 2 6 6" xfId="5706"/>
    <cellStyle name="SAPBEXheaderText 2 2 6 7" xfId="6600"/>
    <cellStyle name="SAPBEXheaderText 2 2 6 8" xfId="6028"/>
    <cellStyle name="SAPBEXheaderText 2 2 6 9" xfId="8302"/>
    <cellStyle name="SAPBEXheaderText 2 2 7" xfId="1839"/>
    <cellStyle name="SAPBEXheaderText 2 2 7 2" xfId="24921"/>
    <cellStyle name="SAPBEXheaderText 2 2 7 2 2" xfId="34878"/>
    <cellStyle name="SAPBEXheaderText 2 2 7 2 2 2" xfId="34879"/>
    <cellStyle name="SAPBEXheaderText 2 2 7 2 2 2 2" xfId="34880"/>
    <cellStyle name="SAPBEXheaderText 2 2 7 2 2 3" xfId="34881"/>
    <cellStyle name="SAPBEXheaderText 2 2 7 2 3" xfId="34882"/>
    <cellStyle name="SAPBEXheaderText 2 2 7 2 3 2" xfId="34883"/>
    <cellStyle name="SAPBEXheaderText 2 2 7 2 3 2 2" xfId="34884"/>
    <cellStyle name="SAPBEXheaderText 2 2 7 2 4" xfId="34885"/>
    <cellStyle name="SAPBEXheaderText 2 2 7 2 4 2" xfId="34886"/>
    <cellStyle name="SAPBEXheaderText 2 2 7 3" xfId="34887"/>
    <cellStyle name="SAPBEXheaderText 2 2 7 3 2" xfId="34888"/>
    <cellStyle name="SAPBEXheaderText 2 2 7 3 2 2" xfId="34889"/>
    <cellStyle name="SAPBEXheaderText 2 2 7 3 3" xfId="34890"/>
    <cellStyle name="SAPBEXheaderText 2 2 7 4" xfId="34891"/>
    <cellStyle name="SAPBEXheaderText 2 2 7 4 2" xfId="34892"/>
    <cellStyle name="SAPBEXheaderText 2 2 7 4 2 2" xfId="34893"/>
    <cellStyle name="SAPBEXheaderText 2 2 7 5" xfId="34894"/>
    <cellStyle name="SAPBEXheaderText 2 2 7 5 2" xfId="34895"/>
    <cellStyle name="SAPBEXheaderText 2 2 8" xfId="1625"/>
    <cellStyle name="SAPBEXheaderText 2 2 9" xfId="3456"/>
    <cellStyle name="SAPBEXheaderText 2 20" xfId="9650"/>
    <cellStyle name="SAPBEXheaderText 2 21" xfId="13075"/>
    <cellStyle name="SAPBEXheaderText 2 22" xfId="13965"/>
    <cellStyle name="SAPBEXheaderText 2 23" xfId="14852"/>
    <cellStyle name="SAPBEXheaderText 2 24" xfId="15739"/>
    <cellStyle name="SAPBEXheaderText 2 25" xfId="16621"/>
    <cellStyle name="SAPBEXheaderText 2 26" xfId="17507"/>
    <cellStyle name="SAPBEXheaderText 2 27" xfId="16532"/>
    <cellStyle name="SAPBEXheaderText 2 28" xfId="19243"/>
    <cellStyle name="SAPBEXheaderText 2 29" xfId="20113"/>
    <cellStyle name="SAPBEXheaderText 2 3" xfId="921"/>
    <cellStyle name="SAPBEXheaderText 2 3 10" xfId="9192"/>
    <cellStyle name="SAPBEXheaderText 2 3 11" xfId="10081"/>
    <cellStyle name="SAPBEXheaderText 2 3 12" xfId="10950"/>
    <cellStyle name="SAPBEXheaderText 2 3 13" xfId="11841"/>
    <cellStyle name="SAPBEXheaderText 2 3 14" xfId="12732"/>
    <cellStyle name="SAPBEXheaderText 2 3 15" xfId="13598"/>
    <cellStyle name="SAPBEXheaderText 2 3 16" xfId="14489"/>
    <cellStyle name="SAPBEXheaderText 2 3 17" xfId="15375"/>
    <cellStyle name="SAPBEXheaderText 2 3 18" xfId="16259"/>
    <cellStyle name="SAPBEXheaderText 2 3 19" xfId="17145"/>
    <cellStyle name="SAPBEXheaderText 2 3 2" xfId="2308"/>
    <cellStyle name="SAPBEXheaderText 2 3 2 2" xfId="24922"/>
    <cellStyle name="SAPBEXheaderText 2 3 2 2 2" xfId="34896"/>
    <cellStyle name="SAPBEXheaderText 2 3 2 2 2 2" xfId="34897"/>
    <cellStyle name="SAPBEXheaderText 2 3 2 2 2 2 2" xfId="34898"/>
    <cellStyle name="SAPBEXheaderText 2 3 2 2 2 3" xfId="34899"/>
    <cellStyle name="SAPBEXheaderText 2 3 2 2 3" xfId="34900"/>
    <cellStyle name="SAPBEXheaderText 2 3 2 2 3 2" xfId="34901"/>
    <cellStyle name="SAPBEXheaderText 2 3 2 2 3 2 2" xfId="34902"/>
    <cellStyle name="SAPBEXheaderText 2 3 2 2 4" xfId="34903"/>
    <cellStyle name="SAPBEXheaderText 2 3 2 2 4 2" xfId="34904"/>
    <cellStyle name="SAPBEXheaderText 2 3 2 3" xfId="34905"/>
    <cellStyle name="SAPBEXheaderText 2 3 2 3 2" xfId="34906"/>
    <cellStyle name="SAPBEXheaderText 2 3 2 3 2 2" xfId="34907"/>
    <cellStyle name="SAPBEXheaderText 2 3 2 3 3" xfId="34908"/>
    <cellStyle name="SAPBEXheaderText 2 3 2 4" xfId="34909"/>
    <cellStyle name="SAPBEXheaderText 2 3 2 4 2" xfId="34910"/>
    <cellStyle name="SAPBEXheaderText 2 3 2 4 2 2" xfId="34911"/>
    <cellStyle name="SAPBEXheaderText 2 3 2 5" xfId="34912"/>
    <cellStyle name="SAPBEXheaderText 2 3 2 5 2" xfId="34913"/>
    <cellStyle name="SAPBEXheaderText 2 3 20" xfId="18025"/>
    <cellStyle name="SAPBEXheaderText 2 3 21" xfId="18906"/>
    <cellStyle name="SAPBEXheaderText 2 3 22" xfId="19764"/>
    <cellStyle name="SAPBEXheaderText 2 3 23" xfId="20630"/>
    <cellStyle name="SAPBEXheaderText 2 3 24" xfId="21488"/>
    <cellStyle name="SAPBEXheaderText 2 3 25" xfId="22329"/>
    <cellStyle name="SAPBEXheaderText 2 3 26" xfId="23158"/>
    <cellStyle name="SAPBEXheaderText 2 3 27" xfId="23958"/>
    <cellStyle name="SAPBEXheaderText 2 3 3" xfId="3028"/>
    <cellStyle name="SAPBEXheaderText 2 3 4" xfId="3930"/>
    <cellStyle name="SAPBEXheaderText 2 3 5" xfId="4818"/>
    <cellStyle name="SAPBEXheaderText 2 3 6" xfId="5707"/>
    <cellStyle name="SAPBEXheaderText 2 3 7" xfId="6601"/>
    <cellStyle name="SAPBEXheaderText 2 3 8" xfId="6954"/>
    <cellStyle name="SAPBEXheaderText 2 3 9" xfId="8303"/>
    <cellStyle name="SAPBEXheaderText 2 30" xfId="20975"/>
    <cellStyle name="SAPBEXheaderText 2 31" xfId="21830"/>
    <cellStyle name="SAPBEXheaderText 2 32" xfId="22664"/>
    <cellStyle name="SAPBEXheaderText 2 4" xfId="922"/>
    <cellStyle name="SAPBEXheaderText 2 4 10" xfId="9193"/>
    <cellStyle name="SAPBEXheaderText 2 4 11" xfId="10082"/>
    <cellStyle name="SAPBEXheaderText 2 4 12" xfId="10951"/>
    <cellStyle name="SAPBEXheaderText 2 4 13" xfId="11842"/>
    <cellStyle name="SAPBEXheaderText 2 4 14" xfId="12733"/>
    <cellStyle name="SAPBEXheaderText 2 4 15" xfId="13599"/>
    <cellStyle name="SAPBEXheaderText 2 4 16" xfId="14490"/>
    <cellStyle name="SAPBEXheaderText 2 4 17" xfId="15376"/>
    <cellStyle name="SAPBEXheaderText 2 4 18" xfId="16260"/>
    <cellStyle name="SAPBEXheaderText 2 4 19" xfId="17146"/>
    <cellStyle name="SAPBEXheaderText 2 4 2" xfId="2309"/>
    <cellStyle name="SAPBEXheaderText 2 4 2 2" xfId="24923"/>
    <cellStyle name="SAPBEXheaderText 2 4 2 2 2" xfId="34914"/>
    <cellStyle name="SAPBEXheaderText 2 4 2 2 2 2" xfId="34915"/>
    <cellStyle name="SAPBEXheaderText 2 4 2 2 2 2 2" xfId="34916"/>
    <cellStyle name="SAPBEXheaderText 2 4 2 2 2 3" xfId="34917"/>
    <cellStyle name="SAPBEXheaderText 2 4 2 2 3" xfId="34918"/>
    <cellStyle name="SAPBEXheaderText 2 4 2 2 3 2" xfId="34919"/>
    <cellStyle name="SAPBEXheaderText 2 4 2 2 3 2 2" xfId="34920"/>
    <cellStyle name="SAPBEXheaderText 2 4 2 2 4" xfId="34921"/>
    <cellStyle name="SAPBEXheaderText 2 4 2 2 4 2" xfId="34922"/>
    <cellStyle name="SAPBEXheaderText 2 4 2 3" xfId="34923"/>
    <cellStyle name="SAPBEXheaderText 2 4 2 3 2" xfId="34924"/>
    <cellStyle name="SAPBEXheaderText 2 4 2 3 2 2" xfId="34925"/>
    <cellStyle name="SAPBEXheaderText 2 4 2 3 3" xfId="34926"/>
    <cellStyle name="SAPBEXheaderText 2 4 2 4" xfId="34927"/>
    <cellStyle name="SAPBEXheaderText 2 4 2 4 2" xfId="34928"/>
    <cellStyle name="SAPBEXheaderText 2 4 2 4 2 2" xfId="34929"/>
    <cellStyle name="SAPBEXheaderText 2 4 2 5" xfId="34930"/>
    <cellStyle name="SAPBEXheaderText 2 4 2 5 2" xfId="34931"/>
    <cellStyle name="SAPBEXheaderText 2 4 20" xfId="18026"/>
    <cellStyle name="SAPBEXheaderText 2 4 21" xfId="18907"/>
    <cellStyle name="SAPBEXheaderText 2 4 22" xfId="19765"/>
    <cellStyle name="SAPBEXheaderText 2 4 23" xfId="20631"/>
    <cellStyle name="SAPBEXheaderText 2 4 24" xfId="21489"/>
    <cellStyle name="SAPBEXheaderText 2 4 25" xfId="22330"/>
    <cellStyle name="SAPBEXheaderText 2 4 26" xfId="23159"/>
    <cellStyle name="SAPBEXheaderText 2 4 27" xfId="23959"/>
    <cellStyle name="SAPBEXheaderText 2 4 3" xfId="3029"/>
    <cellStyle name="SAPBEXheaderText 2 4 4" xfId="3931"/>
    <cellStyle name="SAPBEXheaderText 2 4 5" xfId="4819"/>
    <cellStyle name="SAPBEXheaderText 2 4 6" xfId="5708"/>
    <cellStyle name="SAPBEXheaderText 2 4 7" xfId="6602"/>
    <cellStyle name="SAPBEXheaderText 2 4 8" xfId="6920"/>
    <cellStyle name="SAPBEXheaderText 2 4 9" xfId="8304"/>
    <cellStyle name="SAPBEXheaderText 2 5" xfId="923"/>
    <cellStyle name="SAPBEXheaderText 2 5 10" xfId="9194"/>
    <cellStyle name="SAPBEXheaderText 2 5 11" xfId="10083"/>
    <cellStyle name="SAPBEXheaderText 2 5 12" xfId="10952"/>
    <cellStyle name="SAPBEXheaderText 2 5 13" xfId="11843"/>
    <cellStyle name="SAPBEXheaderText 2 5 14" xfId="12734"/>
    <cellStyle name="SAPBEXheaderText 2 5 15" xfId="13600"/>
    <cellStyle name="SAPBEXheaderText 2 5 16" xfId="14491"/>
    <cellStyle name="SAPBEXheaderText 2 5 17" xfId="15377"/>
    <cellStyle name="SAPBEXheaderText 2 5 18" xfId="16261"/>
    <cellStyle name="SAPBEXheaderText 2 5 19" xfId="17147"/>
    <cellStyle name="SAPBEXheaderText 2 5 2" xfId="2310"/>
    <cellStyle name="SAPBEXheaderText 2 5 2 2" xfId="24924"/>
    <cellStyle name="SAPBEXheaderText 2 5 2 2 2" xfId="34932"/>
    <cellStyle name="SAPBEXheaderText 2 5 2 2 2 2" xfId="34933"/>
    <cellStyle name="SAPBEXheaderText 2 5 2 2 2 2 2" xfId="34934"/>
    <cellStyle name="SAPBEXheaderText 2 5 2 2 2 3" xfId="34935"/>
    <cellStyle name="SAPBEXheaderText 2 5 2 2 3" xfId="34936"/>
    <cellStyle name="SAPBEXheaderText 2 5 2 2 3 2" xfId="34937"/>
    <cellStyle name="SAPBEXheaderText 2 5 2 2 3 2 2" xfId="34938"/>
    <cellStyle name="SAPBEXheaderText 2 5 2 2 4" xfId="34939"/>
    <cellStyle name="SAPBEXheaderText 2 5 2 2 4 2" xfId="34940"/>
    <cellStyle name="SAPBEXheaderText 2 5 2 3" xfId="34941"/>
    <cellStyle name="SAPBEXheaderText 2 5 2 3 2" xfId="34942"/>
    <cellStyle name="SAPBEXheaderText 2 5 2 3 2 2" xfId="34943"/>
    <cellStyle name="SAPBEXheaderText 2 5 2 3 3" xfId="34944"/>
    <cellStyle name="SAPBEXheaderText 2 5 2 4" xfId="34945"/>
    <cellStyle name="SAPBEXheaderText 2 5 2 4 2" xfId="34946"/>
    <cellStyle name="SAPBEXheaderText 2 5 2 4 2 2" xfId="34947"/>
    <cellStyle name="SAPBEXheaderText 2 5 2 5" xfId="34948"/>
    <cellStyle name="SAPBEXheaderText 2 5 2 5 2" xfId="34949"/>
    <cellStyle name="SAPBEXheaderText 2 5 20" xfId="18027"/>
    <cellStyle name="SAPBEXheaderText 2 5 21" xfId="18908"/>
    <cellStyle name="SAPBEXheaderText 2 5 22" xfId="19766"/>
    <cellStyle name="SAPBEXheaderText 2 5 23" xfId="20632"/>
    <cellStyle name="SAPBEXheaderText 2 5 24" xfId="21490"/>
    <cellStyle name="SAPBEXheaderText 2 5 25" xfId="22331"/>
    <cellStyle name="SAPBEXheaderText 2 5 26" xfId="23160"/>
    <cellStyle name="SAPBEXheaderText 2 5 27" xfId="23960"/>
    <cellStyle name="SAPBEXheaderText 2 5 3" xfId="3030"/>
    <cellStyle name="SAPBEXheaderText 2 5 4" xfId="3932"/>
    <cellStyle name="SAPBEXheaderText 2 5 5" xfId="4820"/>
    <cellStyle name="SAPBEXheaderText 2 5 6" xfId="5709"/>
    <cellStyle name="SAPBEXheaderText 2 5 7" xfId="6603"/>
    <cellStyle name="SAPBEXheaderText 2 5 8" xfId="3494"/>
    <cellStyle name="SAPBEXheaderText 2 5 9" xfId="8305"/>
    <cellStyle name="SAPBEXheaderText 2 6" xfId="924"/>
    <cellStyle name="SAPBEXheaderText 2 6 10" xfId="9195"/>
    <cellStyle name="SAPBEXheaderText 2 6 11" xfId="10084"/>
    <cellStyle name="SAPBEXheaderText 2 6 12" xfId="10953"/>
    <cellStyle name="SAPBEXheaderText 2 6 13" xfId="11844"/>
    <cellStyle name="SAPBEXheaderText 2 6 14" xfId="12735"/>
    <cellStyle name="SAPBEXheaderText 2 6 15" xfId="13601"/>
    <cellStyle name="SAPBEXheaderText 2 6 16" xfId="14492"/>
    <cellStyle name="SAPBEXheaderText 2 6 17" xfId="15378"/>
    <cellStyle name="SAPBEXheaderText 2 6 18" xfId="16262"/>
    <cellStyle name="SAPBEXheaderText 2 6 19" xfId="17148"/>
    <cellStyle name="SAPBEXheaderText 2 6 2" xfId="2311"/>
    <cellStyle name="SAPBEXheaderText 2 6 2 2" xfId="24925"/>
    <cellStyle name="SAPBEXheaderText 2 6 2 2 2" xfId="34950"/>
    <cellStyle name="SAPBEXheaderText 2 6 2 2 2 2" xfId="34951"/>
    <cellStyle name="SAPBEXheaderText 2 6 2 2 2 2 2" xfId="34952"/>
    <cellStyle name="SAPBEXheaderText 2 6 2 2 2 3" xfId="34953"/>
    <cellStyle name="SAPBEXheaderText 2 6 2 2 3" xfId="34954"/>
    <cellStyle name="SAPBEXheaderText 2 6 2 2 3 2" xfId="34955"/>
    <cellStyle name="SAPBEXheaderText 2 6 2 2 3 2 2" xfId="34956"/>
    <cellStyle name="SAPBEXheaderText 2 6 2 2 4" xfId="34957"/>
    <cellStyle name="SAPBEXheaderText 2 6 2 2 4 2" xfId="34958"/>
    <cellStyle name="SAPBEXheaderText 2 6 2 3" xfId="34959"/>
    <cellStyle name="SAPBEXheaderText 2 6 2 3 2" xfId="34960"/>
    <cellStyle name="SAPBEXheaderText 2 6 2 3 2 2" xfId="34961"/>
    <cellStyle name="SAPBEXheaderText 2 6 2 3 3" xfId="34962"/>
    <cellStyle name="SAPBEXheaderText 2 6 2 4" xfId="34963"/>
    <cellStyle name="SAPBEXheaderText 2 6 2 4 2" xfId="34964"/>
    <cellStyle name="SAPBEXheaderText 2 6 2 4 2 2" xfId="34965"/>
    <cellStyle name="SAPBEXheaderText 2 6 2 5" xfId="34966"/>
    <cellStyle name="SAPBEXheaderText 2 6 2 5 2" xfId="34967"/>
    <cellStyle name="SAPBEXheaderText 2 6 20" xfId="18028"/>
    <cellStyle name="SAPBEXheaderText 2 6 21" xfId="18909"/>
    <cellStyle name="SAPBEXheaderText 2 6 22" xfId="19767"/>
    <cellStyle name="SAPBEXheaderText 2 6 23" xfId="20633"/>
    <cellStyle name="SAPBEXheaderText 2 6 24" xfId="21491"/>
    <cellStyle name="SAPBEXheaderText 2 6 25" xfId="22332"/>
    <cellStyle name="SAPBEXheaderText 2 6 26" xfId="23161"/>
    <cellStyle name="SAPBEXheaderText 2 6 27" xfId="23961"/>
    <cellStyle name="SAPBEXheaderText 2 6 3" xfId="3031"/>
    <cellStyle name="SAPBEXheaderText 2 6 4" xfId="3933"/>
    <cellStyle name="SAPBEXheaderText 2 6 5" xfId="4821"/>
    <cellStyle name="SAPBEXheaderText 2 6 6" xfId="5710"/>
    <cellStyle name="SAPBEXheaderText 2 6 7" xfId="6604"/>
    <cellStyle name="SAPBEXheaderText 2 6 8" xfId="6081"/>
    <cellStyle name="SAPBEXheaderText 2 6 9" xfId="8306"/>
    <cellStyle name="SAPBEXheaderText 2 7" xfId="1747"/>
    <cellStyle name="SAPBEXheaderText 2 7 2" xfId="24926"/>
    <cellStyle name="SAPBEXheaderText 2 7 2 2" xfId="34968"/>
    <cellStyle name="SAPBEXheaderText 2 7 2 2 2" xfId="34969"/>
    <cellStyle name="SAPBEXheaderText 2 7 2 2 2 2" xfId="34970"/>
    <cellStyle name="SAPBEXheaderText 2 7 2 2 3" xfId="34971"/>
    <cellStyle name="SAPBEXheaderText 2 7 2 3" xfId="34972"/>
    <cellStyle name="SAPBEXheaderText 2 7 2 3 2" xfId="34973"/>
    <cellStyle name="SAPBEXheaderText 2 7 2 3 2 2" xfId="34974"/>
    <cellStyle name="SAPBEXheaderText 2 7 2 4" xfId="34975"/>
    <cellStyle name="SAPBEXheaderText 2 7 2 4 2" xfId="34976"/>
    <cellStyle name="SAPBEXheaderText 2 7 3" xfId="34977"/>
    <cellStyle name="SAPBEXheaderText 2 7 3 2" xfId="34978"/>
    <cellStyle name="SAPBEXheaderText 2 7 3 2 2" xfId="34979"/>
    <cellStyle name="SAPBEXheaderText 2 7 3 3" xfId="34980"/>
    <cellStyle name="SAPBEXheaderText 2 7 4" xfId="34981"/>
    <cellStyle name="SAPBEXheaderText 2 7 4 2" xfId="34982"/>
    <cellStyle name="SAPBEXheaderText 2 7 4 2 2" xfId="34983"/>
    <cellStyle name="SAPBEXheaderText 2 7 5" xfId="34984"/>
    <cellStyle name="SAPBEXheaderText 2 7 5 2" xfId="34985"/>
    <cellStyle name="SAPBEXheaderText 2 8" xfId="1675"/>
    <cellStyle name="SAPBEXheaderText 2 9" xfId="1660"/>
    <cellStyle name="SAPBEXheaderText 20" xfId="9643"/>
    <cellStyle name="SAPBEXheaderText 21" xfId="11109"/>
    <cellStyle name="SAPBEXheaderText 22" xfId="12000"/>
    <cellStyle name="SAPBEXheaderText 23" xfId="12292"/>
    <cellStyle name="SAPBEXheaderText 24" xfId="13757"/>
    <cellStyle name="SAPBEXheaderText 25" xfId="14648"/>
    <cellStyle name="SAPBEXheaderText 26" xfId="15534"/>
    <cellStyle name="SAPBEXheaderText 27" xfId="16418"/>
    <cellStyle name="SAPBEXheaderText 28" xfId="17304"/>
    <cellStyle name="SAPBEXheaderText 29" xfId="18184"/>
    <cellStyle name="SAPBEXheaderText 3" xfId="925"/>
    <cellStyle name="SAPBEXheaderText 3 10" xfId="4344"/>
    <cellStyle name="SAPBEXheaderText 3 11" xfId="5234"/>
    <cellStyle name="SAPBEXheaderText 3 12" xfId="6129"/>
    <cellStyle name="SAPBEXheaderText 3 13" xfId="7401"/>
    <cellStyle name="SAPBEXheaderText 3 14" xfId="7835"/>
    <cellStyle name="SAPBEXheaderText 3 15" xfId="8725"/>
    <cellStyle name="SAPBEXheaderText 3 16" xfId="9614"/>
    <cellStyle name="SAPBEXheaderText 3 17" xfId="10482"/>
    <cellStyle name="SAPBEXheaderText 3 18" xfId="11373"/>
    <cellStyle name="SAPBEXheaderText 3 19" xfId="12263"/>
    <cellStyle name="SAPBEXheaderText 3 2" xfId="926"/>
    <cellStyle name="SAPBEXheaderText 3 2 10" xfId="9196"/>
    <cellStyle name="SAPBEXheaderText 3 2 11" xfId="10085"/>
    <cellStyle name="SAPBEXheaderText 3 2 12" xfId="10954"/>
    <cellStyle name="SAPBEXheaderText 3 2 13" xfId="11845"/>
    <cellStyle name="SAPBEXheaderText 3 2 14" xfId="12736"/>
    <cellStyle name="SAPBEXheaderText 3 2 15" xfId="13602"/>
    <cellStyle name="SAPBEXheaderText 3 2 16" xfId="14493"/>
    <cellStyle name="SAPBEXheaderText 3 2 17" xfId="15379"/>
    <cellStyle name="SAPBEXheaderText 3 2 18" xfId="16263"/>
    <cellStyle name="SAPBEXheaderText 3 2 19" xfId="17149"/>
    <cellStyle name="SAPBEXheaderText 3 2 2" xfId="2312"/>
    <cellStyle name="SAPBEXheaderText 3 2 2 2" xfId="24927"/>
    <cellStyle name="SAPBEXheaderText 3 2 2 2 2" xfId="34986"/>
    <cellStyle name="SAPBEXheaderText 3 2 2 2 2 2" xfId="34987"/>
    <cellStyle name="SAPBEXheaderText 3 2 2 2 2 2 2" xfId="34988"/>
    <cellStyle name="SAPBEXheaderText 3 2 2 2 2 3" xfId="34989"/>
    <cellStyle name="SAPBEXheaderText 3 2 2 2 3" xfId="34990"/>
    <cellStyle name="SAPBEXheaderText 3 2 2 2 3 2" xfId="34991"/>
    <cellStyle name="SAPBEXheaderText 3 2 2 2 3 2 2" xfId="34992"/>
    <cellStyle name="SAPBEXheaderText 3 2 2 2 4" xfId="34993"/>
    <cellStyle name="SAPBEXheaderText 3 2 2 2 4 2" xfId="34994"/>
    <cellStyle name="SAPBEXheaderText 3 2 2 3" xfId="34995"/>
    <cellStyle name="SAPBEXheaderText 3 2 2 3 2" xfId="34996"/>
    <cellStyle name="SAPBEXheaderText 3 2 2 3 2 2" xfId="34997"/>
    <cellStyle name="SAPBEXheaderText 3 2 2 3 3" xfId="34998"/>
    <cellStyle name="SAPBEXheaderText 3 2 2 4" xfId="34999"/>
    <cellStyle name="SAPBEXheaderText 3 2 2 4 2" xfId="35000"/>
    <cellStyle name="SAPBEXheaderText 3 2 2 4 2 2" xfId="35001"/>
    <cellStyle name="SAPBEXheaderText 3 2 2 5" xfId="35002"/>
    <cellStyle name="SAPBEXheaderText 3 2 2 5 2" xfId="35003"/>
    <cellStyle name="SAPBEXheaderText 3 2 20" xfId="18029"/>
    <cellStyle name="SAPBEXheaderText 3 2 21" xfId="18910"/>
    <cellStyle name="SAPBEXheaderText 3 2 22" xfId="19768"/>
    <cellStyle name="SAPBEXheaderText 3 2 23" xfId="20634"/>
    <cellStyle name="SAPBEXheaderText 3 2 24" xfId="21492"/>
    <cellStyle name="SAPBEXheaderText 3 2 25" xfId="22333"/>
    <cellStyle name="SAPBEXheaderText 3 2 26" xfId="23162"/>
    <cellStyle name="SAPBEXheaderText 3 2 27" xfId="23962"/>
    <cellStyle name="SAPBEXheaderText 3 2 3" xfId="3032"/>
    <cellStyle name="SAPBEXheaderText 3 2 4" xfId="3934"/>
    <cellStyle name="SAPBEXheaderText 3 2 5" xfId="4822"/>
    <cellStyle name="SAPBEXheaderText 3 2 6" xfId="5711"/>
    <cellStyle name="SAPBEXheaderText 3 2 7" xfId="6605"/>
    <cellStyle name="SAPBEXheaderText 3 2 8" xfId="5174"/>
    <cellStyle name="SAPBEXheaderText 3 2 9" xfId="8307"/>
    <cellStyle name="SAPBEXheaderText 3 20" xfId="13133"/>
    <cellStyle name="SAPBEXheaderText 3 21" xfId="14023"/>
    <cellStyle name="SAPBEXheaderText 3 22" xfId="14910"/>
    <cellStyle name="SAPBEXheaderText 3 23" xfId="15796"/>
    <cellStyle name="SAPBEXheaderText 3 24" xfId="16679"/>
    <cellStyle name="SAPBEXheaderText 3 25" xfId="17564"/>
    <cellStyle name="SAPBEXheaderText 3 26" xfId="18440"/>
    <cellStyle name="SAPBEXheaderText 3 27" xfId="19301"/>
    <cellStyle name="SAPBEXheaderText 3 28" xfId="20169"/>
    <cellStyle name="SAPBEXheaderText 3 29" xfId="21031"/>
    <cellStyle name="SAPBEXheaderText 3 3" xfId="927"/>
    <cellStyle name="SAPBEXheaderText 3 3 10" xfId="9197"/>
    <cellStyle name="SAPBEXheaderText 3 3 11" xfId="10086"/>
    <cellStyle name="SAPBEXheaderText 3 3 12" xfId="10955"/>
    <cellStyle name="SAPBEXheaderText 3 3 13" xfId="11846"/>
    <cellStyle name="SAPBEXheaderText 3 3 14" xfId="12737"/>
    <cellStyle name="SAPBEXheaderText 3 3 15" xfId="13603"/>
    <cellStyle name="SAPBEXheaderText 3 3 16" xfId="14494"/>
    <cellStyle name="SAPBEXheaderText 3 3 17" xfId="15380"/>
    <cellStyle name="SAPBEXheaderText 3 3 18" xfId="16264"/>
    <cellStyle name="SAPBEXheaderText 3 3 19" xfId="17150"/>
    <cellStyle name="SAPBEXheaderText 3 3 2" xfId="2313"/>
    <cellStyle name="SAPBEXheaderText 3 3 2 2" xfId="24928"/>
    <cellStyle name="SAPBEXheaderText 3 3 2 2 2" xfId="35004"/>
    <cellStyle name="SAPBEXheaderText 3 3 2 2 2 2" xfId="35005"/>
    <cellStyle name="SAPBEXheaderText 3 3 2 2 2 2 2" xfId="35006"/>
    <cellStyle name="SAPBEXheaderText 3 3 2 2 2 3" xfId="35007"/>
    <cellStyle name="SAPBEXheaderText 3 3 2 2 3" xfId="35008"/>
    <cellStyle name="SAPBEXheaderText 3 3 2 2 3 2" xfId="35009"/>
    <cellStyle name="SAPBEXheaderText 3 3 2 2 3 2 2" xfId="35010"/>
    <cellStyle name="SAPBEXheaderText 3 3 2 2 4" xfId="35011"/>
    <cellStyle name="SAPBEXheaderText 3 3 2 2 4 2" xfId="35012"/>
    <cellStyle name="SAPBEXheaderText 3 3 2 3" xfId="35013"/>
    <cellStyle name="SAPBEXheaderText 3 3 2 3 2" xfId="35014"/>
    <cellStyle name="SAPBEXheaderText 3 3 2 3 2 2" xfId="35015"/>
    <cellStyle name="SAPBEXheaderText 3 3 2 3 3" xfId="35016"/>
    <cellStyle name="SAPBEXheaderText 3 3 2 4" xfId="35017"/>
    <cellStyle name="SAPBEXheaderText 3 3 2 4 2" xfId="35018"/>
    <cellStyle name="SAPBEXheaderText 3 3 2 4 2 2" xfId="35019"/>
    <cellStyle name="SAPBEXheaderText 3 3 2 5" xfId="35020"/>
    <cellStyle name="SAPBEXheaderText 3 3 2 5 2" xfId="35021"/>
    <cellStyle name="SAPBEXheaderText 3 3 20" xfId="18030"/>
    <cellStyle name="SAPBEXheaderText 3 3 21" xfId="18911"/>
    <cellStyle name="SAPBEXheaderText 3 3 22" xfId="19769"/>
    <cellStyle name="SAPBEXheaderText 3 3 23" xfId="20635"/>
    <cellStyle name="SAPBEXheaderText 3 3 24" xfId="21493"/>
    <cellStyle name="SAPBEXheaderText 3 3 25" xfId="22334"/>
    <cellStyle name="SAPBEXheaderText 3 3 26" xfId="23163"/>
    <cellStyle name="SAPBEXheaderText 3 3 27" xfId="23963"/>
    <cellStyle name="SAPBEXheaderText 3 3 3" xfId="3033"/>
    <cellStyle name="SAPBEXheaderText 3 3 4" xfId="3935"/>
    <cellStyle name="SAPBEXheaderText 3 3 5" xfId="4823"/>
    <cellStyle name="SAPBEXheaderText 3 3 6" xfId="5712"/>
    <cellStyle name="SAPBEXheaderText 3 3 7" xfId="6606"/>
    <cellStyle name="SAPBEXheaderText 3 3 8" xfId="6030"/>
    <cellStyle name="SAPBEXheaderText 3 3 9" xfId="8308"/>
    <cellStyle name="SAPBEXheaderText 3 30" xfId="21882"/>
    <cellStyle name="SAPBEXheaderText 3 31" xfId="22714"/>
    <cellStyle name="SAPBEXheaderText 3 32" xfId="23523"/>
    <cellStyle name="SAPBEXheaderText 3 4" xfId="928"/>
    <cellStyle name="SAPBEXheaderText 3 4 10" xfId="9198"/>
    <cellStyle name="SAPBEXheaderText 3 4 11" xfId="10087"/>
    <cellStyle name="SAPBEXheaderText 3 4 12" xfId="10956"/>
    <cellStyle name="SAPBEXheaderText 3 4 13" xfId="11847"/>
    <cellStyle name="SAPBEXheaderText 3 4 14" xfId="12738"/>
    <cellStyle name="SAPBEXheaderText 3 4 15" xfId="13604"/>
    <cellStyle name="SAPBEXheaderText 3 4 16" xfId="14495"/>
    <cellStyle name="SAPBEXheaderText 3 4 17" xfId="15381"/>
    <cellStyle name="SAPBEXheaderText 3 4 18" xfId="16265"/>
    <cellStyle name="SAPBEXheaderText 3 4 19" xfId="17151"/>
    <cellStyle name="SAPBEXheaderText 3 4 2" xfId="2314"/>
    <cellStyle name="SAPBEXheaderText 3 4 2 2" xfId="24929"/>
    <cellStyle name="SAPBEXheaderText 3 4 2 2 2" xfId="35022"/>
    <cellStyle name="SAPBEXheaderText 3 4 2 2 2 2" xfId="35023"/>
    <cellStyle name="SAPBEXheaderText 3 4 2 2 2 2 2" xfId="35024"/>
    <cellStyle name="SAPBEXheaderText 3 4 2 2 2 3" xfId="35025"/>
    <cellStyle name="SAPBEXheaderText 3 4 2 2 3" xfId="35026"/>
    <cellStyle name="SAPBEXheaderText 3 4 2 2 3 2" xfId="35027"/>
    <cellStyle name="SAPBEXheaderText 3 4 2 2 3 2 2" xfId="35028"/>
    <cellStyle name="SAPBEXheaderText 3 4 2 2 4" xfId="35029"/>
    <cellStyle name="SAPBEXheaderText 3 4 2 2 4 2" xfId="35030"/>
    <cellStyle name="SAPBEXheaderText 3 4 2 3" xfId="35031"/>
    <cellStyle name="SAPBEXheaderText 3 4 2 3 2" xfId="35032"/>
    <cellStyle name="SAPBEXheaderText 3 4 2 3 2 2" xfId="35033"/>
    <cellStyle name="SAPBEXheaderText 3 4 2 3 3" xfId="35034"/>
    <cellStyle name="SAPBEXheaderText 3 4 2 4" xfId="35035"/>
    <cellStyle name="SAPBEXheaderText 3 4 2 4 2" xfId="35036"/>
    <cellStyle name="SAPBEXheaderText 3 4 2 4 2 2" xfId="35037"/>
    <cellStyle name="SAPBEXheaderText 3 4 2 5" xfId="35038"/>
    <cellStyle name="SAPBEXheaderText 3 4 2 5 2" xfId="35039"/>
    <cellStyle name="SAPBEXheaderText 3 4 20" xfId="18031"/>
    <cellStyle name="SAPBEXheaderText 3 4 21" xfId="18912"/>
    <cellStyle name="SAPBEXheaderText 3 4 22" xfId="19770"/>
    <cellStyle name="SAPBEXheaderText 3 4 23" xfId="20636"/>
    <cellStyle name="SAPBEXheaderText 3 4 24" xfId="21494"/>
    <cellStyle name="SAPBEXheaderText 3 4 25" xfId="22335"/>
    <cellStyle name="SAPBEXheaderText 3 4 26" xfId="23164"/>
    <cellStyle name="SAPBEXheaderText 3 4 27" xfId="23964"/>
    <cellStyle name="SAPBEXheaderText 3 4 3" xfId="3034"/>
    <cellStyle name="SAPBEXheaderText 3 4 4" xfId="3936"/>
    <cellStyle name="SAPBEXheaderText 3 4 5" xfId="4824"/>
    <cellStyle name="SAPBEXheaderText 3 4 6" xfId="5713"/>
    <cellStyle name="SAPBEXheaderText 3 4 7" xfId="6607"/>
    <cellStyle name="SAPBEXheaderText 3 4 8" xfId="5148"/>
    <cellStyle name="SAPBEXheaderText 3 4 9" xfId="8309"/>
    <cellStyle name="SAPBEXheaderText 3 5" xfId="929"/>
    <cellStyle name="SAPBEXheaderText 3 5 10" xfId="9199"/>
    <cellStyle name="SAPBEXheaderText 3 5 11" xfId="10088"/>
    <cellStyle name="SAPBEXheaderText 3 5 12" xfId="10957"/>
    <cellStyle name="SAPBEXheaderText 3 5 13" xfId="11848"/>
    <cellStyle name="SAPBEXheaderText 3 5 14" xfId="12739"/>
    <cellStyle name="SAPBEXheaderText 3 5 15" xfId="13605"/>
    <cellStyle name="SAPBEXheaderText 3 5 16" xfId="14496"/>
    <cellStyle name="SAPBEXheaderText 3 5 17" xfId="15382"/>
    <cellStyle name="SAPBEXheaderText 3 5 18" xfId="16266"/>
    <cellStyle name="SAPBEXheaderText 3 5 19" xfId="17152"/>
    <cellStyle name="SAPBEXheaderText 3 5 2" xfId="2315"/>
    <cellStyle name="SAPBEXheaderText 3 5 2 2" xfId="24930"/>
    <cellStyle name="SAPBEXheaderText 3 5 2 2 2" xfId="35040"/>
    <cellStyle name="SAPBEXheaderText 3 5 2 2 2 2" xfId="35041"/>
    <cellStyle name="SAPBEXheaderText 3 5 2 2 2 2 2" xfId="35042"/>
    <cellStyle name="SAPBEXheaderText 3 5 2 2 2 3" xfId="35043"/>
    <cellStyle name="SAPBEXheaderText 3 5 2 2 3" xfId="35044"/>
    <cellStyle name="SAPBEXheaderText 3 5 2 2 3 2" xfId="35045"/>
    <cellStyle name="SAPBEXheaderText 3 5 2 2 3 2 2" xfId="35046"/>
    <cellStyle name="SAPBEXheaderText 3 5 2 2 4" xfId="35047"/>
    <cellStyle name="SAPBEXheaderText 3 5 2 2 4 2" xfId="35048"/>
    <cellStyle name="SAPBEXheaderText 3 5 2 3" xfId="35049"/>
    <cellStyle name="SAPBEXheaderText 3 5 2 3 2" xfId="35050"/>
    <cellStyle name="SAPBEXheaderText 3 5 2 3 2 2" xfId="35051"/>
    <cellStyle name="SAPBEXheaderText 3 5 2 3 3" xfId="35052"/>
    <cellStyle name="SAPBEXheaderText 3 5 2 4" xfId="35053"/>
    <cellStyle name="SAPBEXheaderText 3 5 2 4 2" xfId="35054"/>
    <cellStyle name="SAPBEXheaderText 3 5 2 4 2 2" xfId="35055"/>
    <cellStyle name="SAPBEXheaderText 3 5 2 5" xfId="35056"/>
    <cellStyle name="SAPBEXheaderText 3 5 2 5 2" xfId="35057"/>
    <cellStyle name="SAPBEXheaderText 3 5 20" xfId="18032"/>
    <cellStyle name="SAPBEXheaderText 3 5 21" xfId="18913"/>
    <cellStyle name="SAPBEXheaderText 3 5 22" xfId="19771"/>
    <cellStyle name="SAPBEXheaderText 3 5 23" xfId="20637"/>
    <cellStyle name="SAPBEXheaderText 3 5 24" xfId="21495"/>
    <cellStyle name="SAPBEXheaderText 3 5 25" xfId="22336"/>
    <cellStyle name="SAPBEXheaderText 3 5 26" xfId="23165"/>
    <cellStyle name="SAPBEXheaderText 3 5 27" xfId="23965"/>
    <cellStyle name="SAPBEXheaderText 3 5 3" xfId="3035"/>
    <cellStyle name="SAPBEXheaderText 3 5 4" xfId="3937"/>
    <cellStyle name="SAPBEXheaderText 3 5 5" xfId="4825"/>
    <cellStyle name="SAPBEXheaderText 3 5 6" xfId="5714"/>
    <cellStyle name="SAPBEXheaderText 3 5 7" xfId="6608"/>
    <cellStyle name="SAPBEXheaderText 3 5 8" xfId="6092"/>
    <cellStyle name="SAPBEXheaderText 3 5 9" xfId="8310"/>
    <cellStyle name="SAPBEXheaderText 3 6" xfId="930"/>
    <cellStyle name="SAPBEXheaderText 3 6 10" xfId="9200"/>
    <cellStyle name="SAPBEXheaderText 3 6 11" xfId="10089"/>
    <cellStyle name="SAPBEXheaderText 3 6 12" xfId="10958"/>
    <cellStyle name="SAPBEXheaderText 3 6 13" xfId="11849"/>
    <cellStyle name="SAPBEXheaderText 3 6 14" xfId="12740"/>
    <cellStyle name="SAPBEXheaderText 3 6 15" xfId="13606"/>
    <cellStyle name="SAPBEXheaderText 3 6 16" xfId="14497"/>
    <cellStyle name="SAPBEXheaderText 3 6 17" xfId="15383"/>
    <cellStyle name="SAPBEXheaderText 3 6 18" xfId="16267"/>
    <cellStyle name="SAPBEXheaderText 3 6 19" xfId="17153"/>
    <cellStyle name="SAPBEXheaderText 3 6 2" xfId="2316"/>
    <cellStyle name="SAPBEXheaderText 3 6 2 2" xfId="24931"/>
    <cellStyle name="SAPBEXheaderText 3 6 2 2 2" xfId="35058"/>
    <cellStyle name="SAPBEXheaderText 3 6 2 2 2 2" xfId="35059"/>
    <cellStyle name="SAPBEXheaderText 3 6 2 2 2 2 2" xfId="35060"/>
    <cellStyle name="SAPBEXheaderText 3 6 2 2 2 3" xfId="35061"/>
    <cellStyle name="SAPBEXheaderText 3 6 2 2 3" xfId="35062"/>
    <cellStyle name="SAPBEXheaderText 3 6 2 2 3 2" xfId="35063"/>
    <cellStyle name="SAPBEXheaderText 3 6 2 2 3 2 2" xfId="35064"/>
    <cellStyle name="SAPBEXheaderText 3 6 2 2 4" xfId="35065"/>
    <cellStyle name="SAPBEXheaderText 3 6 2 2 4 2" xfId="35066"/>
    <cellStyle name="SAPBEXheaderText 3 6 2 3" xfId="35067"/>
    <cellStyle name="SAPBEXheaderText 3 6 2 3 2" xfId="35068"/>
    <cellStyle name="SAPBEXheaderText 3 6 2 3 2 2" xfId="35069"/>
    <cellStyle name="SAPBEXheaderText 3 6 2 3 3" xfId="35070"/>
    <cellStyle name="SAPBEXheaderText 3 6 2 4" xfId="35071"/>
    <cellStyle name="SAPBEXheaderText 3 6 2 4 2" xfId="35072"/>
    <cellStyle name="SAPBEXheaderText 3 6 2 4 2 2" xfId="35073"/>
    <cellStyle name="SAPBEXheaderText 3 6 2 5" xfId="35074"/>
    <cellStyle name="SAPBEXheaderText 3 6 2 5 2" xfId="35075"/>
    <cellStyle name="SAPBEXheaderText 3 6 20" xfId="18033"/>
    <cellStyle name="SAPBEXheaderText 3 6 21" xfId="18914"/>
    <cellStyle name="SAPBEXheaderText 3 6 22" xfId="19772"/>
    <cellStyle name="SAPBEXheaderText 3 6 23" xfId="20638"/>
    <cellStyle name="SAPBEXheaderText 3 6 24" xfId="21496"/>
    <cellStyle name="SAPBEXheaderText 3 6 25" xfId="22337"/>
    <cellStyle name="SAPBEXheaderText 3 6 26" xfId="23166"/>
    <cellStyle name="SAPBEXheaderText 3 6 27" xfId="23966"/>
    <cellStyle name="SAPBEXheaderText 3 6 3" xfId="3036"/>
    <cellStyle name="SAPBEXheaderText 3 6 4" xfId="3938"/>
    <cellStyle name="SAPBEXheaderText 3 6 5" xfId="4826"/>
    <cellStyle name="SAPBEXheaderText 3 6 6" xfId="5715"/>
    <cellStyle name="SAPBEXheaderText 3 6 7" xfId="6609"/>
    <cellStyle name="SAPBEXheaderText 3 6 8" xfId="5137"/>
    <cellStyle name="SAPBEXheaderText 3 6 9" xfId="8311"/>
    <cellStyle name="SAPBEXheaderText 3 7" xfId="1840"/>
    <cellStyle name="SAPBEXheaderText 3 7 2" xfId="24932"/>
    <cellStyle name="SAPBEXheaderText 3 7 2 2" xfId="35076"/>
    <cellStyle name="SAPBEXheaderText 3 7 2 2 2" xfId="35077"/>
    <cellStyle name="SAPBEXheaderText 3 7 2 2 2 2" xfId="35078"/>
    <cellStyle name="SAPBEXheaderText 3 7 2 2 3" xfId="35079"/>
    <cellStyle name="SAPBEXheaderText 3 7 2 3" xfId="35080"/>
    <cellStyle name="SAPBEXheaderText 3 7 2 3 2" xfId="35081"/>
    <cellStyle name="SAPBEXheaderText 3 7 2 3 2 2" xfId="35082"/>
    <cellStyle name="SAPBEXheaderText 3 7 2 4" xfId="35083"/>
    <cellStyle name="SAPBEXheaderText 3 7 2 4 2" xfId="35084"/>
    <cellStyle name="SAPBEXheaderText 3 7 3" xfId="35085"/>
    <cellStyle name="SAPBEXheaderText 3 7 3 2" xfId="35086"/>
    <cellStyle name="SAPBEXheaderText 3 7 3 2 2" xfId="35087"/>
    <cellStyle name="SAPBEXheaderText 3 7 3 3" xfId="35088"/>
    <cellStyle name="SAPBEXheaderText 3 7 4" xfId="35089"/>
    <cellStyle name="SAPBEXheaderText 3 7 4 2" xfId="35090"/>
    <cellStyle name="SAPBEXheaderText 3 7 4 2 2" xfId="35091"/>
    <cellStyle name="SAPBEXheaderText 3 7 5" xfId="35092"/>
    <cellStyle name="SAPBEXheaderText 3 7 5 2" xfId="35093"/>
    <cellStyle name="SAPBEXheaderText 3 8" xfId="1624"/>
    <cellStyle name="SAPBEXheaderText 3 9" xfId="3457"/>
    <cellStyle name="SAPBEXheaderText 30" xfId="18469"/>
    <cellStyle name="SAPBEXheaderText 31" xfId="19923"/>
    <cellStyle name="SAPBEXheaderText 32" xfId="20789"/>
    <cellStyle name="SAPBEXheaderText 33" xfId="21647"/>
    <cellStyle name="SAPBEXheaderText 34" xfId="22488"/>
    <cellStyle name="SAPBEXheaderText 35" xfId="23317"/>
    <cellStyle name="SAPBEXheaderText 4" xfId="931"/>
    <cellStyle name="SAPBEXheaderText 4 10" xfId="9201"/>
    <cellStyle name="SAPBEXheaderText 4 11" xfId="10090"/>
    <cellStyle name="SAPBEXheaderText 4 12" xfId="10959"/>
    <cellStyle name="SAPBEXheaderText 4 13" xfId="11850"/>
    <cellStyle name="SAPBEXheaderText 4 14" xfId="12741"/>
    <cellStyle name="SAPBEXheaderText 4 15" xfId="13607"/>
    <cellStyle name="SAPBEXheaderText 4 16" xfId="14498"/>
    <cellStyle name="SAPBEXheaderText 4 17" xfId="15384"/>
    <cellStyle name="SAPBEXheaderText 4 18" xfId="16268"/>
    <cellStyle name="SAPBEXheaderText 4 19" xfId="17154"/>
    <cellStyle name="SAPBEXheaderText 4 2" xfId="2317"/>
    <cellStyle name="SAPBEXheaderText 4 2 2" xfId="24933"/>
    <cellStyle name="SAPBEXheaderText 4 2 2 2" xfId="35094"/>
    <cellStyle name="SAPBEXheaderText 4 2 2 2 2" xfId="35095"/>
    <cellStyle name="SAPBEXheaderText 4 2 2 2 2 2" xfId="35096"/>
    <cellStyle name="SAPBEXheaderText 4 2 2 2 3" xfId="35097"/>
    <cellStyle name="SAPBEXheaderText 4 2 2 3" xfId="35098"/>
    <cellStyle name="SAPBEXheaderText 4 2 2 3 2" xfId="35099"/>
    <cellStyle name="SAPBEXheaderText 4 2 2 3 2 2" xfId="35100"/>
    <cellStyle name="SAPBEXheaderText 4 2 2 4" xfId="35101"/>
    <cellStyle name="SAPBEXheaderText 4 2 2 4 2" xfId="35102"/>
    <cellStyle name="SAPBEXheaderText 4 2 3" xfId="35103"/>
    <cellStyle name="SAPBEXheaderText 4 2 3 2" xfId="35104"/>
    <cellStyle name="SAPBEXheaderText 4 2 3 2 2" xfId="35105"/>
    <cellStyle name="SAPBEXheaderText 4 2 3 3" xfId="35106"/>
    <cellStyle name="SAPBEXheaderText 4 2 4" xfId="35107"/>
    <cellStyle name="SAPBEXheaderText 4 2 4 2" xfId="35108"/>
    <cellStyle name="SAPBEXheaderText 4 2 4 2 2" xfId="35109"/>
    <cellStyle name="SAPBEXheaderText 4 2 5" xfId="35110"/>
    <cellStyle name="SAPBEXheaderText 4 2 5 2" xfId="35111"/>
    <cellStyle name="SAPBEXheaderText 4 20" xfId="18034"/>
    <cellStyle name="SAPBEXheaderText 4 21" xfId="18915"/>
    <cellStyle name="SAPBEXheaderText 4 22" xfId="19773"/>
    <cellStyle name="SAPBEXheaderText 4 23" xfId="20639"/>
    <cellStyle name="SAPBEXheaderText 4 24" xfId="21497"/>
    <cellStyle name="SAPBEXheaderText 4 25" xfId="22338"/>
    <cellStyle name="SAPBEXheaderText 4 26" xfId="23167"/>
    <cellStyle name="SAPBEXheaderText 4 27" xfId="23967"/>
    <cellStyle name="SAPBEXheaderText 4 3" xfId="3037"/>
    <cellStyle name="SAPBEXheaderText 4 4" xfId="3939"/>
    <cellStyle name="SAPBEXheaderText 4 5" xfId="4827"/>
    <cellStyle name="SAPBEXheaderText 4 6" xfId="5716"/>
    <cellStyle name="SAPBEXheaderText 4 7" xfId="6610"/>
    <cellStyle name="SAPBEXheaderText 4 8" xfId="7087"/>
    <cellStyle name="SAPBEXheaderText 4 9" xfId="8312"/>
    <cellStyle name="SAPBEXheaderText 5" xfId="932"/>
    <cellStyle name="SAPBEXheaderText 5 10" xfId="9202"/>
    <cellStyle name="SAPBEXheaderText 5 11" xfId="10091"/>
    <cellStyle name="SAPBEXheaderText 5 12" xfId="10960"/>
    <cellStyle name="SAPBEXheaderText 5 13" xfId="11851"/>
    <cellStyle name="SAPBEXheaderText 5 14" xfId="12742"/>
    <cellStyle name="SAPBEXheaderText 5 15" xfId="13608"/>
    <cellStyle name="SAPBEXheaderText 5 16" xfId="14499"/>
    <cellStyle name="SAPBEXheaderText 5 17" xfId="15385"/>
    <cellStyle name="SAPBEXheaderText 5 18" xfId="16269"/>
    <cellStyle name="SAPBEXheaderText 5 19" xfId="17155"/>
    <cellStyle name="SAPBEXheaderText 5 2" xfId="2318"/>
    <cellStyle name="SAPBEXheaderText 5 2 2" xfId="24934"/>
    <cellStyle name="SAPBEXheaderText 5 2 2 2" xfId="35112"/>
    <cellStyle name="SAPBEXheaderText 5 2 2 2 2" xfId="35113"/>
    <cellStyle name="SAPBEXheaderText 5 2 2 2 2 2" xfId="35114"/>
    <cellStyle name="SAPBEXheaderText 5 2 2 2 3" xfId="35115"/>
    <cellStyle name="SAPBEXheaderText 5 2 2 3" xfId="35116"/>
    <cellStyle name="SAPBEXheaderText 5 2 2 3 2" xfId="35117"/>
    <cellStyle name="SAPBEXheaderText 5 2 2 3 2 2" xfId="35118"/>
    <cellStyle name="SAPBEXheaderText 5 2 2 4" xfId="35119"/>
    <cellStyle name="SAPBEXheaderText 5 2 2 4 2" xfId="35120"/>
    <cellStyle name="SAPBEXheaderText 5 2 3" xfId="35121"/>
    <cellStyle name="SAPBEXheaderText 5 2 3 2" xfId="35122"/>
    <cellStyle name="SAPBEXheaderText 5 2 3 2 2" xfId="35123"/>
    <cellStyle name="SAPBEXheaderText 5 2 3 3" xfId="35124"/>
    <cellStyle name="SAPBEXheaderText 5 2 4" xfId="35125"/>
    <cellStyle name="SAPBEXheaderText 5 2 4 2" xfId="35126"/>
    <cellStyle name="SAPBEXheaderText 5 2 4 2 2" xfId="35127"/>
    <cellStyle name="SAPBEXheaderText 5 2 5" xfId="35128"/>
    <cellStyle name="SAPBEXheaderText 5 2 5 2" xfId="35129"/>
    <cellStyle name="SAPBEXheaderText 5 20" xfId="18035"/>
    <cellStyle name="SAPBEXheaderText 5 21" xfId="18916"/>
    <cellStyle name="SAPBEXheaderText 5 22" xfId="19774"/>
    <cellStyle name="SAPBEXheaderText 5 23" xfId="20640"/>
    <cellStyle name="SAPBEXheaderText 5 24" xfId="21498"/>
    <cellStyle name="SAPBEXheaderText 5 25" xfId="22339"/>
    <cellStyle name="SAPBEXheaderText 5 26" xfId="23168"/>
    <cellStyle name="SAPBEXheaderText 5 27" xfId="23968"/>
    <cellStyle name="SAPBEXheaderText 5 3" xfId="3038"/>
    <cellStyle name="SAPBEXheaderText 5 4" xfId="3940"/>
    <cellStyle name="SAPBEXheaderText 5 5" xfId="4828"/>
    <cellStyle name="SAPBEXheaderText 5 6" xfId="5717"/>
    <cellStyle name="SAPBEXheaderText 5 7" xfId="6611"/>
    <cellStyle name="SAPBEXheaderText 5 8" xfId="7088"/>
    <cellStyle name="SAPBEXheaderText 5 9" xfId="8313"/>
    <cellStyle name="SAPBEXheaderText 6" xfId="933"/>
    <cellStyle name="SAPBEXheaderText 6 10" xfId="9203"/>
    <cellStyle name="SAPBEXheaderText 6 11" xfId="10092"/>
    <cellStyle name="SAPBEXheaderText 6 12" xfId="10961"/>
    <cellStyle name="SAPBEXheaderText 6 13" xfId="11852"/>
    <cellStyle name="SAPBEXheaderText 6 14" xfId="12743"/>
    <cellStyle name="SAPBEXheaderText 6 15" xfId="13609"/>
    <cellStyle name="SAPBEXheaderText 6 16" xfId="14500"/>
    <cellStyle name="SAPBEXheaderText 6 17" xfId="15386"/>
    <cellStyle name="SAPBEXheaderText 6 18" xfId="16270"/>
    <cellStyle name="SAPBEXheaderText 6 19" xfId="17156"/>
    <cellStyle name="SAPBEXheaderText 6 2" xfId="2319"/>
    <cellStyle name="SAPBEXheaderText 6 2 2" xfId="24935"/>
    <cellStyle name="SAPBEXheaderText 6 2 2 2" xfId="35130"/>
    <cellStyle name="SAPBEXheaderText 6 2 2 2 2" xfId="35131"/>
    <cellStyle name="SAPBEXheaderText 6 2 2 2 2 2" xfId="35132"/>
    <cellStyle name="SAPBEXheaderText 6 2 2 2 3" xfId="35133"/>
    <cellStyle name="SAPBEXheaderText 6 2 2 3" xfId="35134"/>
    <cellStyle name="SAPBEXheaderText 6 2 2 3 2" xfId="35135"/>
    <cellStyle name="SAPBEXheaderText 6 2 2 3 2 2" xfId="35136"/>
    <cellStyle name="SAPBEXheaderText 6 2 2 4" xfId="35137"/>
    <cellStyle name="SAPBEXheaderText 6 2 2 4 2" xfId="35138"/>
    <cellStyle name="SAPBEXheaderText 6 2 3" xfId="35139"/>
    <cellStyle name="SAPBEXheaderText 6 2 3 2" xfId="35140"/>
    <cellStyle name="SAPBEXheaderText 6 2 3 2 2" xfId="35141"/>
    <cellStyle name="SAPBEXheaderText 6 2 3 3" xfId="35142"/>
    <cellStyle name="SAPBEXheaderText 6 2 4" xfId="35143"/>
    <cellStyle name="SAPBEXheaderText 6 2 4 2" xfId="35144"/>
    <cellStyle name="SAPBEXheaderText 6 2 4 2 2" xfId="35145"/>
    <cellStyle name="SAPBEXheaderText 6 2 5" xfId="35146"/>
    <cellStyle name="SAPBEXheaderText 6 2 5 2" xfId="35147"/>
    <cellStyle name="SAPBEXheaderText 6 20" xfId="18036"/>
    <cellStyle name="SAPBEXheaderText 6 21" xfId="18917"/>
    <cellStyle name="SAPBEXheaderText 6 22" xfId="19775"/>
    <cellStyle name="SAPBEXheaderText 6 23" xfId="20641"/>
    <cellStyle name="SAPBEXheaderText 6 24" xfId="21499"/>
    <cellStyle name="SAPBEXheaderText 6 25" xfId="22340"/>
    <cellStyle name="SAPBEXheaderText 6 26" xfId="23169"/>
    <cellStyle name="SAPBEXheaderText 6 27" xfId="23969"/>
    <cellStyle name="SAPBEXheaderText 6 3" xfId="3039"/>
    <cellStyle name="SAPBEXheaderText 6 4" xfId="3941"/>
    <cellStyle name="SAPBEXheaderText 6 5" xfId="4829"/>
    <cellStyle name="SAPBEXheaderText 6 6" xfId="5718"/>
    <cellStyle name="SAPBEXheaderText 6 7" xfId="6612"/>
    <cellStyle name="SAPBEXheaderText 6 8" xfId="4296"/>
    <cellStyle name="SAPBEXheaderText 6 9" xfId="8314"/>
    <cellStyle name="SAPBEXheaderText 7" xfId="934"/>
    <cellStyle name="SAPBEXheaderText 7 10" xfId="9204"/>
    <cellStyle name="SAPBEXheaderText 7 11" xfId="10093"/>
    <cellStyle name="SAPBEXheaderText 7 12" xfId="10962"/>
    <cellStyle name="SAPBEXheaderText 7 13" xfId="11853"/>
    <cellStyle name="SAPBEXheaderText 7 14" xfId="12744"/>
    <cellStyle name="SAPBEXheaderText 7 15" xfId="13610"/>
    <cellStyle name="SAPBEXheaderText 7 16" xfId="14501"/>
    <cellStyle name="SAPBEXheaderText 7 17" xfId="15387"/>
    <cellStyle name="SAPBEXheaderText 7 18" xfId="16271"/>
    <cellStyle name="SAPBEXheaderText 7 19" xfId="17157"/>
    <cellStyle name="SAPBEXheaderText 7 2" xfId="2320"/>
    <cellStyle name="SAPBEXheaderText 7 2 2" xfId="24936"/>
    <cellStyle name="SAPBEXheaderText 7 2 2 2" xfId="35148"/>
    <cellStyle name="SAPBEXheaderText 7 2 2 2 2" xfId="35149"/>
    <cellStyle name="SAPBEXheaderText 7 2 2 2 2 2" xfId="35150"/>
    <cellStyle name="SAPBEXheaderText 7 2 2 2 3" xfId="35151"/>
    <cellStyle name="SAPBEXheaderText 7 2 2 3" xfId="35152"/>
    <cellStyle name="SAPBEXheaderText 7 2 2 3 2" xfId="35153"/>
    <cellStyle name="SAPBEXheaderText 7 2 2 3 2 2" xfId="35154"/>
    <cellStyle name="SAPBEXheaderText 7 2 2 4" xfId="35155"/>
    <cellStyle name="SAPBEXheaderText 7 2 2 4 2" xfId="35156"/>
    <cellStyle name="SAPBEXheaderText 7 2 3" xfId="35157"/>
    <cellStyle name="SAPBEXheaderText 7 2 3 2" xfId="35158"/>
    <cellStyle name="SAPBEXheaderText 7 2 3 2 2" xfId="35159"/>
    <cellStyle name="SAPBEXheaderText 7 2 3 3" xfId="35160"/>
    <cellStyle name="SAPBEXheaderText 7 2 4" xfId="35161"/>
    <cellStyle name="SAPBEXheaderText 7 2 4 2" xfId="35162"/>
    <cellStyle name="SAPBEXheaderText 7 2 4 2 2" xfId="35163"/>
    <cellStyle name="SAPBEXheaderText 7 2 5" xfId="35164"/>
    <cellStyle name="SAPBEXheaderText 7 2 5 2" xfId="35165"/>
    <cellStyle name="SAPBEXheaderText 7 20" xfId="18037"/>
    <cellStyle name="SAPBEXheaderText 7 21" xfId="18918"/>
    <cellStyle name="SAPBEXheaderText 7 22" xfId="19776"/>
    <cellStyle name="SAPBEXheaderText 7 23" xfId="20642"/>
    <cellStyle name="SAPBEXheaderText 7 24" xfId="21500"/>
    <cellStyle name="SAPBEXheaderText 7 25" xfId="22341"/>
    <cellStyle name="SAPBEXheaderText 7 26" xfId="23170"/>
    <cellStyle name="SAPBEXheaderText 7 27" xfId="23970"/>
    <cellStyle name="SAPBEXheaderText 7 3" xfId="3040"/>
    <cellStyle name="SAPBEXheaderText 7 4" xfId="3942"/>
    <cellStyle name="SAPBEXheaderText 7 5" xfId="4830"/>
    <cellStyle name="SAPBEXheaderText 7 6" xfId="5719"/>
    <cellStyle name="SAPBEXheaderText 7 7" xfId="6613"/>
    <cellStyle name="SAPBEXheaderText 7 8" xfId="1856"/>
    <cellStyle name="SAPBEXheaderText 7 9" xfId="8315"/>
    <cellStyle name="SAPBEXheaderText 8" xfId="935"/>
    <cellStyle name="SAPBEXheaderText 8 10" xfId="10075"/>
    <cellStyle name="SAPBEXheaderText 8 11" xfId="10944"/>
    <cellStyle name="SAPBEXheaderText 8 12" xfId="11835"/>
    <cellStyle name="SAPBEXheaderText 8 13" xfId="12726"/>
    <cellStyle name="SAPBEXheaderText 8 14" xfId="13592"/>
    <cellStyle name="SAPBEXheaderText 8 15" xfId="14483"/>
    <cellStyle name="SAPBEXheaderText 8 16" xfId="15369"/>
    <cellStyle name="SAPBEXheaderText 8 17" xfId="16253"/>
    <cellStyle name="SAPBEXheaderText 8 18" xfId="17139"/>
    <cellStyle name="SAPBEXheaderText 8 19" xfId="18019"/>
    <cellStyle name="SAPBEXheaderText 8 2" xfId="3022"/>
    <cellStyle name="SAPBEXheaderText 8 2 2" xfId="24937"/>
    <cellStyle name="SAPBEXheaderText 8 2 2 2" xfId="35166"/>
    <cellStyle name="SAPBEXheaderText 8 2 2 2 2" xfId="35167"/>
    <cellStyle name="SAPBEXheaderText 8 2 2 2 2 2" xfId="35168"/>
    <cellStyle name="SAPBEXheaderText 8 2 2 2 3" xfId="35169"/>
    <cellStyle name="SAPBEXheaderText 8 2 2 3" xfId="35170"/>
    <cellStyle name="SAPBEXheaderText 8 2 2 3 2" xfId="35171"/>
    <cellStyle name="SAPBEXheaderText 8 2 2 3 2 2" xfId="35172"/>
    <cellStyle name="SAPBEXheaderText 8 2 2 4" xfId="35173"/>
    <cellStyle name="SAPBEXheaderText 8 2 2 4 2" xfId="35174"/>
    <cellStyle name="SAPBEXheaderText 8 2 3" xfId="35175"/>
    <cellStyle name="SAPBEXheaderText 8 2 3 2" xfId="35176"/>
    <cellStyle name="SAPBEXheaderText 8 2 3 2 2" xfId="35177"/>
    <cellStyle name="SAPBEXheaderText 8 2 3 3" xfId="35178"/>
    <cellStyle name="SAPBEXheaderText 8 2 4" xfId="35179"/>
    <cellStyle name="SAPBEXheaderText 8 2 4 2" xfId="35180"/>
    <cellStyle name="SAPBEXheaderText 8 2 4 2 2" xfId="35181"/>
    <cellStyle name="SAPBEXheaderText 8 2 5" xfId="35182"/>
    <cellStyle name="SAPBEXheaderText 8 2 5 2" xfId="35183"/>
    <cellStyle name="SAPBEXheaderText 8 20" xfId="18900"/>
    <cellStyle name="SAPBEXheaderText 8 21" xfId="19758"/>
    <cellStyle name="SAPBEXheaderText 8 22" xfId="20624"/>
    <cellStyle name="SAPBEXheaderText 8 23" xfId="21482"/>
    <cellStyle name="SAPBEXheaderText 8 24" xfId="22323"/>
    <cellStyle name="SAPBEXheaderText 8 25" xfId="23152"/>
    <cellStyle name="SAPBEXheaderText 8 26" xfId="23952"/>
    <cellStyle name="SAPBEXheaderText 8 3" xfId="3924"/>
    <cellStyle name="SAPBEXheaderText 8 4" xfId="4812"/>
    <cellStyle name="SAPBEXheaderText 8 5" xfId="5701"/>
    <cellStyle name="SAPBEXheaderText 8 6" xfId="6595"/>
    <cellStyle name="SAPBEXheaderText 8 7" xfId="6079"/>
    <cellStyle name="SAPBEXheaderText 8 8" xfId="8297"/>
    <cellStyle name="SAPBEXheaderText 8 9" xfId="9186"/>
    <cellStyle name="SAPBEXheaderText 9" xfId="936"/>
    <cellStyle name="SAPBEXheaderText 9 10" xfId="7023"/>
    <cellStyle name="SAPBEXheaderText 9 11" xfId="7546"/>
    <cellStyle name="SAPBEXheaderText 9 12" xfId="7885"/>
    <cellStyle name="SAPBEXheaderText 9 13" xfId="7787"/>
    <cellStyle name="SAPBEXheaderText 9 14" xfId="9522"/>
    <cellStyle name="SAPBEXheaderText 9 15" xfId="10532"/>
    <cellStyle name="SAPBEXheaderText 9 16" xfId="10434"/>
    <cellStyle name="SAPBEXheaderText 9 17" xfId="12172"/>
    <cellStyle name="SAPBEXheaderText 9 18" xfId="7930"/>
    <cellStyle name="SAPBEXheaderText 9 19" xfId="13020"/>
    <cellStyle name="SAPBEXheaderText 9 2" xfId="1558"/>
    <cellStyle name="SAPBEXheaderText 9 2 2" xfId="35184"/>
    <cellStyle name="SAPBEXheaderText 9 2 2 2" xfId="35185"/>
    <cellStyle name="SAPBEXheaderText 9 2 2 2 2" xfId="35186"/>
    <cellStyle name="SAPBEXheaderText 9 2 2 3" xfId="35187"/>
    <cellStyle name="SAPBEXheaderText 9 2 3" xfId="35188"/>
    <cellStyle name="SAPBEXheaderText 9 2 3 2" xfId="35189"/>
    <cellStyle name="SAPBEXheaderText 9 2 3 2 2" xfId="35190"/>
    <cellStyle name="SAPBEXheaderText 9 2 4" xfId="35191"/>
    <cellStyle name="SAPBEXheaderText 9 2 4 2" xfId="35192"/>
    <cellStyle name="SAPBEXheaderText 9 20" xfId="13172"/>
    <cellStyle name="SAPBEXheaderText 9 21" xfId="14063"/>
    <cellStyle name="SAPBEXheaderText 9 22" xfId="16728"/>
    <cellStyle name="SAPBEXheaderText 9 23" xfId="16631"/>
    <cellStyle name="SAPBEXheaderText 9 24" xfId="18353"/>
    <cellStyle name="SAPBEXheaderText 9 25" xfId="11268"/>
    <cellStyle name="SAPBEXheaderText 9 26" xfId="19193"/>
    <cellStyle name="SAPBEXheaderText 9 27" xfId="19339"/>
    <cellStyle name="SAPBEXheaderText 9 3" xfId="1464"/>
    <cellStyle name="SAPBEXheaderText 9 4" xfId="2342"/>
    <cellStyle name="SAPBEXheaderText 9 5" xfId="1760"/>
    <cellStyle name="SAPBEXheaderText 9 6" xfId="1590"/>
    <cellStyle name="SAPBEXheaderText 9 7" xfId="1790"/>
    <cellStyle name="SAPBEXheaderText 9 8" xfId="7603"/>
    <cellStyle name="SAPBEXheaderText 9 9" xfId="7570"/>
    <cellStyle name="SAPBEXheaderText_20120921_SF-grote-ronde-Liesbethdump2" xfId="937"/>
    <cellStyle name="SAPBEXHLevel0" xfId="938"/>
    <cellStyle name="SAPBEXHLevel0 10" xfId="1456"/>
    <cellStyle name="SAPBEXHLevel0 10 2" xfId="35193"/>
    <cellStyle name="SAPBEXHLevel0 10 2 2" xfId="35194"/>
    <cellStyle name="SAPBEXHLevel0 10 2 2 2" xfId="35195"/>
    <cellStyle name="SAPBEXHLevel0 10 2 3" xfId="35196"/>
    <cellStyle name="SAPBEXHLevel0 10 3" xfId="35197"/>
    <cellStyle name="SAPBEXHLevel0 10 3 2" xfId="35198"/>
    <cellStyle name="SAPBEXHLevel0 10 3 2 2" xfId="35199"/>
    <cellStyle name="SAPBEXHLevel0 10 4" xfId="35200"/>
    <cellStyle name="SAPBEXHLevel0 10 4 2" xfId="35201"/>
    <cellStyle name="SAPBEXHLevel0 11" xfId="1874"/>
    <cellStyle name="SAPBEXHLevel0 12" xfId="3186"/>
    <cellStyle name="SAPBEXHLevel0 13" xfId="1616"/>
    <cellStyle name="SAPBEXHLevel0 14" xfId="3519"/>
    <cellStyle name="SAPBEXHLevel0 15" xfId="4407"/>
    <cellStyle name="SAPBEXHLevel0 16" xfId="7680"/>
    <cellStyle name="SAPBEXHLevel0 17" xfId="6053"/>
    <cellStyle name="SAPBEXHLevel0 18" xfId="8461"/>
    <cellStyle name="SAPBEXHLevel0 19" xfId="9350"/>
    <cellStyle name="SAPBEXHLevel0 2" xfId="939"/>
    <cellStyle name="SAPBEXHLevel0 2 10" xfId="1893"/>
    <cellStyle name="SAPBEXHLevel0 2 11" xfId="1460"/>
    <cellStyle name="SAPBEXHLevel0 2 12" xfId="2478"/>
    <cellStyle name="SAPBEXHLevel0 2 13" xfId="7460"/>
    <cellStyle name="SAPBEXHLevel0 2 14" xfId="7443"/>
    <cellStyle name="SAPBEXHLevel0 2 15" xfId="7775"/>
    <cellStyle name="SAPBEXHLevel0 2 16" xfId="8666"/>
    <cellStyle name="SAPBEXHLevel0 2 17" xfId="7869"/>
    <cellStyle name="SAPBEXHLevel0 2 18" xfId="9666"/>
    <cellStyle name="SAPBEXHLevel0 2 19" xfId="11314"/>
    <cellStyle name="SAPBEXHLevel0 2 2" xfId="940"/>
    <cellStyle name="SAPBEXHLevel0 2 2 10" xfId="4345"/>
    <cellStyle name="SAPBEXHLevel0 2 2 11" xfId="5235"/>
    <cellStyle name="SAPBEXHLevel0 2 2 12" xfId="6130"/>
    <cellStyle name="SAPBEXHLevel0 2 2 13" xfId="7400"/>
    <cellStyle name="SAPBEXHLevel0 2 2 14" xfId="7836"/>
    <cellStyle name="SAPBEXHLevel0 2 2 15" xfId="8726"/>
    <cellStyle name="SAPBEXHLevel0 2 2 16" xfId="9615"/>
    <cellStyle name="SAPBEXHLevel0 2 2 17" xfId="10483"/>
    <cellStyle name="SAPBEXHLevel0 2 2 18" xfId="11374"/>
    <cellStyle name="SAPBEXHLevel0 2 2 19" xfId="12264"/>
    <cellStyle name="SAPBEXHLevel0 2 2 2" xfId="941"/>
    <cellStyle name="SAPBEXHLevel0 2 2 2 10" xfId="9206"/>
    <cellStyle name="SAPBEXHLevel0 2 2 2 11" xfId="10095"/>
    <cellStyle name="SAPBEXHLevel0 2 2 2 12" xfId="10964"/>
    <cellStyle name="SAPBEXHLevel0 2 2 2 13" xfId="11855"/>
    <cellStyle name="SAPBEXHLevel0 2 2 2 14" xfId="12746"/>
    <cellStyle name="SAPBEXHLevel0 2 2 2 15" xfId="13612"/>
    <cellStyle name="SAPBEXHLevel0 2 2 2 16" xfId="14503"/>
    <cellStyle name="SAPBEXHLevel0 2 2 2 17" xfId="15389"/>
    <cellStyle name="SAPBEXHLevel0 2 2 2 18" xfId="16273"/>
    <cellStyle name="SAPBEXHLevel0 2 2 2 19" xfId="17159"/>
    <cellStyle name="SAPBEXHLevel0 2 2 2 2" xfId="2321"/>
    <cellStyle name="SAPBEXHLevel0 2 2 2 2 2" xfId="24938"/>
    <cellStyle name="SAPBEXHLevel0 2 2 2 2 2 2" xfId="35202"/>
    <cellStyle name="SAPBEXHLevel0 2 2 2 2 2 2 2" xfId="35203"/>
    <cellStyle name="SAPBEXHLevel0 2 2 2 2 2 2 2 2" xfId="35204"/>
    <cellStyle name="SAPBEXHLevel0 2 2 2 2 2 2 3" xfId="35205"/>
    <cellStyle name="SAPBEXHLevel0 2 2 2 2 2 3" xfId="35206"/>
    <cellStyle name="SAPBEXHLevel0 2 2 2 2 2 3 2" xfId="35207"/>
    <cellStyle name="SAPBEXHLevel0 2 2 2 2 2 3 2 2" xfId="35208"/>
    <cellStyle name="SAPBEXHLevel0 2 2 2 2 2 4" xfId="35209"/>
    <cellStyle name="SAPBEXHLevel0 2 2 2 2 2 4 2" xfId="35210"/>
    <cellStyle name="SAPBEXHLevel0 2 2 2 2 3" xfId="35211"/>
    <cellStyle name="SAPBEXHLevel0 2 2 2 2 3 2" xfId="35212"/>
    <cellStyle name="SAPBEXHLevel0 2 2 2 2 3 2 2" xfId="35213"/>
    <cellStyle name="SAPBEXHLevel0 2 2 2 2 3 3" xfId="35214"/>
    <cellStyle name="SAPBEXHLevel0 2 2 2 2 4" xfId="35215"/>
    <cellStyle name="SAPBEXHLevel0 2 2 2 2 4 2" xfId="35216"/>
    <cellStyle name="SAPBEXHLevel0 2 2 2 2 4 2 2" xfId="35217"/>
    <cellStyle name="SAPBEXHLevel0 2 2 2 2 5" xfId="35218"/>
    <cellStyle name="SAPBEXHLevel0 2 2 2 2 5 2" xfId="35219"/>
    <cellStyle name="SAPBEXHLevel0 2 2 2 20" xfId="18039"/>
    <cellStyle name="SAPBEXHLevel0 2 2 2 21" xfId="18920"/>
    <cellStyle name="SAPBEXHLevel0 2 2 2 22" xfId="19778"/>
    <cellStyle name="SAPBEXHLevel0 2 2 2 23" xfId="20644"/>
    <cellStyle name="SAPBEXHLevel0 2 2 2 24" xfId="21502"/>
    <cellStyle name="SAPBEXHLevel0 2 2 2 25" xfId="22343"/>
    <cellStyle name="SAPBEXHLevel0 2 2 2 26" xfId="23172"/>
    <cellStyle name="SAPBEXHLevel0 2 2 2 27" xfId="23972"/>
    <cellStyle name="SAPBEXHLevel0 2 2 2 3" xfId="3042"/>
    <cellStyle name="SAPBEXHLevel0 2 2 2 4" xfId="3944"/>
    <cellStyle name="SAPBEXHLevel0 2 2 2 5" xfId="4832"/>
    <cellStyle name="SAPBEXHLevel0 2 2 2 6" xfId="5721"/>
    <cellStyle name="SAPBEXHLevel0 2 2 2 7" xfId="6615"/>
    <cellStyle name="SAPBEXHLevel0 2 2 2 8" xfId="2479"/>
    <cellStyle name="SAPBEXHLevel0 2 2 2 9" xfId="8317"/>
    <cellStyle name="SAPBEXHLevel0 2 2 20" xfId="13134"/>
    <cellStyle name="SAPBEXHLevel0 2 2 21" xfId="14024"/>
    <cellStyle name="SAPBEXHLevel0 2 2 22" xfId="14911"/>
    <cellStyle name="SAPBEXHLevel0 2 2 23" xfId="15797"/>
    <cellStyle name="SAPBEXHLevel0 2 2 24" xfId="16680"/>
    <cellStyle name="SAPBEXHLevel0 2 2 25" xfId="17565"/>
    <cellStyle name="SAPBEXHLevel0 2 2 26" xfId="18441"/>
    <cellStyle name="SAPBEXHLevel0 2 2 27" xfId="19302"/>
    <cellStyle name="SAPBEXHLevel0 2 2 28" xfId="20170"/>
    <cellStyle name="SAPBEXHLevel0 2 2 29" xfId="21032"/>
    <cellStyle name="SAPBEXHLevel0 2 2 3" xfId="942"/>
    <cellStyle name="SAPBEXHLevel0 2 2 3 10" xfId="9207"/>
    <cellStyle name="SAPBEXHLevel0 2 2 3 11" xfId="10096"/>
    <cellStyle name="SAPBEXHLevel0 2 2 3 12" xfId="10965"/>
    <cellStyle name="SAPBEXHLevel0 2 2 3 13" xfId="11856"/>
    <cellStyle name="SAPBEXHLevel0 2 2 3 14" xfId="12747"/>
    <cellStyle name="SAPBEXHLevel0 2 2 3 15" xfId="13613"/>
    <cellStyle name="SAPBEXHLevel0 2 2 3 16" xfId="14504"/>
    <cellStyle name="SAPBEXHLevel0 2 2 3 17" xfId="15390"/>
    <cellStyle name="SAPBEXHLevel0 2 2 3 18" xfId="16274"/>
    <cellStyle name="SAPBEXHLevel0 2 2 3 19" xfId="17160"/>
    <cellStyle name="SAPBEXHLevel0 2 2 3 2" xfId="2322"/>
    <cellStyle name="SAPBEXHLevel0 2 2 3 2 2" xfId="24939"/>
    <cellStyle name="SAPBEXHLevel0 2 2 3 2 2 2" xfId="35220"/>
    <cellStyle name="SAPBEXHLevel0 2 2 3 2 2 2 2" xfId="35221"/>
    <cellStyle name="SAPBEXHLevel0 2 2 3 2 2 2 2 2" xfId="35222"/>
    <cellStyle name="SAPBEXHLevel0 2 2 3 2 2 2 3" xfId="35223"/>
    <cellStyle name="SAPBEXHLevel0 2 2 3 2 2 3" xfId="35224"/>
    <cellStyle name="SAPBEXHLevel0 2 2 3 2 2 3 2" xfId="35225"/>
    <cellStyle name="SAPBEXHLevel0 2 2 3 2 2 3 2 2" xfId="35226"/>
    <cellStyle name="SAPBEXHLevel0 2 2 3 2 2 4" xfId="35227"/>
    <cellStyle name="SAPBEXHLevel0 2 2 3 2 2 4 2" xfId="35228"/>
    <cellStyle name="SAPBEXHLevel0 2 2 3 2 3" xfId="35229"/>
    <cellStyle name="SAPBEXHLevel0 2 2 3 2 3 2" xfId="35230"/>
    <cellStyle name="SAPBEXHLevel0 2 2 3 2 3 2 2" xfId="35231"/>
    <cellStyle name="SAPBEXHLevel0 2 2 3 2 3 3" xfId="35232"/>
    <cellStyle name="SAPBEXHLevel0 2 2 3 2 4" xfId="35233"/>
    <cellStyle name="SAPBEXHLevel0 2 2 3 2 4 2" xfId="35234"/>
    <cellStyle name="SAPBEXHLevel0 2 2 3 2 4 2 2" xfId="35235"/>
    <cellStyle name="SAPBEXHLevel0 2 2 3 2 5" xfId="35236"/>
    <cellStyle name="SAPBEXHLevel0 2 2 3 2 5 2" xfId="35237"/>
    <cellStyle name="SAPBEXHLevel0 2 2 3 20" xfId="18040"/>
    <cellStyle name="SAPBEXHLevel0 2 2 3 21" xfId="18921"/>
    <cellStyle name="SAPBEXHLevel0 2 2 3 22" xfId="19779"/>
    <cellStyle name="SAPBEXHLevel0 2 2 3 23" xfId="20645"/>
    <cellStyle name="SAPBEXHLevel0 2 2 3 24" xfId="21503"/>
    <cellStyle name="SAPBEXHLevel0 2 2 3 25" xfId="22344"/>
    <cellStyle name="SAPBEXHLevel0 2 2 3 26" xfId="23173"/>
    <cellStyle name="SAPBEXHLevel0 2 2 3 27" xfId="23973"/>
    <cellStyle name="SAPBEXHLevel0 2 2 3 3" xfId="3043"/>
    <cellStyle name="SAPBEXHLevel0 2 2 3 4" xfId="3945"/>
    <cellStyle name="SAPBEXHLevel0 2 2 3 5" xfId="4833"/>
    <cellStyle name="SAPBEXHLevel0 2 2 3 6" xfId="5722"/>
    <cellStyle name="SAPBEXHLevel0 2 2 3 7" xfId="6616"/>
    <cellStyle name="SAPBEXHLevel0 2 2 3 8" xfId="6169"/>
    <cellStyle name="SAPBEXHLevel0 2 2 3 9" xfId="8318"/>
    <cellStyle name="SAPBEXHLevel0 2 2 30" xfId="21883"/>
    <cellStyle name="SAPBEXHLevel0 2 2 31" xfId="22715"/>
    <cellStyle name="SAPBEXHLevel0 2 2 32" xfId="23524"/>
    <cellStyle name="SAPBEXHLevel0 2 2 4" xfId="943"/>
    <cellStyle name="SAPBEXHLevel0 2 2 4 10" xfId="9208"/>
    <cellStyle name="SAPBEXHLevel0 2 2 4 11" xfId="10097"/>
    <cellStyle name="SAPBEXHLevel0 2 2 4 12" xfId="10966"/>
    <cellStyle name="SAPBEXHLevel0 2 2 4 13" xfId="11857"/>
    <cellStyle name="SAPBEXHLevel0 2 2 4 14" xfId="12748"/>
    <cellStyle name="SAPBEXHLevel0 2 2 4 15" xfId="13614"/>
    <cellStyle name="SAPBEXHLevel0 2 2 4 16" xfId="14505"/>
    <cellStyle name="SAPBEXHLevel0 2 2 4 17" xfId="15391"/>
    <cellStyle name="SAPBEXHLevel0 2 2 4 18" xfId="16275"/>
    <cellStyle name="SAPBEXHLevel0 2 2 4 19" xfId="17161"/>
    <cellStyle name="SAPBEXHLevel0 2 2 4 2" xfId="2323"/>
    <cellStyle name="SAPBEXHLevel0 2 2 4 2 2" xfId="24940"/>
    <cellStyle name="SAPBEXHLevel0 2 2 4 2 2 2" xfId="35238"/>
    <cellStyle name="SAPBEXHLevel0 2 2 4 2 2 2 2" xfId="35239"/>
    <cellStyle name="SAPBEXHLevel0 2 2 4 2 2 2 2 2" xfId="35240"/>
    <cellStyle name="SAPBEXHLevel0 2 2 4 2 2 2 3" xfId="35241"/>
    <cellStyle name="SAPBEXHLevel0 2 2 4 2 2 3" xfId="35242"/>
    <cellStyle name="SAPBEXHLevel0 2 2 4 2 2 3 2" xfId="35243"/>
    <cellStyle name="SAPBEXHLevel0 2 2 4 2 2 3 2 2" xfId="35244"/>
    <cellStyle name="SAPBEXHLevel0 2 2 4 2 2 4" xfId="35245"/>
    <cellStyle name="SAPBEXHLevel0 2 2 4 2 2 4 2" xfId="35246"/>
    <cellStyle name="SAPBEXHLevel0 2 2 4 2 3" xfId="35247"/>
    <cellStyle name="SAPBEXHLevel0 2 2 4 2 3 2" xfId="35248"/>
    <cellStyle name="SAPBEXHLevel0 2 2 4 2 3 2 2" xfId="35249"/>
    <cellStyle name="SAPBEXHLevel0 2 2 4 2 3 3" xfId="35250"/>
    <cellStyle name="SAPBEXHLevel0 2 2 4 2 4" xfId="35251"/>
    <cellStyle name="SAPBEXHLevel0 2 2 4 2 4 2" xfId="35252"/>
    <cellStyle name="SAPBEXHLevel0 2 2 4 2 4 2 2" xfId="35253"/>
    <cellStyle name="SAPBEXHLevel0 2 2 4 2 5" xfId="35254"/>
    <cellStyle name="SAPBEXHLevel0 2 2 4 2 5 2" xfId="35255"/>
    <cellStyle name="SAPBEXHLevel0 2 2 4 20" xfId="18041"/>
    <cellStyle name="SAPBEXHLevel0 2 2 4 21" xfId="18922"/>
    <cellStyle name="SAPBEXHLevel0 2 2 4 22" xfId="19780"/>
    <cellStyle name="SAPBEXHLevel0 2 2 4 23" xfId="20646"/>
    <cellStyle name="SAPBEXHLevel0 2 2 4 24" xfId="21504"/>
    <cellStyle name="SAPBEXHLevel0 2 2 4 25" xfId="22345"/>
    <cellStyle name="SAPBEXHLevel0 2 2 4 26" xfId="23174"/>
    <cellStyle name="SAPBEXHLevel0 2 2 4 27" xfId="23974"/>
    <cellStyle name="SAPBEXHLevel0 2 2 4 3" xfId="3044"/>
    <cellStyle name="SAPBEXHLevel0 2 2 4 4" xfId="3946"/>
    <cellStyle name="SAPBEXHLevel0 2 2 4 5" xfId="4834"/>
    <cellStyle name="SAPBEXHLevel0 2 2 4 6" xfId="5723"/>
    <cellStyle name="SAPBEXHLevel0 2 2 4 7" xfId="6617"/>
    <cellStyle name="SAPBEXHLevel0 2 2 4 8" xfId="6170"/>
    <cellStyle name="SAPBEXHLevel0 2 2 4 9" xfId="8319"/>
    <cellStyle name="SAPBEXHLevel0 2 2 5" xfId="944"/>
    <cellStyle name="SAPBEXHLevel0 2 2 5 10" xfId="9209"/>
    <cellStyle name="SAPBEXHLevel0 2 2 5 11" xfId="10098"/>
    <cellStyle name="SAPBEXHLevel0 2 2 5 12" xfId="10967"/>
    <cellStyle name="SAPBEXHLevel0 2 2 5 13" xfId="11858"/>
    <cellStyle name="SAPBEXHLevel0 2 2 5 14" xfId="12749"/>
    <cellStyle name="SAPBEXHLevel0 2 2 5 15" xfId="13615"/>
    <cellStyle name="SAPBEXHLevel0 2 2 5 16" xfId="14506"/>
    <cellStyle name="SAPBEXHLevel0 2 2 5 17" xfId="15392"/>
    <cellStyle name="SAPBEXHLevel0 2 2 5 18" xfId="16276"/>
    <cellStyle name="SAPBEXHLevel0 2 2 5 19" xfId="17162"/>
    <cellStyle name="SAPBEXHLevel0 2 2 5 2" xfId="2324"/>
    <cellStyle name="SAPBEXHLevel0 2 2 5 2 2" xfId="24941"/>
    <cellStyle name="SAPBEXHLevel0 2 2 5 2 2 2" xfId="35256"/>
    <cellStyle name="SAPBEXHLevel0 2 2 5 2 2 2 2" xfId="35257"/>
    <cellStyle name="SAPBEXHLevel0 2 2 5 2 2 2 2 2" xfId="35258"/>
    <cellStyle name="SAPBEXHLevel0 2 2 5 2 2 2 3" xfId="35259"/>
    <cellStyle name="SAPBEXHLevel0 2 2 5 2 2 3" xfId="35260"/>
    <cellStyle name="SAPBEXHLevel0 2 2 5 2 2 3 2" xfId="35261"/>
    <cellStyle name="SAPBEXHLevel0 2 2 5 2 2 3 2 2" xfId="35262"/>
    <cellStyle name="SAPBEXHLevel0 2 2 5 2 2 4" xfId="35263"/>
    <cellStyle name="SAPBEXHLevel0 2 2 5 2 2 4 2" xfId="35264"/>
    <cellStyle name="SAPBEXHLevel0 2 2 5 2 3" xfId="35265"/>
    <cellStyle name="SAPBEXHLevel0 2 2 5 2 3 2" xfId="35266"/>
    <cellStyle name="SAPBEXHLevel0 2 2 5 2 3 2 2" xfId="35267"/>
    <cellStyle name="SAPBEXHLevel0 2 2 5 2 3 3" xfId="35268"/>
    <cellStyle name="SAPBEXHLevel0 2 2 5 2 4" xfId="35269"/>
    <cellStyle name="SAPBEXHLevel0 2 2 5 2 4 2" xfId="35270"/>
    <cellStyle name="SAPBEXHLevel0 2 2 5 2 4 2 2" xfId="35271"/>
    <cellStyle name="SAPBEXHLevel0 2 2 5 2 5" xfId="35272"/>
    <cellStyle name="SAPBEXHLevel0 2 2 5 2 5 2" xfId="35273"/>
    <cellStyle name="SAPBEXHLevel0 2 2 5 20" xfId="18042"/>
    <cellStyle name="SAPBEXHLevel0 2 2 5 21" xfId="18923"/>
    <cellStyle name="SAPBEXHLevel0 2 2 5 22" xfId="19781"/>
    <cellStyle name="SAPBEXHLevel0 2 2 5 23" xfId="20647"/>
    <cellStyle name="SAPBEXHLevel0 2 2 5 24" xfId="21505"/>
    <cellStyle name="SAPBEXHLevel0 2 2 5 25" xfId="22346"/>
    <cellStyle name="SAPBEXHLevel0 2 2 5 26" xfId="23175"/>
    <cellStyle name="SAPBEXHLevel0 2 2 5 27" xfId="23975"/>
    <cellStyle name="SAPBEXHLevel0 2 2 5 3" xfId="3045"/>
    <cellStyle name="SAPBEXHLevel0 2 2 5 4" xfId="3947"/>
    <cellStyle name="SAPBEXHLevel0 2 2 5 5" xfId="4835"/>
    <cellStyle name="SAPBEXHLevel0 2 2 5 6" xfId="5724"/>
    <cellStyle name="SAPBEXHLevel0 2 2 5 7" xfId="6618"/>
    <cellStyle name="SAPBEXHLevel0 2 2 5 8" xfId="6171"/>
    <cellStyle name="SAPBEXHLevel0 2 2 5 9" xfId="8320"/>
    <cellStyle name="SAPBEXHLevel0 2 2 6" xfId="945"/>
    <cellStyle name="SAPBEXHLevel0 2 2 6 10" xfId="9210"/>
    <cellStyle name="SAPBEXHLevel0 2 2 6 11" xfId="10099"/>
    <cellStyle name="SAPBEXHLevel0 2 2 6 12" xfId="10968"/>
    <cellStyle name="SAPBEXHLevel0 2 2 6 13" xfId="11859"/>
    <cellStyle name="SAPBEXHLevel0 2 2 6 14" xfId="12750"/>
    <cellStyle name="SAPBEXHLevel0 2 2 6 15" xfId="13616"/>
    <cellStyle name="SAPBEXHLevel0 2 2 6 16" xfId="14507"/>
    <cellStyle name="SAPBEXHLevel0 2 2 6 17" xfId="15393"/>
    <cellStyle name="SAPBEXHLevel0 2 2 6 18" xfId="16277"/>
    <cellStyle name="SAPBEXHLevel0 2 2 6 19" xfId="17163"/>
    <cellStyle name="SAPBEXHLevel0 2 2 6 2" xfId="2325"/>
    <cellStyle name="SAPBEXHLevel0 2 2 6 2 2" xfId="24942"/>
    <cellStyle name="SAPBEXHLevel0 2 2 6 2 2 2" xfId="35274"/>
    <cellStyle name="SAPBEXHLevel0 2 2 6 2 2 2 2" xfId="35275"/>
    <cellStyle name="SAPBEXHLevel0 2 2 6 2 2 2 2 2" xfId="35276"/>
    <cellStyle name="SAPBEXHLevel0 2 2 6 2 2 2 3" xfId="35277"/>
    <cellStyle name="SAPBEXHLevel0 2 2 6 2 2 3" xfId="35278"/>
    <cellStyle name="SAPBEXHLevel0 2 2 6 2 2 3 2" xfId="35279"/>
    <cellStyle name="SAPBEXHLevel0 2 2 6 2 2 3 2 2" xfId="35280"/>
    <cellStyle name="SAPBEXHLevel0 2 2 6 2 2 4" xfId="35281"/>
    <cellStyle name="SAPBEXHLevel0 2 2 6 2 2 4 2" xfId="35282"/>
    <cellStyle name="SAPBEXHLevel0 2 2 6 2 3" xfId="35283"/>
    <cellStyle name="SAPBEXHLevel0 2 2 6 2 3 2" xfId="35284"/>
    <cellStyle name="SAPBEXHLevel0 2 2 6 2 3 2 2" xfId="35285"/>
    <cellStyle name="SAPBEXHLevel0 2 2 6 2 3 3" xfId="35286"/>
    <cellStyle name="SAPBEXHLevel0 2 2 6 2 4" xfId="35287"/>
    <cellStyle name="SAPBEXHLevel0 2 2 6 2 4 2" xfId="35288"/>
    <cellStyle name="SAPBEXHLevel0 2 2 6 2 4 2 2" xfId="35289"/>
    <cellStyle name="SAPBEXHLevel0 2 2 6 2 5" xfId="35290"/>
    <cellStyle name="SAPBEXHLevel0 2 2 6 2 5 2" xfId="35291"/>
    <cellStyle name="SAPBEXHLevel0 2 2 6 20" xfId="18043"/>
    <cellStyle name="SAPBEXHLevel0 2 2 6 21" xfId="18924"/>
    <cellStyle name="SAPBEXHLevel0 2 2 6 22" xfId="19782"/>
    <cellStyle name="SAPBEXHLevel0 2 2 6 23" xfId="20648"/>
    <cellStyle name="SAPBEXHLevel0 2 2 6 24" xfId="21506"/>
    <cellStyle name="SAPBEXHLevel0 2 2 6 25" xfId="22347"/>
    <cellStyle name="SAPBEXHLevel0 2 2 6 26" xfId="23176"/>
    <cellStyle name="SAPBEXHLevel0 2 2 6 27" xfId="23976"/>
    <cellStyle name="SAPBEXHLevel0 2 2 6 3" xfId="3046"/>
    <cellStyle name="SAPBEXHLevel0 2 2 6 4" xfId="3948"/>
    <cellStyle name="SAPBEXHLevel0 2 2 6 5" xfId="4836"/>
    <cellStyle name="SAPBEXHLevel0 2 2 6 6" xfId="5725"/>
    <cellStyle name="SAPBEXHLevel0 2 2 6 7" xfId="6619"/>
    <cellStyle name="SAPBEXHLevel0 2 2 6 8" xfId="3876"/>
    <cellStyle name="SAPBEXHLevel0 2 2 6 9" xfId="8321"/>
    <cellStyle name="SAPBEXHLevel0 2 2 7" xfId="1841"/>
    <cellStyle name="SAPBEXHLevel0 2 2 7 2" xfId="24943"/>
    <cellStyle name="SAPBEXHLevel0 2 2 7 2 2" xfId="35292"/>
    <cellStyle name="SAPBEXHLevel0 2 2 7 2 2 2" xfId="35293"/>
    <cellStyle name="SAPBEXHLevel0 2 2 7 2 2 2 2" xfId="35294"/>
    <cellStyle name="SAPBEXHLevel0 2 2 7 2 2 3" xfId="35295"/>
    <cellStyle name="SAPBEXHLevel0 2 2 7 2 3" xfId="35296"/>
    <cellStyle name="SAPBEXHLevel0 2 2 7 2 3 2" xfId="35297"/>
    <cellStyle name="SAPBEXHLevel0 2 2 7 2 3 2 2" xfId="35298"/>
    <cellStyle name="SAPBEXHLevel0 2 2 7 2 4" xfId="35299"/>
    <cellStyle name="SAPBEXHLevel0 2 2 7 2 4 2" xfId="35300"/>
    <cellStyle name="SAPBEXHLevel0 2 2 7 3" xfId="35301"/>
    <cellStyle name="SAPBEXHLevel0 2 2 7 3 2" xfId="35302"/>
    <cellStyle name="SAPBEXHLevel0 2 2 7 3 2 2" xfId="35303"/>
    <cellStyle name="SAPBEXHLevel0 2 2 7 3 3" xfId="35304"/>
    <cellStyle name="SAPBEXHLevel0 2 2 7 4" xfId="35305"/>
    <cellStyle name="SAPBEXHLevel0 2 2 7 4 2" xfId="35306"/>
    <cellStyle name="SAPBEXHLevel0 2 2 7 4 2 2" xfId="35307"/>
    <cellStyle name="SAPBEXHLevel0 2 2 7 5" xfId="35308"/>
    <cellStyle name="SAPBEXHLevel0 2 2 7 5 2" xfId="35309"/>
    <cellStyle name="SAPBEXHLevel0 2 2 8" xfId="1623"/>
    <cellStyle name="SAPBEXHLevel0 2 2 9" xfId="3458"/>
    <cellStyle name="SAPBEXHLevel0 2 20" xfId="10516"/>
    <cellStyle name="SAPBEXHLevel0 2 21" xfId="12317"/>
    <cellStyle name="SAPBEXHLevel0 2 22" xfId="13964"/>
    <cellStyle name="SAPBEXHLevel0 2 23" xfId="14851"/>
    <cellStyle name="SAPBEXHLevel0 2 24" xfId="15738"/>
    <cellStyle name="SAPBEXHLevel0 2 25" xfId="16620"/>
    <cellStyle name="SAPBEXHLevel0 2 26" xfId="17506"/>
    <cellStyle name="SAPBEXHLevel0 2 27" xfId="16713"/>
    <cellStyle name="SAPBEXHLevel0 2 28" xfId="18491"/>
    <cellStyle name="SAPBEXHLevel0 2 29" xfId="20112"/>
    <cellStyle name="SAPBEXHLevel0 2 3" xfId="946"/>
    <cellStyle name="SAPBEXHLevel0 2 3 10" xfId="9211"/>
    <cellStyle name="SAPBEXHLevel0 2 3 11" xfId="10100"/>
    <cellStyle name="SAPBEXHLevel0 2 3 12" xfId="10969"/>
    <cellStyle name="SAPBEXHLevel0 2 3 13" xfId="11860"/>
    <cellStyle name="SAPBEXHLevel0 2 3 14" xfId="12751"/>
    <cellStyle name="SAPBEXHLevel0 2 3 15" xfId="13617"/>
    <cellStyle name="SAPBEXHLevel0 2 3 16" xfId="14508"/>
    <cellStyle name="SAPBEXHLevel0 2 3 17" xfId="15394"/>
    <cellStyle name="SAPBEXHLevel0 2 3 18" xfId="16278"/>
    <cellStyle name="SAPBEXHLevel0 2 3 19" xfId="17164"/>
    <cellStyle name="SAPBEXHLevel0 2 3 2" xfId="2326"/>
    <cellStyle name="SAPBEXHLevel0 2 3 2 2" xfId="24944"/>
    <cellStyle name="SAPBEXHLevel0 2 3 2 2 2" xfId="35310"/>
    <cellStyle name="SAPBEXHLevel0 2 3 2 2 2 2" xfId="35311"/>
    <cellStyle name="SAPBEXHLevel0 2 3 2 2 2 2 2" xfId="35312"/>
    <cellStyle name="SAPBEXHLevel0 2 3 2 2 2 3" xfId="35313"/>
    <cellStyle name="SAPBEXHLevel0 2 3 2 2 3" xfId="35314"/>
    <cellStyle name="SAPBEXHLevel0 2 3 2 2 3 2" xfId="35315"/>
    <cellStyle name="SAPBEXHLevel0 2 3 2 2 3 2 2" xfId="35316"/>
    <cellStyle name="SAPBEXHLevel0 2 3 2 2 4" xfId="35317"/>
    <cellStyle name="SAPBEXHLevel0 2 3 2 2 4 2" xfId="35318"/>
    <cellStyle name="SAPBEXHLevel0 2 3 2 3" xfId="35319"/>
    <cellStyle name="SAPBEXHLevel0 2 3 2 3 2" xfId="35320"/>
    <cellStyle name="SAPBEXHLevel0 2 3 2 3 2 2" xfId="35321"/>
    <cellStyle name="SAPBEXHLevel0 2 3 2 3 3" xfId="35322"/>
    <cellStyle name="SAPBEXHLevel0 2 3 2 4" xfId="35323"/>
    <cellStyle name="SAPBEXHLevel0 2 3 2 4 2" xfId="35324"/>
    <cellStyle name="SAPBEXHLevel0 2 3 2 4 2 2" xfId="35325"/>
    <cellStyle name="SAPBEXHLevel0 2 3 2 5" xfId="35326"/>
    <cellStyle name="SAPBEXHLevel0 2 3 2 5 2" xfId="35327"/>
    <cellStyle name="SAPBEXHLevel0 2 3 20" xfId="18044"/>
    <cellStyle name="SAPBEXHLevel0 2 3 21" xfId="18925"/>
    <cellStyle name="SAPBEXHLevel0 2 3 22" xfId="19783"/>
    <cellStyle name="SAPBEXHLevel0 2 3 23" xfId="20649"/>
    <cellStyle name="SAPBEXHLevel0 2 3 24" xfId="21507"/>
    <cellStyle name="SAPBEXHLevel0 2 3 25" xfId="22348"/>
    <cellStyle name="SAPBEXHLevel0 2 3 26" xfId="23177"/>
    <cellStyle name="SAPBEXHLevel0 2 3 27" xfId="23977"/>
    <cellStyle name="SAPBEXHLevel0 2 3 3" xfId="3047"/>
    <cellStyle name="SAPBEXHLevel0 2 3 4" xfId="3949"/>
    <cellStyle name="SAPBEXHLevel0 2 3 5" xfId="4837"/>
    <cellStyle name="SAPBEXHLevel0 2 3 6" xfId="5726"/>
    <cellStyle name="SAPBEXHLevel0 2 3 7" xfId="6620"/>
    <cellStyle name="SAPBEXHLevel0 2 3 8" xfId="3368"/>
    <cellStyle name="SAPBEXHLevel0 2 3 9" xfId="8322"/>
    <cellStyle name="SAPBEXHLevel0 2 30" xfId="20974"/>
    <cellStyle name="SAPBEXHLevel0 2 31" xfId="21829"/>
    <cellStyle name="SAPBEXHLevel0 2 32" xfId="22663"/>
    <cellStyle name="SAPBEXHLevel0 2 4" xfId="947"/>
    <cellStyle name="SAPBEXHLevel0 2 4 10" xfId="9212"/>
    <cellStyle name="SAPBEXHLevel0 2 4 11" xfId="10101"/>
    <cellStyle name="SAPBEXHLevel0 2 4 12" xfId="10970"/>
    <cellStyle name="SAPBEXHLevel0 2 4 13" xfId="11861"/>
    <cellStyle name="SAPBEXHLevel0 2 4 14" xfId="12752"/>
    <cellStyle name="SAPBEXHLevel0 2 4 15" xfId="13618"/>
    <cellStyle name="SAPBEXHLevel0 2 4 16" xfId="14509"/>
    <cellStyle name="SAPBEXHLevel0 2 4 17" xfId="15395"/>
    <cellStyle name="SAPBEXHLevel0 2 4 18" xfId="16279"/>
    <cellStyle name="SAPBEXHLevel0 2 4 19" xfId="17165"/>
    <cellStyle name="SAPBEXHLevel0 2 4 2" xfId="2327"/>
    <cellStyle name="SAPBEXHLevel0 2 4 2 2" xfId="24945"/>
    <cellStyle name="SAPBEXHLevel0 2 4 2 2 2" xfId="35328"/>
    <cellStyle name="SAPBEXHLevel0 2 4 2 2 2 2" xfId="35329"/>
    <cellStyle name="SAPBEXHLevel0 2 4 2 2 2 2 2" xfId="35330"/>
    <cellStyle name="SAPBEXHLevel0 2 4 2 2 2 3" xfId="35331"/>
    <cellStyle name="SAPBEXHLevel0 2 4 2 2 3" xfId="35332"/>
    <cellStyle name="SAPBEXHLevel0 2 4 2 2 3 2" xfId="35333"/>
    <cellStyle name="SAPBEXHLevel0 2 4 2 2 3 2 2" xfId="35334"/>
    <cellStyle name="SAPBEXHLevel0 2 4 2 2 4" xfId="35335"/>
    <cellStyle name="SAPBEXHLevel0 2 4 2 2 4 2" xfId="35336"/>
    <cellStyle name="SAPBEXHLevel0 2 4 2 3" xfId="35337"/>
    <cellStyle name="SAPBEXHLevel0 2 4 2 3 2" xfId="35338"/>
    <cellStyle name="SAPBEXHLevel0 2 4 2 3 2 2" xfId="35339"/>
    <cellStyle name="SAPBEXHLevel0 2 4 2 3 3" xfId="35340"/>
    <cellStyle name="SAPBEXHLevel0 2 4 2 4" xfId="35341"/>
    <cellStyle name="SAPBEXHLevel0 2 4 2 4 2" xfId="35342"/>
    <cellStyle name="SAPBEXHLevel0 2 4 2 4 2 2" xfId="35343"/>
    <cellStyle name="SAPBEXHLevel0 2 4 2 5" xfId="35344"/>
    <cellStyle name="SAPBEXHLevel0 2 4 2 5 2" xfId="35345"/>
    <cellStyle name="SAPBEXHLevel0 2 4 20" xfId="18045"/>
    <cellStyle name="SAPBEXHLevel0 2 4 21" xfId="18926"/>
    <cellStyle name="SAPBEXHLevel0 2 4 22" xfId="19784"/>
    <cellStyle name="SAPBEXHLevel0 2 4 23" xfId="20650"/>
    <cellStyle name="SAPBEXHLevel0 2 4 24" xfId="21508"/>
    <cellStyle name="SAPBEXHLevel0 2 4 25" xfId="22349"/>
    <cellStyle name="SAPBEXHLevel0 2 4 26" xfId="23178"/>
    <cellStyle name="SAPBEXHLevel0 2 4 27" xfId="23978"/>
    <cellStyle name="SAPBEXHLevel0 2 4 3" xfId="3048"/>
    <cellStyle name="SAPBEXHLevel0 2 4 4" xfId="3950"/>
    <cellStyle name="SAPBEXHLevel0 2 4 5" xfId="4838"/>
    <cellStyle name="SAPBEXHLevel0 2 4 6" xfId="5727"/>
    <cellStyle name="SAPBEXHLevel0 2 4 7" xfId="6621"/>
    <cellStyle name="SAPBEXHLevel0 2 4 8" xfId="5169"/>
    <cellStyle name="SAPBEXHLevel0 2 4 9" xfId="8323"/>
    <cellStyle name="SAPBEXHLevel0 2 5" xfId="948"/>
    <cellStyle name="SAPBEXHLevel0 2 5 10" xfId="9213"/>
    <cellStyle name="SAPBEXHLevel0 2 5 11" xfId="10102"/>
    <cellStyle name="SAPBEXHLevel0 2 5 12" xfId="10971"/>
    <cellStyle name="SAPBEXHLevel0 2 5 13" xfId="11862"/>
    <cellStyle name="SAPBEXHLevel0 2 5 14" xfId="12753"/>
    <cellStyle name="SAPBEXHLevel0 2 5 15" xfId="13619"/>
    <cellStyle name="SAPBEXHLevel0 2 5 16" xfId="14510"/>
    <cellStyle name="SAPBEXHLevel0 2 5 17" xfId="15396"/>
    <cellStyle name="SAPBEXHLevel0 2 5 18" xfId="16280"/>
    <cellStyle name="SAPBEXHLevel0 2 5 19" xfId="17166"/>
    <cellStyle name="SAPBEXHLevel0 2 5 2" xfId="2328"/>
    <cellStyle name="SAPBEXHLevel0 2 5 2 2" xfId="24946"/>
    <cellStyle name="SAPBEXHLevel0 2 5 2 2 2" xfId="35346"/>
    <cellStyle name="SAPBEXHLevel0 2 5 2 2 2 2" xfId="35347"/>
    <cellStyle name="SAPBEXHLevel0 2 5 2 2 2 2 2" xfId="35348"/>
    <cellStyle name="SAPBEXHLevel0 2 5 2 2 2 3" xfId="35349"/>
    <cellStyle name="SAPBEXHLevel0 2 5 2 2 3" xfId="35350"/>
    <cellStyle name="SAPBEXHLevel0 2 5 2 2 3 2" xfId="35351"/>
    <cellStyle name="SAPBEXHLevel0 2 5 2 2 3 2 2" xfId="35352"/>
    <cellStyle name="SAPBEXHLevel0 2 5 2 2 4" xfId="35353"/>
    <cellStyle name="SAPBEXHLevel0 2 5 2 2 4 2" xfId="35354"/>
    <cellStyle name="SAPBEXHLevel0 2 5 2 3" xfId="35355"/>
    <cellStyle name="SAPBEXHLevel0 2 5 2 3 2" xfId="35356"/>
    <cellStyle name="SAPBEXHLevel0 2 5 2 3 2 2" xfId="35357"/>
    <cellStyle name="SAPBEXHLevel0 2 5 2 3 3" xfId="35358"/>
    <cellStyle name="SAPBEXHLevel0 2 5 2 4" xfId="35359"/>
    <cellStyle name="SAPBEXHLevel0 2 5 2 4 2" xfId="35360"/>
    <cellStyle name="SAPBEXHLevel0 2 5 2 4 2 2" xfId="35361"/>
    <cellStyle name="SAPBEXHLevel0 2 5 2 5" xfId="35362"/>
    <cellStyle name="SAPBEXHLevel0 2 5 2 5 2" xfId="35363"/>
    <cellStyle name="SAPBEXHLevel0 2 5 20" xfId="18046"/>
    <cellStyle name="SAPBEXHLevel0 2 5 21" xfId="18927"/>
    <cellStyle name="SAPBEXHLevel0 2 5 22" xfId="19785"/>
    <cellStyle name="SAPBEXHLevel0 2 5 23" xfId="20651"/>
    <cellStyle name="SAPBEXHLevel0 2 5 24" xfId="21509"/>
    <cellStyle name="SAPBEXHLevel0 2 5 25" xfId="22350"/>
    <cellStyle name="SAPBEXHLevel0 2 5 26" xfId="23179"/>
    <cellStyle name="SAPBEXHLevel0 2 5 27" xfId="23979"/>
    <cellStyle name="SAPBEXHLevel0 2 5 3" xfId="3049"/>
    <cellStyle name="SAPBEXHLevel0 2 5 4" xfId="3951"/>
    <cellStyle name="SAPBEXHLevel0 2 5 5" xfId="4839"/>
    <cellStyle name="SAPBEXHLevel0 2 5 6" xfId="5728"/>
    <cellStyle name="SAPBEXHLevel0 2 5 7" xfId="6622"/>
    <cellStyle name="SAPBEXHLevel0 2 5 8" xfId="1572"/>
    <cellStyle name="SAPBEXHLevel0 2 5 9" xfId="8324"/>
    <cellStyle name="SAPBEXHLevel0 2 6" xfId="949"/>
    <cellStyle name="SAPBEXHLevel0 2 6 10" xfId="9214"/>
    <cellStyle name="SAPBEXHLevel0 2 6 11" xfId="10103"/>
    <cellStyle name="SAPBEXHLevel0 2 6 12" xfId="10972"/>
    <cellStyle name="SAPBEXHLevel0 2 6 13" xfId="11863"/>
    <cellStyle name="SAPBEXHLevel0 2 6 14" xfId="12754"/>
    <cellStyle name="SAPBEXHLevel0 2 6 15" xfId="13620"/>
    <cellStyle name="SAPBEXHLevel0 2 6 16" xfId="14511"/>
    <cellStyle name="SAPBEXHLevel0 2 6 17" xfId="15397"/>
    <cellStyle name="SAPBEXHLevel0 2 6 18" xfId="16281"/>
    <cellStyle name="SAPBEXHLevel0 2 6 19" xfId="17167"/>
    <cellStyle name="SAPBEXHLevel0 2 6 2" xfId="2329"/>
    <cellStyle name="SAPBEXHLevel0 2 6 2 2" xfId="24947"/>
    <cellStyle name="SAPBEXHLevel0 2 6 2 2 2" xfId="35364"/>
    <cellStyle name="SAPBEXHLevel0 2 6 2 2 2 2" xfId="35365"/>
    <cellStyle name="SAPBEXHLevel0 2 6 2 2 2 2 2" xfId="35366"/>
    <cellStyle name="SAPBEXHLevel0 2 6 2 2 2 3" xfId="35367"/>
    <cellStyle name="SAPBEXHLevel0 2 6 2 2 3" xfId="35368"/>
    <cellStyle name="SAPBEXHLevel0 2 6 2 2 3 2" xfId="35369"/>
    <cellStyle name="SAPBEXHLevel0 2 6 2 2 3 2 2" xfId="35370"/>
    <cellStyle name="SAPBEXHLevel0 2 6 2 2 4" xfId="35371"/>
    <cellStyle name="SAPBEXHLevel0 2 6 2 2 4 2" xfId="35372"/>
    <cellStyle name="SAPBEXHLevel0 2 6 2 3" xfId="35373"/>
    <cellStyle name="SAPBEXHLevel0 2 6 2 3 2" xfId="35374"/>
    <cellStyle name="SAPBEXHLevel0 2 6 2 3 2 2" xfId="35375"/>
    <cellStyle name="SAPBEXHLevel0 2 6 2 3 3" xfId="35376"/>
    <cellStyle name="SAPBEXHLevel0 2 6 2 4" xfId="35377"/>
    <cellStyle name="SAPBEXHLevel0 2 6 2 4 2" xfId="35378"/>
    <cellStyle name="SAPBEXHLevel0 2 6 2 4 2 2" xfId="35379"/>
    <cellStyle name="SAPBEXHLevel0 2 6 2 5" xfId="35380"/>
    <cellStyle name="SAPBEXHLevel0 2 6 2 5 2" xfId="35381"/>
    <cellStyle name="SAPBEXHLevel0 2 6 20" xfId="18047"/>
    <cellStyle name="SAPBEXHLevel0 2 6 21" xfId="18928"/>
    <cellStyle name="SAPBEXHLevel0 2 6 22" xfId="19786"/>
    <cellStyle name="SAPBEXHLevel0 2 6 23" xfId="20652"/>
    <cellStyle name="SAPBEXHLevel0 2 6 24" xfId="21510"/>
    <cellStyle name="SAPBEXHLevel0 2 6 25" xfId="22351"/>
    <cellStyle name="SAPBEXHLevel0 2 6 26" xfId="23180"/>
    <cellStyle name="SAPBEXHLevel0 2 6 27" xfId="23980"/>
    <cellStyle name="SAPBEXHLevel0 2 6 3" xfId="3050"/>
    <cellStyle name="SAPBEXHLevel0 2 6 4" xfId="3952"/>
    <cellStyle name="SAPBEXHLevel0 2 6 5" xfId="4840"/>
    <cellStyle name="SAPBEXHLevel0 2 6 6" xfId="5729"/>
    <cellStyle name="SAPBEXHLevel0 2 6 7" xfId="6623"/>
    <cellStyle name="SAPBEXHLevel0 2 6 8" xfId="6091"/>
    <cellStyle name="SAPBEXHLevel0 2 6 9" xfId="8325"/>
    <cellStyle name="SAPBEXHLevel0 2 7" xfId="1748"/>
    <cellStyle name="SAPBEXHLevel0 2 7 2" xfId="24949"/>
    <cellStyle name="SAPBEXHLevel0 2 7 2 2" xfId="35382"/>
    <cellStyle name="SAPBEXHLevel0 2 7 2 2 2" xfId="35383"/>
    <cellStyle name="SAPBEXHLevel0 2 7 2 2 2 2" xfId="35384"/>
    <cellStyle name="SAPBEXHLevel0 2 7 2 2 3" xfId="35385"/>
    <cellStyle name="SAPBEXHLevel0 2 7 2 3" xfId="35386"/>
    <cellStyle name="SAPBEXHLevel0 2 7 2 3 2" xfId="35387"/>
    <cellStyle name="SAPBEXHLevel0 2 7 2 3 2 2" xfId="35388"/>
    <cellStyle name="SAPBEXHLevel0 2 7 2 4" xfId="35389"/>
    <cellStyle name="SAPBEXHLevel0 2 7 2 4 2" xfId="35390"/>
    <cellStyle name="SAPBEXHLevel0 2 7 3" xfId="24948"/>
    <cellStyle name="SAPBEXHLevel0 2 7 3 2" xfId="35391"/>
    <cellStyle name="SAPBEXHLevel0 2 7 3 2 2" xfId="35392"/>
    <cellStyle name="SAPBEXHLevel0 2 7 3 2 2 2" xfId="35393"/>
    <cellStyle name="SAPBEXHLevel0 2 7 3 2 3" xfId="35394"/>
    <cellStyle name="SAPBEXHLevel0 2 7 3 3" xfId="35395"/>
    <cellStyle name="SAPBEXHLevel0 2 7 3 3 2" xfId="35396"/>
    <cellStyle name="SAPBEXHLevel0 2 7 3 3 2 2" xfId="35397"/>
    <cellStyle name="SAPBEXHLevel0 2 7 3 4" xfId="35398"/>
    <cellStyle name="SAPBEXHLevel0 2 7 3 4 2" xfId="35399"/>
    <cellStyle name="SAPBEXHLevel0 2 7 4" xfId="35400"/>
    <cellStyle name="SAPBEXHLevel0 2 7 4 2" xfId="35401"/>
    <cellStyle name="SAPBEXHLevel0 2 7 4 2 2" xfId="35402"/>
    <cellStyle name="SAPBEXHLevel0 2 7 4 2 2 2" xfId="35403"/>
    <cellStyle name="SAPBEXHLevel0 2 7 4 3" xfId="35404"/>
    <cellStyle name="SAPBEXHLevel0 2 7 4 3 2" xfId="35405"/>
    <cellStyle name="SAPBEXHLevel0 2 7 5" xfId="35406"/>
    <cellStyle name="SAPBEXHLevel0 2 7 5 2" xfId="35407"/>
    <cellStyle name="SAPBEXHLevel0 2 7 5 2 2" xfId="35408"/>
    <cellStyle name="SAPBEXHLevel0 2 7 5 3" xfId="35409"/>
    <cellStyle name="SAPBEXHLevel0 2 7 6" xfId="35410"/>
    <cellStyle name="SAPBEXHLevel0 2 7 6 2" xfId="35411"/>
    <cellStyle name="SAPBEXHLevel0 2 7 6 2 2" xfId="35412"/>
    <cellStyle name="SAPBEXHLevel0 2 7 7" xfId="35413"/>
    <cellStyle name="SAPBEXHLevel0 2 7 7 2" xfId="35414"/>
    <cellStyle name="SAPBEXHLevel0 2 8" xfId="1415"/>
    <cellStyle name="SAPBEXHLevel0 2 9" xfId="1661"/>
    <cellStyle name="SAPBEXHLevel0 20" xfId="7514"/>
    <cellStyle name="SAPBEXHLevel0 21" xfId="11108"/>
    <cellStyle name="SAPBEXHLevel0 22" xfId="11999"/>
    <cellStyle name="SAPBEXHLevel0 23" xfId="7359"/>
    <cellStyle name="SAPBEXHLevel0 24" xfId="13756"/>
    <cellStyle name="SAPBEXHLevel0 25" xfId="14647"/>
    <cellStyle name="SAPBEXHLevel0 26" xfId="15533"/>
    <cellStyle name="SAPBEXHLevel0 27" xfId="16417"/>
    <cellStyle name="SAPBEXHLevel0 28" xfId="17303"/>
    <cellStyle name="SAPBEXHLevel0 29" xfId="18183"/>
    <cellStyle name="SAPBEXHLevel0 3" xfId="950"/>
    <cellStyle name="SAPBEXHLevel0 3 10" xfId="4346"/>
    <cellStyle name="SAPBEXHLevel0 3 11" xfId="5236"/>
    <cellStyle name="SAPBEXHLevel0 3 12" xfId="6131"/>
    <cellStyle name="SAPBEXHLevel0 3 13" xfId="7011"/>
    <cellStyle name="SAPBEXHLevel0 3 14" xfId="7837"/>
    <cellStyle name="SAPBEXHLevel0 3 15" xfId="8727"/>
    <cellStyle name="SAPBEXHLevel0 3 16" xfId="9616"/>
    <cellStyle name="SAPBEXHLevel0 3 17" xfId="10484"/>
    <cellStyle name="SAPBEXHLevel0 3 18" xfId="11375"/>
    <cellStyle name="SAPBEXHLevel0 3 19" xfId="12265"/>
    <cellStyle name="SAPBEXHLevel0 3 2" xfId="951"/>
    <cellStyle name="SAPBEXHLevel0 3 2 10" xfId="9215"/>
    <cellStyle name="SAPBEXHLevel0 3 2 11" xfId="10104"/>
    <cellStyle name="SAPBEXHLevel0 3 2 12" xfId="10973"/>
    <cellStyle name="SAPBEXHLevel0 3 2 13" xfId="11864"/>
    <cellStyle name="SAPBEXHLevel0 3 2 14" xfId="12755"/>
    <cellStyle name="SAPBEXHLevel0 3 2 15" xfId="13621"/>
    <cellStyle name="SAPBEXHLevel0 3 2 16" xfId="14512"/>
    <cellStyle name="SAPBEXHLevel0 3 2 17" xfId="15398"/>
    <cellStyle name="SAPBEXHLevel0 3 2 18" xfId="16282"/>
    <cellStyle name="SAPBEXHLevel0 3 2 19" xfId="17168"/>
    <cellStyle name="SAPBEXHLevel0 3 2 2" xfId="2330"/>
    <cellStyle name="SAPBEXHLevel0 3 2 2 2" xfId="24950"/>
    <cellStyle name="SAPBEXHLevel0 3 2 2 2 2" xfId="35415"/>
    <cellStyle name="SAPBEXHLevel0 3 2 2 2 2 2" xfId="35416"/>
    <cellStyle name="SAPBEXHLevel0 3 2 2 2 2 2 2" xfId="35417"/>
    <cellStyle name="SAPBEXHLevel0 3 2 2 2 2 3" xfId="35418"/>
    <cellStyle name="SAPBEXHLevel0 3 2 2 2 3" xfId="35419"/>
    <cellStyle name="SAPBEXHLevel0 3 2 2 2 3 2" xfId="35420"/>
    <cellStyle name="SAPBEXHLevel0 3 2 2 2 3 2 2" xfId="35421"/>
    <cellStyle name="SAPBEXHLevel0 3 2 2 2 4" xfId="35422"/>
    <cellStyle name="SAPBEXHLevel0 3 2 2 2 4 2" xfId="35423"/>
    <cellStyle name="SAPBEXHLevel0 3 2 2 3" xfId="35424"/>
    <cellStyle name="SAPBEXHLevel0 3 2 2 3 2" xfId="35425"/>
    <cellStyle name="SAPBEXHLevel0 3 2 2 3 2 2" xfId="35426"/>
    <cellStyle name="SAPBEXHLevel0 3 2 2 3 3" xfId="35427"/>
    <cellStyle name="SAPBEXHLevel0 3 2 2 4" xfId="35428"/>
    <cellStyle name="SAPBEXHLevel0 3 2 2 4 2" xfId="35429"/>
    <cellStyle name="SAPBEXHLevel0 3 2 2 4 2 2" xfId="35430"/>
    <cellStyle name="SAPBEXHLevel0 3 2 2 5" xfId="35431"/>
    <cellStyle name="SAPBEXHLevel0 3 2 2 5 2" xfId="35432"/>
    <cellStyle name="SAPBEXHLevel0 3 2 20" xfId="18048"/>
    <cellStyle name="SAPBEXHLevel0 3 2 21" xfId="18929"/>
    <cellStyle name="SAPBEXHLevel0 3 2 22" xfId="19787"/>
    <cellStyle name="SAPBEXHLevel0 3 2 23" xfId="20653"/>
    <cellStyle name="SAPBEXHLevel0 3 2 24" xfId="21511"/>
    <cellStyle name="SAPBEXHLevel0 3 2 25" xfId="22352"/>
    <cellStyle name="SAPBEXHLevel0 3 2 26" xfId="23181"/>
    <cellStyle name="SAPBEXHLevel0 3 2 27" xfId="23981"/>
    <cellStyle name="SAPBEXHLevel0 3 2 3" xfId="3051"/>
    <cellStyle name="SAPBEXHLevel0 3 2 4" xfId="3953"/>
    <cellStyle name="SAPBEXHLevel0 3 2 5" xfId="4841"/>
    <cellStyle name="SAPBEXHLevel0 3 2 6" xfId="5730"/>
    <cellStyle name="SAPBEXHLevel0 3 2 7" xfId="6624"/>
    <cellStyle name="SAPBEXHLevel0 3 2 8" xfId="5108"/>
    <cellStyle name="SAPBEXHLevel0 3 2 9" xfId="8326"/>
    <cellStyle name="SAPBEXHLevel0 3 20" xfId="13135"/>
    <cellStyle name="SAPBEXHLevel0 3 21" xfId="14025"/>
    <cellStyle name="SAPBEXHLevel0 3 22" xfId="14912"/>
    <cellStyle name="SAPBEXHLevel0 3 23" xfId="15798"/>
    <cellStyle name="SAPBEXHLevel0 3 24" xfId="16681"/>
    <cellStyle name="SAPBEXHLevel0 3 25" xfId="17566"/>
    <cellStyle name="SAPBEXHLevel0 3 26" xfId="18442"/>
    <cellStyle name="SAPBEXHLevel0 3 27" xfId="19303"/>
    <cellStyle name="SAPBEXHLevel0 3 28" xfId="20171"/>
    <cellStyle name="SAPBEXHLevel0 3 29" xfId="21033"/>
    <cellStyle name="SAPBEXHLevel0 3 3" xfId="952"/>
    <cellStyle name="SAPBEXHLevel0 3 3 10" xfId="9216"/>
    <cellStyle name="SAPBEXHLevel0 3 3 11" xfId="10105"/>
    <cellStyle name="SAPBEXHLevel0 3 3 12" xfId="10974"/>
    <cellStyle name="SAPBEXHLevel0 3 3 13" xfId="11865"/>
    <cellStyle name="SAPBEXHLevel0 3 3 14" xfId="12756"/>
    <cellStyle name="SAPBEXHLevel0 3 3 15" xfId="13622"/>
    <cellStyle name="SAPBEXHLevel0 3 3 16" xfId="14513"/>
    <cellStyle name="SAPBEXHLevel0 3 3 17" xfId="15399"/>
    <cellStyle name="SAPBEXHLevel0 3 3 18" xfId="16283"/>
    <cellStyle name="SAPBEXHLevel0 3 3 19" xfId="17169"/>
    <cellStyle name="SAPBEXHLevel0 3 3 2" xfId="2331"/>
    <cellStyle name="SAPBEXHLevel0 3 3 2 2" xfId="24951"/>
    <cellStyle name="SAPBEXHLevel0 3 3 2 2 2" xfId="35433"/>
    <cellStyle name="SAPBEXHLevel0 3 3 2 2 2 2" xfId="35434"/>
    <cellStyle name="SAPBEXHLevel0 3 3 2 2 2 2 2" xfId="35435"/>
    <cellStyle name="SAPBEXHLevel0 3 3 2 2 2 3" xfId="35436"/>
    <cellStyle name="SAPBEXHLevel0 3 3 2 2 3" xfId="35437"/>
    <cellStyle name="SAPBEXHLevel0 3 3 2 2 3 2" xfId="35438"/>
    <cellStyle name="SAPBEXHLevel0 3 3 2 2 3 2 2" xfId="35439"/>
    <cellStyle name="SAPBEXHLevel0 3 3 2 2 4" xfId="35440"/>
    <cellStyle name="SAPBEXHLevel0 3 3 2 2 4 2" xfId="35441"/>
    <cellStyle name="SAPBEXHLevel0 3 3 2 3" xfId="35442"/>
    <cellStyle name="SAPBEXHLevel0 3 3 2 3 2" xfId="35443"/>
    <cellStyle name="SAPBEXHLevel0 3 3 2 3 2 2" xfId="35444"/>
    <cellStyle name="SAPBEXHLevel0 3 3 2 3 3" xfId="35445"/>
    <cellStyle name="SAPBEXHLevel0 3 3 2 4" xfId="35446"/>
    <cellStyle name="SAPBEXHLevel0 3 3 2 4 2" xfId="35447"/>
    <cellStyle name="SAPBEXHLevel0 3 3 2 4 2 2" xfId="35448"/>
    <cellStyle name="SAPBEXHLevel0 3 3 2 5" xfId="35449"/>
    <cellStyle name="SAPBEXHLevel0 3 3 2 5 2" xfId="35450"/>
    <cellStyle name="SAPBEXHLevel0 3 3 20" xfId="18049"/>
    <cellStyle name="SAPBEXHLevel0 3 3 21" xfId="18930"/>
    <cellStyle name="SAPBEXHLevel0 3 3 22" xfId="19788"/>
    <cellStyle name="SAPBEXHLevel0 3 3 23" xfId="20654"/>
    <cellStyle name="SAPBEXHLevel0 3 3 24" xfId="21512"/>
    <cellStyle name="SAPBEXHLevel0 3 3 25" xfId="22353"/>
    <cellStyle name="SAPBEXHLevel0 3 3 26" xfId="23182"/>
    <cellStyle name="SAPBEXHLevel0 3 3 27" xfId="23982"/>
    <cellStyle name="SAPBEXHLevel0 3 3 3" xfId="3052"/>
    <cellStyle name="SAPBEXHLevel0 3 3 4" xfId="3954"/>
    <cellStyle name="SAPBEXHLevel0 3 3 5" xfId="4842"/>
    <cellStyle name="SAPBEXHLevel0 3 3 6" xfId="5731"/>
    <cellStyle name="SAPBEXHLevel0 3 3 7" xfId="6625"/>
    <cellStyle name="SAPBEXHLevel0 3 3 8" xfId="6172"/>
    <cellStyle name="SAPBEXHLevel0 3 3 9" xfId="8327"/>
    <cellStyle name="SAPBEXHLevel0 3 30" xfId="21884"/>
    <cellStyle name="SAPBEXHLevel0 3 31" xfId="22716"/>
    <cellStyle name="SAPBEXHLevel0 3 32" xfId="23525"/>
    <cellStyle name="SAPBEXHLevel0 3 4" xfId="953"/>
    <cellStyle name="SAPBEXHLevel0 3 4 10" xfId="9217"/>
    <cellStyle name="SAPBEXHLevel0 3 4 11" xfId="10106"/>
    <cellStyle name="SAPBEXHLevel0 3 4 12" xfId="10975"/>
    <cellStyle name="SAPBEXHLevel0 3 4 13" xfId="11866"/>
    <cellStyle name="SAPBEXHLevel0 3 4 14" xfId="12757"/>
    <cellStyle name="SAPBEXHLevel0 3 4 15" xfId="13623"/>
    <cellStyle name="SAPBEXHLevel0 3 4 16" xfId="14514"/>
    <cellStyle name="SAPBEXHLevel0 3 4 17" xfId="15400"/>
    <cellStyle name="SAPBEXHLevel0 3 4 18" xfId="16284"/>
    <cellStyle name="SAPBEXHLevel0 3 4 19" xfId="17170"/>
    <cellStyle name="SAPBEXHLevel0 3 4 2" xfId="2332"/>
    <cellStyle name="SAPBEXHLevel0 3 4 2 2" xfId="24952"/>
    <cellStyle name="SAPBEXHLevel0 3 4 2 2 2" xfId="35451"/>
    <cellStyle name="SAPBEXHLevel0 3 4 2 2 2 2" xfId="35452"/>
    <cellStyle name="SAPBEXHLevel0 3 4 2 2 2 2 2" xfId="35453"/>
    <cellStyle name="SAPBEXHLevel0 3 4 2 2 2 3" xfId="35454"/>
    <cellStyle name="SAPBEXHLevel0 3 4 2 2 3" xfId="35455"/>
    <cellStyle name="SAPBEXHLevel0 3 4 2 2 3 2" xfId="35456"/>
    <cellStyle name="SAPBEXHLevel0 3 4 2 2 3 2 2" xfId="35457"/>
    <cellStyle name="SAPBEXHLevel0 3 4 2 2 4" xfId="35458"/>
    <cellStyle name="SAPBEXHLevel0 3 4 2 2 4 2" xfId="35459"/>
    <cellStyle name="SAPBEXHLevel0 3 4 2 3" xfId="35460"/>
    <cellStyle name="SAPBEXHLevel0 3 4 2 3 2" xfId="35461"/>
    <cellStyle name="SAPBEXHLevel0 3 4 2 3 2 2" xfId="35462"/>
    <cellStyle name="SAPBEXHLevel0 3 4 2 3 3" xfId="35463"/>
    <cellStyle name="SAPBEXHLevel0 3 4 2 4" xfId="35464"/>
    <cellStyle name="SAPBEXHLevel0 3 4 2 4 2" xfId="35465"/>
    <cellStyle name="SAPBEXHLevel0 3 4 2 4 2 2" xfId="35466"/>
    <cellStyle name="SAPBEXHLevel0 3 4 2 5" xfId="35467"/>
    <cellStyle name="SAPBEXHLevel0 3 4 2 5 2" xfId="35468"/>
    <cellStyle name="SAPBEXHLevel0 3 4 20" xfId="18050"/>
    <cellStyle name="SAPBEXHLevel0 3 4 21" xfId="18931"/>
    <cellStyle name="SAPBEXHLevel0 3 4 22" xfId="19789"/>
    <cellStyle name="SAPBEXHLevel0 3 4 23" xfId="20655"/>
    <cellStyle name="SAPBEXHLevel0 3 4 24" xfId="21513"/>
    <cellStyle name="SAPBEXHLevel0 3 4 25" xfId="22354"/>
    <cellStyle name="SAPBEXHLevel0 3 4 26" xfId="23183"/>
    <cellStyle name="SAPBEXHLevel0 3 4 27" xfId="23983"/>
    <cellStyle name="SAPBEXHLevel0 3 4 3" xfId="3053"/>
    <cellStyle name="SAPBEXHLevel0 3 4 4" xfId="3955"/>
    <cellStyle name="SAPBEXHLevel0 3 4 5" xfId="4843"/>
    <cellStyle name="SAPBEXHLevel0 3 4 6" xfId="5732"/>
    <cellStyle name="SAPBEXHLevel0 3 4 7" xfId="6626"/>
    <cellStyle name="SAPBEXHLevel0 3 4 8" xfId="6083"/>
    <cellStyle name="SAPBEXHLevel0 3 4 9" xfId="8328"/>
    <cellStyle name="SAPBEXHLevel0 3 5" xfId="954"/>
    <cellStyle name="SAPBEXHLevel0 3 5 10" xfId="9218"/>
    <cellStyle name="SAPBEXHLevel0 3 5 11" xfId="10107"/>
    <cellStyle name="SAPBEXHLevel0 3 5 12" xfId="10976"/>
    <cellStyle name="SAPBEXHLevel0 3 5 13" xfId="11867"/>
    <cellStyle name="SAPBEXHLevel0 3 5 14" xfId="12758"/>
    <cellStyle name="SAPBEXHLevel0 3 5 15" xfId="13624"/>
    <cellStyle name="SAPBEXHLevel0 3 5 16" xfId="14515"/>
    <cellStyle name="SAPBEXHLevel0 3 5 17" xfId="15401"/>
    <cellStyle name="SAPBEXHLevel0 3 5 18" xfId="16285"/>
    <cellStyle name="SAPBEXHLevel0 3 5 19" xfId="17171"/>
    <cellStyle name="SAPBEXHLevel0 3 5 2" xfId="2333"/>
    <cellStyle name="SAPBEXHLevel0 3 5 2 2" xfId="24953"/>
    <cellStyle name="SAPBEXHLevel0 3 5 2 2 2" xfId="35469"/>
    <cellStyle name="SAPBEXHLevel0 3 5 2 2 2 2" xfId="35470"/>
    <cellStyle name="SAPBEXHLevel0 3 5 2 2 2 2 2" xfId="35471"/>
    <cellStyle name="SAPBEXHLevel0 3 5 2 2 2 3" xfId="35472"/>
    <cellStyle name="SAPBEXHLevel0 3 5 2 2 3" xfId="35473"/>
    <cellStyle name="SAPBEXHLevel0 3 5 2 2 3 2" xfId="35474"/>
    <cellStyle name="SAPBEXHLevel0 3 5 2 2 3 2 2" xfId="35475"/>
    <cellStyle name="SAPBEXHLevel0 3 5 2 2 4" xfId="35476"/>
    <cellStyle name="SAPBEXHLevel0 3 5 2 2 4 2" xfId="35477"/>
    <cellStyle name="SAPBEXHLevel0 3 5 2 3" xfId="35478"/>
    <cellStyle name="SAPBEXHLevel0 3 5 2 3 2" xfId="35479"/>
    <cellStyle name="SAPBEXHLevel0 3 5 2 3 2 2" xfId="35480"/>
    <cellStyle name="SAPBEXHLevel0 3 5 2 3 3" xfId="35481"/>
    <cellStyle name="SAPBEXHLevel0 3 5 2 4" xfId="35482"/>
    <cellStyle name="SAPBEXHLevel0 3 5 2 4 2" xfId="35483"/>
    <cellStyle name="SAPBEXHLevel0 3 5 2 4 2 2" xfId="35484"/>
    <cellStyle name="SAPBEXHLevel0 3 5 2 5" xfId="35485"/>
    <cellStyle name="SAPBEXHLevel0 3 5 2 5 2" xfId="35486"/>
    <cellStyle name="SAPBEXHLevel0 3 5 20" xfId="18051"/>
    <cellStyle name="SAPBEXHLevel0 3 5 21" xfId="18932"/>
    <cellStyle name="SAPBEXHLevel0 3 5 22" xfId="19790"/>
    <cellStyle name="SAPBEXHLevel0 3 5 23" xfId="20656"/>
    <cellStyle name="SAPBEXHLevel0 3 5 24" xfId="21514"/>
    <cellStyle name="SAPBEXHLevel0 3 5 25" xfId="22355"/>
    <cellStyle name="SAPBEXHLevel0 3 5 26" xfId="23184"/>
    <cellStyle name="SAPBEXHLevel0 3 5 27" xfId="23984"/>
    <cellStyle name="SAPBEXHLevel0 3 5 3" xfId="3054"/>
    <cellStyle name="SAPBEXHLevel0 3 5 4" xfId="3956"/>
    <cellStyle name="SAPBEXHLevel0 3 5 5" xfId="4844"/>
    <cellStyle name="SAPBEXHLevel0 3 5 6" xfId="5733"/>
    <cellStyle name="SAPBEXHLevel0 3 5 7" xfId="6627"/>
    <cellStyle name="SAPBEXHLevel0 3 5 8" xfId="7086"/>
    <cellStyle name="SAPBEXHLevel0 3 5 9" xfId="8329"/>
    <cellStyle name="SAPBEXHLevel0 3 6" xfId="955"/>
    <cellStyle name="SAPBEXHLevel0 3 6 10" xfId="9219"/>
    <cellStyle name="SAPBEXHLevel0 3 6 11" xfId="10108"/>
    <cellStyle name="SAPBEXHLevel0 3 6 12" xfId="10977"/>
    <cellStyle name="SAPBEXHLevel0 3 6 13" xfId="11868"/>
    <cellStyle name="SAPBEXHLevel0 3 6 14" xfId="12759"/>
    <cellStyle name="SAPBEXHLevel0 3 6 15" xfId="13625"/>
    <cellStyle name="SAPBEXHLevel0 3 6 16" xfId="14516"/>
    <cellStyle name="SAPBEXHLevel0 3 6 17" xfId="15402"/>
    <cellStyle name="SAPBEXHLevel0 3 6 18" xfId="16286"/>
    <cellStyle name="SAPBEXHLevel0 3 6 19" xfId="17172"/>
    <cellStyle name="SAPBEXHLevel0 3 6 2" xfId="2334"/>
    <cellStyle name="SAPBEXHLevel0 3 6 2 2" xfId="24954"/>
    <cellStyle name="SAPBEXHLevel0 3 6 2 2 2" xfId="35487"/>
    <cellStyle name="SAPBEXHLevel0 3 6 2 2 2 2" xfId="35488"/>
    <cellStyle name="SAPBEXHLevel0 3 6 2 2 2 2 2" xfId="35489"/>
    <cellStyle name="SAPBEXHLevel0 3 6 2 2 2 3" xfId="35490"/>
    <cellStyle name="SAPBEXHLevel0 3 6 2 2 3" xfId="35491"/>
    <cellStyle name="SAPBEXHLevel0 3 6 2 2 3 2" xfId="35492"/>
    <cellStyle name="SAPBEXHLevel0 3 6 2 2 3 2 2" xfId="35493"/>
    <cellStyle name="SAPBEXHLevel0 3 6 2 2 4" xfId="35494"/>
    <cellStyle name="SAPBEXHLevel0 3 6 2 2 4 2" xfId="35495"/>
    <cellStyle name="SAPBEXHLevel0 3 6 2 3" xfId="35496"/>
    <cellStyle name="SAPBEXHLevel0 3 6 2 3 2" xfId="35497"/>
    <cellStyle name="SAPBEXHLevel0 3 6 2 3 2 2" xfId="35498"/>
    <cellStyle name="SAPBEXHLevel0 3 6 2 3 3" xfId="35499"/>
    <cellStyle name="SAPBEXHLevel0 3 6 2 4" xfId="35500"/>
    <cellStyle name="SAPBEXHLevel0 3 6 2 4 2" xfId="35501"/>
    <cellStyle name="SAPBEXHLevel0 3 6 2 4 2 2" xfId="35502"/>
    <cellStyle name="SAPBEXHLevel0 3 6 2 5" xfId="35503"/>
    <cellStyle name="SAPBEXHLevel0 3 6 2 5 2" xfId="35504"/>
    <cellStyle name="SAPBEXHLevel0 3 6 20" xfId="18052"/>
    <cellStyle name="SAPBEXHLevel0 3 6 21" xfId="18933"/>
    <cellStyle name="SAPBEXHLevel0 3 6 22" xfId="19791"/>
    <cellStyle name="SAPBEXHLevel0 3 6 23" xfId="20657"/>
    <cellStyle name="SAPBEXHLevel0 3 6 24" xfId="21515"/>
    <cellStyle name="SAPBEXHLevel0 3 6 25" xfId="22356"/>
    <cellStyle name="SAPBEXHLevel0 3 6 26" xfId="23185"/>
    <cellStyle name="SAPBEXHLevel0 3 6 27" xfId="23985"/>
    <cellStyle name="SAPBEXHLevel0 3 6 3" xfId="3055"/>
    <cellStyle name="SAPBEXHLevel0 3 6 4" xfId="3957"/>
    <cellStyle name="SAPBEXHLevel0 3 6 5" xfId="4845"/>
    <cellStyle name="SAPBEXHLevel0 3 6 6" xfId="5734"/>
    <cellStyle name="SAPBEXHLevel0 3 6 7" xfId="6628"/>
    <cellStyle name="SAPBEXHLevel0 3 6 8" xfId="7085"/>
    <cellStyle name="SAPBEXHLevel0 3 6 9" xfId="8330"/>
    <cellStyle name="SAPBEXHLevel0 3 7" xfId="1842"/>
    <cellStyle name="SAPBEXHLevel0 3 7 2" xfId="24955"/>
    <cellStyle name="SAPBEXHLevel0 3 7 2 2" xfId="35505"/>
    <cellStyle name="SAPBEXHLevel0 3 7 2 2 2" xfId="35506"/>
    <cellStyle name="SAPBEXHLevel0 3 7 2 2 2 2" xfId="35507"/>
    <cellStyle name="SAPBEXHLevel0 3 7 2 2 3" xfId="35508"/>
    <cellStyle name="SAPBEXHLevel0 3 7 2 3" xfId="35509"/>
    <cellStyle name="SAPBEXHLevel0 3 7 2 3 2" xfId="35510"/>
    <cellStyle name="SAPBEXHLevel0 3 7 2 3 2 2" xfId="35511"/>
    <cellStyle name="SAPBEXHLevel0 3 7 2 4" xfId="35512"/>
    <cellStyle name="SAPBEXHLevel0 3 7 2 4 2" xfId="35513"/>
    <cellStyle name="SAPBEXHLevel0 3 7 3" xfId="35514"/>
    <cellStyle name="SAPBEXHLevel0 3 7 3 2" xfId="35515"/>
    <cellStyle name="SAPBEXHLevel0 3 7 3 2 2" xfId="35516"/>
    <cellStyle name="SAPBEXHLevel0 3 7 3 3" xfId="35517"/>
    <cellStyle name="SAPBEXHLevel0 3 7 4" xfId="35518"/>
    <cellStyle name="SAPBEXHLevel0 3 7 4 2" xfId="35519"/>
    <cellStyle name="SAPBEXHLevel0 3 7 4 2 2" xfId="35520"/>
    <cellStyle name="SAPBEXHLevel0 3 7 5" xfId="35521"/>
    <cellStyle name="SAPBEXHLevel0 3 7 5 2" xfId="35522"/>
    <cellStyle name="SAPBEXHLevel0 3 8" xfId="1622"/>
    <cellStyle name="SAPBEXHLevel0 3 9" xfId="3459"/>
    <cellStyle name="SAPBEXHLevel0 30" xfId="7533"/>
    <cellStyle name="SAPBEXHLevel0 31" xfId="19922"/>
    <cellStyle name="SAPBEXHLevel0 32" xfId="20788"/>
    <cellStyle name="SAPBEXHLevel0 33" xfId="21646"/>
    <cellStyle name="SAPBEXHLevel0 34" xfId="22487"/>
    <cellStyle name="SAPBEXHLevel0 35" xfId="23316"/>
    <cellStyle name="SAPBEXHLevel0 4" xfId="956"/>
    <cellStyle name="SAPBEXHLevel0 4 10" xfId="9220"/>
    <cellStyle name="SAPBEXHLevel0 4 11" xfId="10109"/>
    <cellStyle name="SAPBEXHLevel0 4 12" xfId="10978"/>
    <cellStyle name="SAPBEXHLevel0 4 13" xfId="11869"/>
    <cellStyle name="SAPBEXHLevel0 4 14" xfId="12760"/>
    <cellStyle name="SAPBEXHLevel0 4 15" xfId="13626"/>
    <cellStyle name="SAPBEXHLevel0 4 16" xfId="14517"/>
    <cellStyle name="SAPBEXHLevel0 4 17" xfId="15403"/>
    <cellStyle name="SAPBEXHLevel0 4 18" xfId="16287"/>
    <cellStyle name="SAPBEXHLevel0 4 19" xfId="17173"/>
    <cellStyle name="SAPBEXHLevel0 4 2" xfId="2335"/>
    <cellStyle name="SAPBEXHLevel0 4 2 2" xfId="24956"/>
    <cellStyle name="SAPBEXHLevel0 4 2 2 2" xfId="35523"/>
    <cellStyle name="SAPBEXHLevel0 4 2 2 2 2" xfId="35524"/>
    <cellStyle name="SAPBEXHLevel0 4 2 2 2 2 2" xfId="35525"/>
    <cellStyle name="SAPBEXHLevel0 4 2 2 2 3" xfId="35526"/>
    <cellStyle name="SAPBEXHLevel0 4 2 2 3" xfId="35527"/>
    <cellStyle name="SAPBEXHLevel0 4 2 2 3 2" xfId="35528"/>
    <cellStyle name="SAPBEXHLevel0 4 2 2 3 2 2" xfId="35529"/>
    <cellStyle name="SAPBEXHLevel0 4 2 2 4" xfId="35530"/>
    <cellStyle name="SAPBEXHLevel0 4 2 2 4 2" xfId="35531"/>
    <cellStyle name="SAPBEXHLevel0 4 2 3" xfId="35532"/>
    <cellStyle name="SAPBEXHLevel0 4 2 3 2" xfId="35533"/>
    <cellStyle name="SAPBEXHLevel0 4 2 3 2 2" xfId="35534"/>
    <cellStyle name="SAPBEXHLevel0 4 2 3 3" xfId="35535"/>
    <cellStyle name="SAPBEXHLevel0 4 2 4" xfId="35536"/>
    <cellStyle name="SAPBEXHLevel0 4 2 4 2" xfId="35537"/>
    <cellStyle name="SAPBEXHLevel0 4 2 4 2 2" xfId="35538"/>
    <cellStyle name="SAPBEXHLevel0 4 2 5" xfId="35539"/>
    <cellStyle name="SAPBEXHLevel0 4 2 5 2" xfId="35540"/>
    <cellStyle name="SAPBEXHLevel0 4 20" xfId="18053"/>
    <cellStyle name="SAPBEXHLevel0 4 21" xfId="18934"/>
    <cellStyle name="SAPBEXHLevel0 4 22" xfId="19792"/>
    <cellStyle name="SAPBEXHLevel0 4 23" xfId="20658"/>
    <cellStyle name="SAPBEXHLevel0 4 24" xfId="21516"/>
    <cellStyle name="SAPBEXHLevel0 4 25" xfId="22357"/>
    <cellStyle name="SAPBEXHLevel0 4 26" xfId="23186"/>
    <cellStyle name="SAPBEXHLevel0 4 27" xfId="23986"/>
    <cellStyle name="SAPBEXHLevel0 4 3" xfId="3056"/>
    <cellStyle name="SAPBEXHLevel0 4 4" xfId="3958"/>
    <cellStyle name="SAPBEXHLevel0 4 5" xfId="4846"/>
    <cellStyle name="SAPBEXHLevel0 4 6" xfId="5735"/>
    <cellStyle name="SAPBEXHLevel0 4 7" xfId="6629"/>
    <cellStyle name="SAPBEXHLevel0 4 8" xfId="7084"/>
    <cellStyle name="SAPBEXHLevel0 4 9" xfId="8331"/>
    <cellStyle name="SAPBEXHLevel0 5" xfId="957"/>
    <cellStyle name="SAPBEXHLevel0 5 10" xfId="9221"/>
    <cellStyle name="SAPBEXHLevel0 5 11" xfId="10110"/>
    <cellStyle name="SAPBEXHLevel0 5 12" xfId="10979"/>
    <cellStyle name="SAPBEXHLevel0 5 13" xfId="11870"/>
    <cellStyle name="SAPBEXHLevel0 5 14" xfId="12761"/>
    <cellStyle name="SAPBEXHLevel0 5 15" xfId="13627"/>
    <cellStyle name="SAPBEXHLevel0 5 16" xfId="14518"/>
    <cellStyle name="SAPBEXHLevel0 5 17" xfId="15404"/>
    <cellStyle name="SAPBEXHLevel0 5 18" xfId="16288"/>
    <cellStyle name="SAPBEXHLevel0 5 19" xfId="17174"/>
    <cellStyle name="SAPBEXHLevel0 5 2" xfId="2336"/>
    <cellStyle name="SAPBEXHLevel0 5 2 2" xfId="24957"/>
    <cellStyle name="SAPBEXHLevel0 5 2 2 2" xfId="35541"/>
    <cellStyle name="SAPBEXHLevel0 5 2 2 2 2" xfId="35542"/>
    <cellStyle name="SAPBEXHLevel0 5 2 2 2 2 2" xfId="35543"/>
    <cellStyle name="SAPBEXHLevel0 5 2 2 2 3" xfId="35544"/>
    <cellStyle name="SAPBEXHLevel0 5 2 2 3" xfId="35545"/>
    <cellStyle name="SAPBEXHLevel0 5 2 2 3 2" xfId="35546"/>
    <cellStyle name="SAPBEXHLevel0 5 2 2 3 2 2" xfId="35547"/>
    <cellStyle name="SAPBEXHLevel0 5 2 2 4" xfId="35548"/>
    <cellStyle name="SAPBEXHLevel0 5 2 2 4 2" xfId="35549"/>
    <cellStyle name="SAPBEXHLevel0 5 2 3" xfId="35550"/>
    <cellStyle name="SAPBEXHLevel0 5 2 3 2" xfId="35551"/>
    <cellStyle name="SAPBEXHLevel0 5 2 3 2 2" xfId="35552"/>
    <cellStyle name="SAPBEXHLevel0 5 2 3 3" xfId="35553"/>
    <cellStyle name="SAPBEXHLevel0 5 2 4" xfId="35554"/>
    <cellStyle name="SAPBEXHLevel0 5 2 4 2" xfId="35555"/>
    <cellStyle name="SAPBEXHLevel0 5 2 4 2 2" xfId="35556"/>
    <cellStyle name="SAPBEXHLevel0 5 2 5" xfId="35557"/>
    <cellStyle name="SAPBEXHLevel0 5 2 5 2" xfId="35558"/>
    <cellStyle name="SAPBEXHLevel0 5 20" xfId="18054"/>
    <cellStyle name="SAPBEXHLevel0 5 21" xfId="18935"/>
    <cellStyle name="SAPBEXHLevel0 5 22" xfId="19793"/>
    <cellStyle name="SAPBEXHLevel0 5 23" xfId="20659"/>
    <cellStyle name="SAPBEXHLevel0 5 24" xfId="21517"/>
    <cellStyle name="SAPBEXHLevel0 5 25" xfId="22358"/>
    <cellStyle name="SAPBEXHLevel0 5 26" xfId="23187"/>
    <cellStyle name="SAPBEXHLevel0 5 27" xfId="23987"/>
    <cellStyle name="SAPBEXHLevel0 5 3" xfId="3057"/>
    <cellStyle name="SAPBEXHLevel0 5 4" xfId="3959"/>
    <cellStyle name="SAPBEXHLevel0 5 5" xfId="4847"/>
    <cellStyle name="SAPBEXHLevel0 5 6" xfId="5736"/>
    <cellStyle name="SAPBEXHLevel0 5 7" xfId="6630"/>
    <cellStyle name="SAPBEXHLevel0 5 8" xfId="7083"/>
    <cellStyle name="SAPBEXHLevel0 5 9" xfId="8332"/>
    <cellStyle name="SAPBEXHLevel0 6" xfId="958"/>
    <cellStyle name="SAPBEXHLevel0 6 10" xfId="9222"/>
    <cellStyle name="SAPBEXHLevel0 6 11" xfId="10111"/>
    <cellStyle name="SAPBEXHLevel0 6 12" xfId="10980"/>
    <cellStyle name="SAPBEXHLevel0 6 13" xfId="11871"/>
    <cellStyle name="SAPBEXHLevel0 6 14" xfId="12762"/>
    <cellStyle name="SAPBEXHLevel0 6 15" xfId="13628"/>
    <cellStyle name="SAPBEXHLevel0 6 16" xfId="14519"/>
    <cellStyle name="SAPBEXHLevel0 6 17" xfId="15405"/>
    <cellStyle name="SAPBEXHLevel0 6 18" xfId="16289"/>
    <cellStyle name="SAPBEXHLevel0 6 19" xfId="17175"/>
    <cellStyle name="SAPBEXHLevel0 6 2" xfId="2337"/>
    <cellStyle name="SAPBEXHLevel0 6 2 2" xfId="24958"/>
    <cellStyle name="SAPBEXHLevel0 6 2 2 2" xfId="35559"/>
    <cellStyle name="SAPBEXHLevel0 6 2 2 2 2" xfId="35560"/>
    <cellStyle name="SAPBEXHLevel0 6 2 2 2 2 2" xfId="35561"/>
    <cellStyle name="SAPBEXHLevel0 6 2 2 2 3" xfId="35562"/>
    <cellStyle name="SAPBEXHLevel0 6 2 2 3" xfId="35563"/>
    <cellStyle name="SAPBEXHLevel0 6 2 2 3 2" xfId="35564"/>
    <cellStyle name="SAPBEXHLevel0 6 2 2 3 2 2" xfId="35565"/>
    <cellStyle name="SAPBEXHLevel0 6 2 2 4" xfId="35566"/>
    <cellStyle name="SAPBEXHLevel0 6 2 2 4 2" xfId="35567"/>
    <cellStyle name="SAPBEXHLevel0 6 2 3" xfId="35568"/>
    <cellStyle name="SAPBEXHLevel0 6 2 3 2" xfId="35569"/>
    <cellStyle name="SAPBEXHLevel0 6 2 3 2 2" xfId="35570"/>
    <cellStyle name="SAPBEXHLevel0 6 2 3 3" xfId="35571"/>
    <cellStyle name="SAPBEXHLevel0 6 2 4" xfId="35572"/>
    <cellStyle name="SAPBEXHLevel0 6 2 4 2" xfId="35573"/>
    <cellStyle name="SAPBEXHLevel0 6 2 4 2 2" xfId="35574"/>
    <cellStyle name="SAPBEXHLevel0 6 2 5" xfId="35575"/>
    <cellStyle name="SAPBEXHLevel0 6 2 5 2" xfId="35576"/>
    <cellStyle name="SAPBEXHLevel0 6 20" xfId="18055"/>
    <cellStyle name="SAPBEXHLevel0 6 21" xfId="18936"/>
    <cellStyle name="SAPBEXHLevel0 6 22" xfId="19794"/>
    <cellStyle name="SAPBEXHLevel0 6 23" xfId="20660"/>
    <cellStyle name="SAPBEXHLevel0 6 24" xfId="21518"/>
    <cellStyle name="SAPBEXHLevel0 6 25" xfId="22359"/>
    <cellStyle name="SAPBEXHLevel0 6 26" xfId="23188"/>
    <cellStyle name="SAPBEXHLevel0 6 27" xfId="23988"/>
    <cellStyle name="SAPBEXHLevel0 6 3" xfId="3058"/>
    <cellStyle name="SAPBEXHLevel0 6 4" xfId="3960"/>
    <cellStyle name="SAPBEXHLevel0 6 5" xfId="4848"/>
    <cellStyle name="SAPBEXHLevel0 6 6" xfId="5737"/>
    <cellStyle name="SAPBEXHLevel0 6 7" xfId="6631"/>
    <cellStyle name="SAPBEXHLevel0 6 8" xfId="3356"/>
    <cellStyle name="SAPBEXHLevel0 6 9" xfId="8333"/>
    <cellStyle name="SAPBEXHLevel0 7" xfId="959"/>
    <cellStyle name="SAPBEXHLevel0 7 10" xfId="9223"/>
    <cellStyle name="SAPBEXHLevel0 7 11" xfId="10112"/>
    <cellStyle name="SAPBEXHLevel0 7 12" xfId="10981"/>
    <cellStyle name="SAPBEXHLevel0 7 13" xfId="11872"/>
    <cellStyle name="SAPBEXHLevel0 7 14" xfId="12763"/>
    <cellStyle name="SAPBEXHLevel0 7 15" xfId="13629"/>
    <cellStyle name="SAPBEXHLevel0 7 16" xfId="14520"/>
    <cellStyle name="SAPBEXHLevel0 7 17" xfId="15406"/>
    <cellStyle name="SAPBEXHLevel0 7 18" xfId="16290"/>
    <cellStyle name="SAPBEXHLevel0 7 19" xfId="17176"/>
    <cellStyle name="SAPBEXHLevel0 7 2" xfId="2338"/>
    <cellStyle name="SAPBEXHLevel0 7 2 2" xfId="24959"/>
    <cellStyle name="SAPBEXHLevel0 7 2 2 2" xfId="35577"/>
    <cellStyle name="SAPBEXHLevel0 7 2 2 2 2" xfId="35578"/>
    <cellStyle name="SAPBEXHLevel0 7 2 2 2 2 2" xfId="35579"/>
    <cellStyle name="SAPBEXHLevel0 7 2 2 2 3" xfId="35580"/>
    <cellStyle name="SAPBEXHLevel0 7 2 2 3" xfId="35581"/>
    <cellStyle name="SAPBEXHLevel0 7 2 2 3 2" xfId="35582"/>
    <cellStyle name="SAPBEXHLevel0 7 2 2 3 2 2" xfId="35583"/>
    <cellStyle name="SAPBEXHLevel0 7 2 2 4" xfId="35584"/>
    <cellStyle name="SAPBEXHLevel0 7 2 2 4 2" xfId="35585"/>
    <cellStyle name="SAPBEXHLevel0 7 2 3" xfId="35586"/>
    <cellStyle name="SAPBEXHLevel0 7 2 3 2" xfId="35587"/>
    <cellStyle name="SAPBEXHLevel0 7 2 3 2 2" xfId="35588"/>
    <cellStyle name="SAPBEXHLevel0 7 2 3 3" xfId="35589"/>
    <cellStyle name="SAPBEXHLevel0 7 2 4" xfId="35590"/>
    <cellStyle name="SAPBEXHLevel0 7 2 4 2" xfId="35591"/>
    <cellStyle name="SAPBEXHLevel0 7 2 4 2 2" xfId="35592"/>
    <cellStyle name="SAPBEXHLevel0 7 2 5" xfId="35593"/>
    <cellStyle name="SAPBEXHLevel0 7 2 5 2" xfId="35594"/>
    <cellStyle name="SAPBEXHLevel0 7 20" xfId="18056"/>
    <cellStyle name="SAPBEXHLevel0 7 21" xfId="18937"/>
    <cellStyle name="SAPBEXHLevel0 7 22" xfId="19795"/>
    <cellStyle name="SAPBEXHLevel0 7 23" xfId="20661"/>
    <cellStyle name="SAPBEXHLevel0 7 24" xfId="21519"/>
    <cellStyle name="SAPBEXHLevel0 7 25" xfId="22360"/>
    <cellStyle name="SAPBEXHLevel0 7 26" xfId="23189"/>
    <cellStyle name="SAPBEXHLevel0 7 27" xfId="23989"/>
    <cellStyle name="SAPBEXHLevel0 7 3" xfId="3059"/>
    <cellStyle name="SAPBEXHLevel0 7 4" xfId="3961"/>
    <cellStyle name="SAPBEXHLevel0 7 5" xfId="4849"/>
    <cellStyle name="SAPBEXHLevel0 7 6" xfId="5738"/>
    <cellStyle name="SAPBEXHLevel0 7 7" xfId="6632"/>
    <cellStyle name="SAPBEXHLevel0 7 8" xfId="7082"/>
    <cellStyle name="SAPBEXHLevel0 7 9" xfId="8334"/>
    <cellStyle name="SAPBEXHLevel0 8" xfId="960"/>
    <cellStyle name="SAPBEXHLevel0 8 10" xfId="10094"/>
    <cellStyle name="SAPBEXHLevel0 8 11" xfId="10963"/>
    <cellStyle name="SAPBEXHLevel0 8 12" xfId="11854"/>
    <cellStyle name="SAPBEXHLevel0 8 13" xfId="12745"/>
    <cellStyle name="SAPBEXHLevel0 8 14" xfId="13611"/>
    <cellStyle name="SAPBEXHLevel0 8 15" xfId="14502"/>
    <cellStyle name="SAPBEXHLevel0 8 16" xfId="15388"/>
    <cellStyle name="SAPBEXHLevel0 8 17" xfId="16272"/>
    <cellStyle name="SAPBEXHLevel0 8 18" xfId="17158"/>
    <cellStyle name="SAPBEXHLevel0 8 19" xfId="18038"/>
    <cellStyle name="SAPBEXHLevel0 8 2" xfId="3041"/>
    <cellStyle name="SAPBEXHLevel0 8 2 2" xfId="24960"/>
    <cellStyle name="SAPBEXHLevel0 8 2 2 2" xfId="35595"/>
    <cellStyle name="SAPBEXHLevel0 8 2 2 2 2" xfId="35596"/>
    <cellStyle name="SAPBEXHLevel0 8 2 2 2 2 2" xfId="35597"/>
    <cellStyle name="SAPBEXHLevel0 8 2 2 2 3" xfId="35598"/>
    <cellStyle name="SAPBEXHLevel0 8 2 2 3" xfId="35599"/>
    <cellStyle name="SAPBEXHLevel0 8 2 2 3 2" xfId="35600"/>
    <cellStyle name="SAPBEXHLevel0 8 2 2 3 2 2" xfId="35601"/>
    <cellStyle name="SAPBEXHLevel0 8 2 2 4" xfId="35602"/>
    <cellStyle name="SAPBEXHLevel0 8 2 2 4 2" xfId="35603"/>
    <cellStyle name="SAPBEXHLevel0 8 2 3" xfId="35604"/>
    <cellStyle name="SAPBEXHLevel0 8 2 3 2" xfId="35605"/>
    <cellStyle name="SAPBEXHLevel0 8 2 3 2 2" xfId="35606"/>
    <cellStyle name="SAPBEXHLevel0 8 2 3 3" xfId="35607"/>
    <cellStyle name="SAPBEXHLevel0 8 2 4" xfId="35608"/>
    <cellStyle name="SAPBEXHLevel0 8 2 4 2" xfId="35609"/>
    <cellStyle name="SAPBEXHLevel0 8 2 4 2 2" xfId="35610"/>
    <cellStyle name="SAPBEXHLevel0 8 2 5" xfId="35611"/>
    <cellStyle name="SAPBEXHLevel0 8 2 5 2" xfId="35612"/>
    <cellStyle name="SAPBEXHLevel0 8 20" xfId="18919"/>
    <cellStyle name="SAPBEXHLevel0 8 21" xfId="19777"/>
    <cellStyle name="SAPBEXHLevel0 8 22" xfId="20643"/>
    <cellStyle name="SAPBEXHLevel0 8 23" xfId="21501"/>
    <cellStyle name="SAPBEXHLevel0 8 24" xfId="22342"/>
    <cellStyle name="SAPBEXHLevel0 8 25" xfId="23171"/>
    <cellStyle name="SAPBEXHLevel0 8 26" xfId="23971"/>
    <cellStyle name="SAPBEXHLevel0 8 3" xfId="3943"/>
    <cellStyle name="SAPBEXHLevel0 8 4" xfId="4831"/>
    <cellStyle name="SAPBEXHLevel0 8 5" xfId="5720"/>
    <cellStyle name="SAPBEXHLevel0 8 6" xfId="6614"/>
    <cellStyle name="SAPBEXHLevel0 8 7" xfId="1518"/>
    <cellStyle name="SAPBEXHLevel0 8 8" xfId="8316"/>
    <cellStyle name="SAPBEXHLevel0 8 9" xfId="9205"/>
    <cellStyle name="SAPBEXHLevel0 9" xfId="961"/>
    <cellStyle name="SAPBEXHLevel0 9 10" xfId="7436"/>
    <cellStyle name="SAPBEXHLevel0 9 11" xfId="7783"/>
    <cellStyle name="SAPBEXHLevel0 9 12" xfId="7884"/>
    <cellStyle name="SAPBEXHLevel0 9 13" xfId="6762"/>
    <cellStyle name="SAPBEXHLevel0 9 14" xfId="10431"/>
    <cellStyle name="SAPBEXHLevel0 9 15" xfId="10531"/>
    <cellStyle name="SAPBEXHLevel0 9 16" xfId="7525"/>
    <cellStyle name="SAPBEXHLevel0 9 17" xfId="13082"/>
    <cellStyle name="SAPBEXHLevel0 9 18" xfId="13972"/>
    <cellStyle name="SAPBEXHLevel0 9 19" xfId="14859"/>
    <cellStyle name="SAPBEXHLevel0 9 2" xfId="1559"/>
    <cellStyle name="SAPBEXHLevel0 9 2 2" xfId="24962"/>
    <cellStyle name="SAPBEXHLevel0 9 2 2 2" xfId="35613"/>
    <cellStyle name="SAPBEXHLevel0 9 2 2 2 2" xfId="35614"/>
    <cellStyle name="SAPBEXHLevel0 9 2 2 2 2 2" xfId="35615"/>
    <cellStyle name="SAPBEXHLevel0 9 2 2 2 3" xfId="35616"/>
    <cellStyle name="SAPBEXHLevel0 9 2 2 3" xfId="35617"/>
    <cellStyle name="SAPBEXHLevel0 9 2 2 3 2" xfId="35618"/>
    <cellStyle name="SAPBEXHLevel0 9 2 2 3 2 2" xfId="35619"/>
    <cellStyle name="SAPBEXHLevel0 9 2 2 4" xfId="35620"/>
    <cellStyle name="SAPBEXHLevel0 9 2 2 4 2" xfId="35621"/>
    <cellStyle name="SAPBEXHLevel0 9 2 3" xfId="35622"/>
    <cellStyle name="SAPBEXHLevel0 9 2 3 2" xfId="35623"/>
    <cellStyle name="SAPBEXHLevel0 9 2 3 2 2" xfId="35624"/>
    <cellStyle name="SAPBEXHLevel0 9 2 3 3" xfId="35625"/>
    <cellStyle name="SAPBEXHLevel0 9 2 4" xfId="35626"/>
    <cellStyle name="SAPBEXHLevel0 9 2 4 2" xfId="35627"/>
    <cellStyle name="SAPBEXHLevel0 9 2 4 2 2" xfId="35628"/>
    <cellStyle name="SAPBEXHLevel0 9 2 5" xfId="35629"/>
    <cellStyle name="SAPBEXHLevel0 9 2 5 2" xfId="35630"/>
    <cellStyle name="SAPBEXHLevel0 9 20" xfId="15746"/>
    <cellStyle name="SAPBEXHLevel0 9 21" xfId="16628"/>
    <cellStyle name="SAPBEXHLevel0 9 22" xfId="16727"/>
    <cellStyle name="SAPBEXHLevel0 9 23" xfId="14836"/>
    <cellStyle name="SAPBEXHLevel0 9 24" xfId="19250"/>
    <cellStyle name="SAPBEXHLevel0 9 25" xfId="20120"/>
    <cellStyle name="SAPBEXHLevel0 9 26" xfId="20982"/>
    <cellStyle name="SAPBEXHLevel0 9 27" xfId="21836"/>
    <cellStyle name="SAPBEXHLevel0 9 28" xfId="24961"/>
    <cellStyle name="SAPBEXHLevel0 9 3" xfId="1463"/>
    <cellStyle name="SAPBEXHLevel0 9 3 2" xfId="35631"/>
    <cellStyle name="SAPBEXHLevel0 9 3 2 2" xfId="35632"/>
    <cellStyle name="SAPBEXHLevel0 9 3 2 2 2" xfId="35633"/>
    <cellStyle name="SAPBEXHLevel0 9 3 3" xfId="35634"/>
    <cellStyle name="SAPBEXHLevel0 9 3 3 2" xfId="35635"/>
    <cellStyle name="SAPBEXHLevel0 9 4" xfId="2476"/>
    <cellStyle name="SAPBEXHLevel0 9 5" xfId="1615"/>
    <cellStyle name="SAPBEXHLevel0 9 6" xfId="1591"/>
    <cellStyle name="SAPBEXHLevel0 9 7" xfId="4254"/>
    <cellStyle name="SAPBEXHLevel0 9 8" xfId="7030"/>
    <cellStyle name="SAPBEXHLevel0 9 9" xfId="5292"/>
    <cellStyle name="SAPBEXHLevel0_20120921_SF-grote-ronde-Liesbethdump2" xfId="962"/>
    <cellStyle name="SAPBEXHLevel0X" xfId="963"/>
    <cellStyle name="SAPBEXHLevel0X 10" xfId="3185"/>
    <cellStyle name="SAPBEXHLevel0X 11" xfId="2546"/>
    <cellStyle name="SAPBEXHLevel0X 12" xfId="1411"/>
    <cellStyle name="SAPBEXHLevel0X 13" xfId="1656"/>
    <cellStyle name="SAPBEXHLevel0X 14" xfId="7679"/>
    <cellStyle name="SAPBEXHLevel0X 15" xfId="6037"/>
    <cellStyle name="SAPBEXHLevel0X 16" xfId="8460"/>
    <cellStyle name="SAPBEXHLevel0X 17" xfId="9349"/>
    <cellStyle name="SAPBEXHLevel0X 18" xfId="7767"/>
    <cellStyle name="SAPBEXHLevel0X 19" xfId="11107"/>
    <cellStyle name="SAPBEXHLevel0X 2" xfId="964"/>
    <cellStyle name="SAPBEXHLevel0X 2 10" xfId="5237"/>
    <cellStyle name="SAPBEXHLevel0X 2 11" xfId="6132"/>
    <cellStyle name="SAPBEXHLevel0X 2 12" xfId="7399"/>
    <cellStyle name="SAPBEXHLevel0X 2 13" xfId="7838"/>
    <cellStyle name="SAPBEXHLevel0X 2 14" xfId="8728"/>
    <cellStyle name="SAPBEXHLevel0X 2 15" xfId="9617"/>
    <cellStyle name="SAPBEXHLevel0X 2 16" xfId="10485"/>
    <cellStyle name="SAPBEXHLevel0X 2 17" xfId="11376"/>
    <cellStyle name="SAPBEXHLevel0X 2 18" xfId="12266"/>
    <cellStyle name="SAPBEXHLevel0X 2 19" xfId="13136"/>
    <cellStyle name="SAPBEXHLevel0X 2 2" xfId="965"/>
    <cellStyle name="SAPBEXHLevel0X 2 2 10" xfId="10114"/>
    <cellStyle name="SAPBEXHLevel0X 2 2 11" xfId="10983"/>
    <cellStyle name="SAPBEXHLevel0X 2 2 12" xfId="11874"/>
    <cellStyle name="SAPBEXHLevel0X 2 2 13" xfId="12765"/>
    <cellStyle name="SAPBEXHLevel0X 2 2 14" xfId="13631"/>
    <cellStyle name="SAPBEXHLevel0X 2 2 15" xfId="14522"/>
    <cellStyle name="SAPBEXHLevel0X 2 2 16" xfId="15408"/>
    <cellStyle name="SAPBEXHLevel0X 2 2 17" xfId="16292"/>
    <cellStyle name="SAPBEXHLevel0X 2 2 18" xfId="17178"/>
    <cellStyle name="SAPBEXHLevel0X 2 2 19" xfId="18058"/>
    <cellStyle name="SAPBEXHLevel0X 2 2 2" xfId="3061"/>
    <cellStyle name="SAPBEXHLevel0X 2 2 2 2" xfId="24963"/>
    <cellStyle name="SAPBEXHLevel0X 2 2 2 2 2" xfId="35636"/>
    <cellStyle name="SAPBEXHLevel0X 2 2 2 2 2 2" xfId="35637"/>
    <cellStyle name="SAPBEXHLevel0X 2 2 2 2 2 2 2" xfId="35638"/>
    <cellStyle name="SAPBEXHLevel0X 2 2 2 2 2 3" xfId="35639"/>
    <cellStyle name="SAPBEXHLevel0X 2 2 2 2 3" xfId="35640"/>
    <cellStyle name="SAPBEXHLevel0X 2 2 2 2 3 2" xfId="35641"/>
    <cellStyle name="SAPBEXHLevel0X 2 2 2 2 3 2 2" xfId="35642"/>
    <cellStyle name="SAPBEXHLevel0X 2 2 2 2 4" xfId="35643"/>
    <cellStyle name="SAPBEXHLevel0X 2 2 2 2 4 2" xfId="35644"/>
    <cellStyle name="SAPBEXHLevel0X 2 2 2 3" xfId="35645"/>
    <cellStyle name="SAPBEXHLevel0X 2 2 2 3 2" xfId="35646"/>
    <cellStyle name="SAPBEXHLevel0X 2 2 2 3 2 2" xfId="35647"/>
    <cellStyle name="SAPBEXHLevel0X 2 2 2 3 3" xfId="35648"/>
    <cellStyle name="SAPBEXHLevel0X 2 2 2 4" xfId="35649"/>
    <cellStyle name="SAPBEXHLevel0X 2 2 2 4 2" xfId="35650"/>
    <cellStyle name="SAPBEXHLevel0X 2 2 2 4 2 2" xfId="35651"/>
    <cellStyle name="SAPBEXHLevel0X 2 2 2 5" xfId="35652"/>
    <cellStyle name="SAPBEXHLevel0X 2 2 2 5 2" xfId="35653"/>
    <cellStyle name="SAPBEXHLevel0X 2 2 20" xfId="18939"/>
    <cellStyle name="SAPBEXHLevel0X 2 2 21" xfId="19797"/>
    <cellStyle name="SAPBEXHLevel0X 2 2 22" xfId="20663"/>
    <cellStyle name="SAPBEXHLevel0X 2 2 23" xfId="21521"/>
    <cellStyle name="SAPBEXHLevel0X 2 2 24" xfId="22362"/>
    <cellStyle name="SAPBEXHLevel0X 2 2 25" xfId="23191"/>
    <cellStyle name="SAPBEXHLevel0X 2 2 26" xfId="23991"/>
    <cellStyle name="SAPBEXHLevel0X 2 2 3" xfId="3963"/>
    <cellStyle name="SAPBEXHLevel0X 2 2 4" xfId="4851"/>
    <cellStyle name="SAPBEXHLevel0X 2 2 5" xfId="5740"/>
    <cellStyle name="SAPBEXHLevel0X 2 2 6" xfId="6634"/>
    <cellStyle name="SAPBEXHLevel0X 2 2 7" xfId="7080"/>
    <cellStyle name="SAPBEXHLevel0X 2 2 8" xfId="8336"/>
    <cellStyle name="SAPBEXHLevel0X 2 2 9" xfId="9225"/>
    <cellStyle name="SAPBEXHLevel0X 2 20" xfId="14026"/>
    <cellStyle name="SAPBEXHLevel0X 2 21" xfId="14913"/>
    <cellStyle name="SAPBEXHLevel0X 2 22" xfId="15799"/>
    <cellStyle name="SAPBEXHLevel0X 2 23" xfId="16682"/>
    <cellStyle name="SAPBEXHLevel0X 2 24" xfId="17567"/>
    <cellStyle name="SAPBEXHLevel0X 2 25" xfId="18443"/>
    <cellStyle name="SAPBEXHLevel0X 2 26" xfId="19304"/>
    <cellStyle name="SAPBEXHLevel0X 2 27" xfId="20172"/>
    <cellStyle name="SAPBEXHLevel0X 2 28" xfId="21034"/>
    <cellStyle name="SAPBEXHLevel0X 2 29" xfId="21885"/>
    <cellStyle name="SAPBEXHLevel0X 2 3" xfId="966"/>
    <cellStyle name="SAPBEXHLevel0X 2 3 10" xfId="10115"/>
    <cellStyle name="SAPBEXHLevel0X 2 3 11" xfId="10984"/>
    <cellStyle name="SAPBEXHLevel0X 2 3 12" xfId="11875"/>
    <cellStyle name="SAPBEXHLevel0X 2 3 13" xfId="12766"/>
    <cellStyle name="SAPBEXHLevel0X 2 3 14" xfId="13632"/>
    <cellStyle name="SAPBEXHLevel0X 2 3 15" xfId="14523"/>
    <cellStyle name="SAPBEXHLevel0X 2 3 16" xfId="15409"/>
    <cellStyle name="SAPBEXHLevel0X 2 3 17" xfId="16293"/>
    <cellStyle name="SAPBEXHLevel0X 2 3 18" xfId="17179"/>
    <cellStyle name="SAPBEXHLevel0X 2 3 19" xfId="18059"/>
    <cellStyle name="SAPBEXHLevel0X 2 3 2" xfId="3062"/>
    <cellStyle name="SAPBEXHLevel0X 2 3 2 2" xfId="24964"/>
    <cellStyle name="SAPBEXHLevel0X 2 3 2 2 2" xfId="35654"/>
    <cellStyle name="SAPBEXHLevel0X 2 3 2 2 2 2" xfId="35655"/>
    <cellStyle name="SAPBEXHLevel0X 2 3 2 2 2 2 2" xfId="35656"/>
    <cellStyle name="SAPBEXHLevel0X 2 3 2 2 2 3" xfId="35657"/>
    <cellStyle name="SAPBEXHLevel0X 2 3 2 2 3" xfId="35658"/>
    <cellStyle name="SAPBEXHLevel0X 2 3 2 2 3 2" xfId="35659"/>
    <cellStyle name="SAPBEXHLevel0X 2 3 2 2 3 2 2" xfId="35660"/>
    <cellStyle name="SAPBEXHLevel0X 2 3 2 2 4" xfId="35661"/>
    <cellStyle name="SAPBEXHLevel0X 2 3 2 2 4 2" xfId="35662"/>
    <cellStyle name="SAPBEXHLevel0X 2 3 2 3" xfId="35663"/>
    <cellStyle name="SAPBEXHLevel0X 2 3 2 3 2" xfId="35664"/>
    <cellStyle name="SAPBEXHLevel0X 2 3 2 3 2 2" xfId="35665"/>
    <cellStyle name="SAPBEXHLevel0X 2 3 2 3 3" xfId="35666"/>
    <cellStyle name="SAPBEXHLevel0X 2 3 2 4" xfId="35667"/>
    <cellStyle name="SAPBEXHLevel0X 2 3 2 4 2" xfId="35668"/>
    <cellStyle name="SAPBEXHLevel0X 2 3 2 4 2 2" xfId="35669"/>
    <cellStyle name="SAPBEXHLevel0X 2 3 2 5" xfId="35670"/>
    <cellStyle name="SAPBEXHLevel0X 2 3 2 5 2" xfId="35671"/>
    <cellStyle name="SAPBEXHLevel0X 2 3 20" xfId="18940"/>
    <cellStyle name="SAPBEXHLevel0X 2 3 21" xfId="19798"/>
    <cellStyle name="SAPBEXHLevel0X 2 3 22" xfId="20664"/>
    <cellStyle name="SAPBEXHLevel0X 2 3 23" xfId="21522"/>
    <cellStyle name="SAPBEXHLevel0X 2 3 24" xfId="22363"/>
    <cellStyle name="SAPBEXHLevel0X 2 3 25" xfId="23192"/>
    <cellStyle name="SAPBEXHLevel0X 2 3 26" xfId="23992"/>
    <cellStyle name="SAPBEXHLevel0X 2 3 3" xfId="3964"/>
    <cellStyle name="SAPBEXHLevel0X 2 3 4" xfId="4852"/>
    <cellStyle name="SAPBEXHLevel0X 2 3 5" xfId="5741"/>
    <cellStyle name="SAPBEXHLevel0X 2 3 6" xfId="6635"/>
    <cellStyle name="SAPBEXHLevel0X 2 3 7" xfId="7079"/>
    <cellStyle name="SAPBEXHLevel0X 2 3 8" xfId="8337"/>
    <cellStyle name="SAPBEXHLevel0X 2 3 9" xfId="9226"/>
    <cellStyle name="SAPBEXHLevel0X 2 30" xfId="22717"/>
    <cellStyle name="SAPBEXHLevel0X 2 31" xfId="23526"/>
    <cellStyle name="SAPBEXHLevel0X 2 4" xfId="967"/>
    <cellStyle name="SAPBEXHLevel0X 2 4 10" xfId="10116"/>
    <cellStyle name="SAPBEXHLevel0X 2 4 11" xfId="10985"/>
    <cellStyle name="SAPBEXHLevel0X 2 4 12" xfId="11876"/>
    <cellStyle name="SAPBEXHLevel0X 2 4 13" xfId="12767"/>
    <cellStyle name="SAPBEXHLevel0X 2 4 14" xfId="13633"/>
    <cellStyle name="SAPBEXHLevel0X 2 4 15" xfId="14524"/>
    <cellStyle name="SAPBEXHLevel0X 2 4 16" xfId="15410"/>
    <cellStyle name="SAPBEXHLevel0X 2 4 17" xfId="16294"/>
    <cellStyle name="SAPBEXHLevel0X 2 4 18" xfId="17180"/>
    <cellStyle name="SAPBEXHLevel0X 2 4 19" xfId="18060"/>
    <cellStyle name="SAPBEXHLevel0X 2 4 2" xfId="3063"/>
    <cellStyle name="SAPBEXHLevel0X 2 4 2 2" xfId="24965"/>
    <cellStyle name="SAPBEXHLevel0X 2 4 2 2 2" xfId="35672"/>
    <cellStyle name="SAPBEXHLevel0X 2 4 2 2 2 2" xfId="35673"/>
    <cellStyle name="SAPBEXHLevel0X 2 4 2 2 2 2 2" xfId="35674"/>
    <cellStyle name="SAPBEXHLevel0X 2 4 2 2 2 3" xfId="35675"/>
    <cellStyle name="SAPBEXHLevel0X 2 4 2 2 3" xfId="35676"/>
    <cellStyle name="SAPBEXHLevel0X 2 4 2 2 3 2" xfId="35677"/>
    <cellStyle name="SAPBEXHLevel0X 2 4 2 2 3 2 2" xfId="35678"/>
    <cellStyle name="SAPBEXHLevel0X 2 4 2 2 4" xfId="35679"/>
    <cellStyle name="SAPBEXHLevel0X 2 4 2 2 4 2" xfId="35680"/>
    <cellStyle name="SAPBEXHLevel0X 2 4 2 3" xfId="35681"/>
    <cellStyle name="SAPBEXHLevel0X 2 4 2 3 2" xfId="35682"/>
    <cellStyle name="SAPBEXHLevel0X 2 4 2 3 2 2" xfId="35683"/>
    <cellStyle name="SAPBEXHLevel0X 2 4 2 3 3" xfId="35684"/>
    <cellStyle name="SAPBEXHLevel0X 2 4 2 4" xfId="35685"/>
    <cellStyle name="SAPBEXHLevel0X 2 4 2 4 2" xfId="35686"/>
    <cellStyle name="SAPBEXHLevel0X 2 4 2 4 2 2" xfId="35687"/>
    <cellStyle name="SAPBEXHLevel0X 2 4 2 5" xfId="35688"/>
    <cellStyle name="SAPBEXHLevel0X 2 4 2 5 2" xfId="35689"/>
    <cellStyle name="SAPBEXHLevel0X 2 4 20" xfId="18941"/>
    <cellStyle name="SAPBEXHLevel0X 2 4 21" xfId="19799"/>
    <cellStyle name="SAPBEXHLevel0X 2 4 22" xfId="20665"/>
    <cellStyle name="SAPBEXHLevel0X 2 4 23" xfId="21523"/>
    <cellStyle name="SAPBEXHLevel0X 2 4 24" xfId="22364"/>
    <cellStyle name="SAPBEXHLevel0X 2 4 25" xfId="23193"/>
    <cellStyle name="SAPBEXHLevel0X 2 4 26" xfId="23993"/>
    <cellStyle name="SAPBEXHLevel0X 2 4 3" xfId="3965"/>
    <cellStyle name="SAPBEXHLevel0X 2 4 4" xfId="4853"/>
    <cellStyle name="SAPBEXHLevel0X 2 4 5" xfId="5742"/>
    <cellStyle name="SAPBEXHLevel0X 2 4 6" xfId="6636"/>
    <cellStyle name="SAPBEXHLevel0X 2 4 7" xfId="6965"/>
    <cellStyle name="SAPBEXHLevel0X 2 4 8" xfId="8338"/>
    <cellStyle name="SAPBEXHLevel0X 2 4 9" xfId="9227"/>
    <cellStyle name="SAPBEXHLevel0X 2 5" xfId="968"/>
    <cellStyle name="SAPBEXHLevel0X 2 5 10" xfId="10117"/>
    <cellStyle name="SAPBEXHLevel0X 2 5 11" xfId="10986"/>
    <cellStyle name="SAPBEXHLevel0X 2 5 12" xfId="11877"/>
    <cellStyle name="SAPBEXHLevel0X 2 5 13" xfId="12768"/>
    <cellStyle name="SAPBEXHLevel0X 2 5 14" xfId="13634"/>
    <cellStyle name="SAPBEXHLevel0X 2 5 15" xfId="14525"/>
    <cellStyle name="SAPBEXHLevel0X 2 5 16" xfId="15411"/>
    <cellStyle name="SAPBEXHLevel0X 2 5 17" xfId="16295"/>
    <cellStyle name="SAPBEXHLevel0X 2 5 18" xfId="17181"/>
    <cellStyle name="SAPBEXHLevel0X 2 5 19" xfId="18061"/>
    <cellStyle name="SAPBEXHLevel0X 2 5 2" xfId="3064"/>
    <cellStyle name="SAPBEXHLevel0X 2 5 2 2" xfId="24966"/>
    <cellStyle name="SAPBEXHLevel0X 2 5 2 2 2" xfId="35690"/>
    <cellStyle name="SAPBEXHLevel0X 2 5 2 2 2 2" xfId="35691"/>
    <cellStyle name="SAPBEXHLevel0X 2 5 2 2 2 2 2" xfId="35692"/>
    <cellStyle name="SAPBEXHLevel0X 2 5 2 2 2 3" xfId="35693"/>
    <cellStyle name="SAPBEXHLevel0X 2 5 2 2 3" xfId="35694"/>
    <cellStyle name="SAPBEXHLevel0X 2 5 2 2 3 2" xfId="35695"/>
    <cellStyle name="SAPBEXHLevel0X 2 5 2 2 3 2 2" xfId="35696"/>
    <cellStyle name="SAPBEXHLevel0X 2 5 2 2 4" xfId="35697"/>
    <cellStyle name="SAPBEXHLevel0X 2 5 2 2 4 2" xfId="35698"/>
    <cellStyle name="SAPBEXHLevel0X 2 5 2 3" xfId="35699"/>
    <cellStyle name="SAPBEXHLevel0X 2 5 2 3 2" xfId="35700"/>
    <cellStyle name="SAPBEXHLevel0X 2 5 2 3 2 2" xfId="35701"/>
    <cellStyle name="SAPBEXHLevel0X 2 5 2 3 3" xfId="35702"/>
    <cellStyle name="SAPBEXHLevel0X 2 5 2 4" xfId="35703"/>
    <cellStyle name="SAPBEXHLevel0X 2 5 2 4 2" xfId="35704"/>
    <cellStyle name="SAPBEXHLevel0X 2 5 2 4 2 2" xfId="35705"/>
    <cellStyle name="SAPBEXHLevel0X 2 5 2 5" xfId="35706"/>
    <cellStyle name="SAPBEXHLevel0X 2 5 2 5 2" xfId="35707"/>
    <cellStyle name="SAPBEXHLevel0X 2 5 20" xfId="18942"/>
    <cellStyle name="SAPBEXHLevel0X 2 5 21" xfId="19800"/>
    <cellStyle name="SAPBEXHLevel0X 2 5 22" xfId="20666"/>
    <cellStyle name="SAPBEXHLevel0X 2 5 23" xfId="21524"/>
    <cellStyle name="SAPBEXHLevel0X 2 5 24" xfId="22365"/>
    <cellStyle name="SAPBEXHLevel0X 2 5 25" xfId="23194"/>
    <cellStyle name="SAPBEXHLevel0X 2 5 26" xfId="23994"/>
    <cellStyle name="SAPBEXHLevel0X 2 5 3" xfId="3966"/>
    <cellStyle name="SAPBEXHLevel0X 2 5 4" xfId="4854"/>
    <cellStyle name="SAPBEXHLevel0X 2 5 5" xfId="5743"/>
    <cellStyle name="SAPBEXHLevel0X 2 5 6" xfId="6637"/>
    <cellStyle name="SAPBEXHLevel0X 2 5 7" xfId="6173"/>
    <cellStyle name="SAPBEXHLevel0X 2 5 8" xfId="8339"/>
    <cellStyle name="SAPBEXHLevel0X 2 5 9" xfId="9228"/>
    <cellStyle name="SAPBEXHLevel0X 2 6" xfId="969"/>
    <cellStyle name="SAPBEXHLevel0X 2 6 10" xfId="10118"/>
    <cellStyle name="SAPBEXHLevel0X 2 6 11" xfId="10987"/>
    <cellStyle name="SAPBEXHLevel0X 2 6 12" xfId="11878"/>
    <cellStyle name="SAPBEXHLevel0X 2 6 13" xfId="12769"/>
    <cellStyle name="SAPBEXHLevel0X 2 6 14" xfId="13635"/>
    <cellStyle name="SAPBEXHLevel0X 2 6 15" xfId="14526"/>
    <cellStyle name="SAPBEXHLevel0X 2 6 16" xfId="15412"/>
    <cellStyle name="SAPBEXHLevel0X 2 6 17" xfId="16296"/>
    <cellStyle name="SAPBEXHLevel0X 2 6 18" xfId="17182"/>
    <cellStyle name="SAPBEXHLevel0X 2 6 19" xfId="18062"/>
    <cellStyle name="SAPBEXHLevel0X 2 6 2" xfId="3065"/>
    <cellStyle name="SAPBEXHLevel0X 2 6 2 2" xfId="24967"/>
    <cellStyle name="SAPBEXHLevel0X 2 6 2 2 2" xfId="35708"/>
    <cellStyle name="SAPBEXHLevel0X 2 6 2 2 2 2" xfId="35709"/>
    <cellStyle name="SAPBEXHLevel0X 2 6 2 2 2 2 2" xfId="35710"/>
    <cellStyle name="SAPBEXHLevel0X 2 6 2 2 2 3" xfId="35711"/>
    <cellStyle name="SAPBEXHLevel0X 2 6 2 2 3" xfId="35712"/>
    <cellStyle name="SAPBEXHLevel0X 2 6 2 2 3 2" xfId="35713"/>
    <cellStyle name="SAPBEXHLevel0X 2 6 2 2 3 2 2" xfId="35714"/>
    <cellStyle name="SAPBEXHLevel0X 2 6 2 2 4" xfId="35715"/>
    <cellStyle name="SAPBEXHLevel0X 2 6 2 2 4 2" xfId="35716"/>
    <cellStyle name="SAPBEXHLevel0X 2 6 2 3" xfId="35717"/>
    <cellStyle name="SAPBEXHLevel0X 2 6 2 3 2" xfId="35718"/>
    <cellStyle name="SAPBEXHLevel0X 2 6 2 3 2 2" xfId="35719"/>
    <cellStyle name="SAPBEXHLevel0X 2 6 2 3 3" xfId="35720"/>
    <cellStyle name="SAPBEXHLevel0X 2 6 2 4" xfId="35721"/>
    <cellStyle name="SAPBEXHLevel0X 2 6 2 4 2" xfId="35722"/>
    <cellStyle name="SAPBEXHLevel0X 2 6 2 4 2 2" xfId="35723"/>
    <cellStyle name="SAPBEXHLevel0X 2 6 2 5" xfId="35724"/>
    <cellStyle name="SAPBEXHLevel0X 2 6 2 5 2" xfId="35725"/>
    <cellStyle name="SAPBEXHLevel0X 2 6 20" xfId="18943"/>
    <cellStyle name="SAPBEXHLevel0X 2 6 21" xfId="19801"/>
    <cellStyle name="SAPBEXHLevel0X 2 6 22" xfId="20667"/>
    <cellStyle name="SAPBEXHLevel0X 2 6 23" xfId="21525"/>
    <cellStyle name="SAPBEXHLevel0X 2 6 24" xfId="22366"/>
    <cellStyle name="SAPBEXHLevel0X 2 6 25" xfId="23195"/>
    <cellStyle name="SAPBEXHLevel0X 2 6 26" xfId="23995"/>
    <cellStyle name="SAPBEXHLevel0X 2 6 3" xfId="3967"/>
    <cellStyle name="SAPBEXHLevel0X 2 6 4" xfId="4855"/>
    <cellStyle name="SAPBEXHLevel0X 2 6 5" xfId="5744"/>
    <cellStyle name="SAPBEXHLevel0X 2 6 6" xfId="6638"/>
    <cellStyle name="SAPBEXHLevel0X 2 6 7" xfId="6084"/>
    <cellStyle name="SAPBEXHLevel0X 2 6 8" xfId="8340"/>
    <cellStyle name="SAPBEXHLevel0X 2 6 9" xfId="9229"/>
    <cellStyle name="SAPBEXHLevel0X 2 7" xfId="1621"/>
    <cellStyle name="SAPBEXHLevel0X 2 7 2" xfId="24968"/>
    <cellStyle name="SAPBEXHLevel0X 2 7 2 2" xfId="35726"/>
    <cellStyle name="SAPBEXHLevel0X 2 7 2 2 2" xfId="35727"/>
    <cellStyle name="SAPBEXHLevel0X 2 7 2 2 2 2" xfId="35728"/>
    <cellStyle name="SAPBEXHLevel0X 2 7 2 2 3" xfId="35729"/>
    <cellStyle name="SAPBEXHLevel0X 2 7 2 3" xfId="35730"/>
    <cellStyle name="SAPBEXHLevel0X 2 7 2 3 2" xfId="35731"/>
    <cellStyle name="SAPBEXHLevel0X 2 7 2 3 2 2" xfId="35732"/>
    <cellStyle name="SAPBEXHLevel0X 2 7 2 4" xfId="35733"/>
    <cellStyle name="SAPBEXHLevel0X 2 7 2 4 2" xfId="35734"/>
    <cellStyle name="SAPBEXHLevel0X 2 7 3" xfId="35735"/>
    <cellStyle name="SAPBEXHLevel0X 2 7 3 2" xfId="35736"/>
    <cellStyle name="SAPBEXHLevel0X 2 7 3 2 2" xfId="35737"/>
    <cellStyle name="SAPBEXHLevel0X 2 7 3 3" xfId="35738"/>
    <cellStyle name="SAPBEXHLevel0X 2 7 4" xfId="35739"/>
    <cellStyle name="SAPBEXHLevel0X 2 7 4 2" xfId="35740"/>
    <cellStyle name="SAPBEXHLevel0X 2 7 4 2 2" xfId="35741"/>
    <cellStyle name="SAPBEXHLevel0X 2 7 5" xfId="35742"/>
    <cellStyle name="SAPBEXHLevel0X 2 7 5 2" xfId="35743"/>
    <cellStyle name="SAPBEXHLevel0X 2 8" xfId="3460"/>
    <cellStyle name="SAPBEXHLevel0X 2 9" xfId="4347"/>
    <cellStyle name="SAPBEXHLevel0X 20" xfId="11998"/>
    <cellStyle name="SAPBEXHLevel0X 21" xfId="8661"/>
    <cellStyle name="SAPBEXHLevel0X 22" xfId="13755"/>
    <cellStyle name="SAPBEXHLevel0X 23" xfId="14646"/>
    <cellStyle name="SAPBEXHLevel0X 24" xfId="15532"/>
    <cellStyle name="SAPBEXHLevel0X 25" xfId="16416"/>
    <cellStyle name="SAPBEXHLevel0X 26" xfId="17302"/>
    <cellStyle name="SAPBEXHLevel0X 27" xfId="18182"/>
    <cellStyle name="SAPBEXHLevel0X 28" xfId="16612"/>
    <cellStyle name="SAPBEXHLevel0X 29" xfId="19921"/>
    <cellStyle name="SAPBEXHLevel0X 3" xfId="970"/>
    <cellStyle name="SAPBEXHLevel0X 3 10" xfId="10119"/>
    <cellStyle name="SAPBEXHLevel0X 3 11" xfId="10988"/>
    <cellStyle name="SAPBEXHLevel0X 3 12" xfId="11879"/>
    <cellStyle name="SAPBEXHLevel0X 3 13" xfId="12770"/>
    <cellStyle name="SAPBEXHLevel0X 3 14" xfId="13636"/>
    <cellStyle name="SAPBEXHLevel0X 3 15" xfId="14527"/>
    <cellStyle name="SAPBEXHLevel0X 3 16" xfId="15413"/>
    <cellStyle name="SAPBEXHLevel0X 3 17" xfId="16297"/>
    <cellStyle name="SAPBEXHLevel0X 3 18" xfId="17183"/>
    <cellStyle name="SAPBEXHLevel0X 3 19" xfId="18063"/>
    <cellStyle name="SAPBEXHLevel0X 3 2" xfId="3066"/>
    <cellStyle name="SAPBEXHLevel0X 3 2 2" xfId="24969"/>
    <cellStyle name="SAPBEXHLevel0X 3 2 2 2" xfId="35744"/>
    <cellStyle name="SAPBEXHLevel0X 3 2 2 2 2" xfId="35745"/>
    <cellStyle name="SAPBEXHLevel0X 3 2 2 2 2 2" xfId="35746"/>
    <cellStyle name="SAPBEXHLevel0X 3 2 2 2 3" xfId="35747"/>
    <cellStyle name="SAPBEXHLevel0X 3 2 2 3" xfId="35748"/>
    <cellStyle name="SAPBEXHLevel0X 3 2 2 3 2" xfId="35749"/>
    <cellStyle name="SAPBEXHLevel0X 3 2 2 3 2 2" xfId="35750"/>
    <cellStyle name="SAPBEXHLevel0X 3 2 2 4" xfId="35751"/>
    <cellStyle name="SAPBEXHLevel0X 3 2 2 4 2" xfId="35752"/>
    <cellStyle name="SAPBEXHLevel0X 3 2 3" xfId="35753"/>
    <cellStyle name="SAPBEXHLevel0X 3 2 3 2" xfId="35754"/>
    <cellStyle name="SAPBEXHLevel0X 3 2 3 2 2" xfId="35755"/>
    <cellStyle name="SAPBEXHLevel0X 3 2 3 3" xfId="35756"/>
    <cellStyle name="SAPBEXHLevel0X 3 2 4" xfId="35757"/>
    <cellStyle name="SAPBEXHLevel0X 3 2 4 2" xfId="35758"/>
    <cellStyle name="SAPBEXHLevel0X 3 2 4 2 2" xfId="35759"/>
    <cellStyle name="SAPBEXHLevel0X 3 2 5" xfId="35760"/>
    <cellStyle name="SAPBEXHLevel0X 3 2 5 2" xfId="35761"/>
    <cellStyle name="SAPBEXHLevel0X 3 20" xfId="18944"/>
    <cellStyle name="SAPBEXHLevel0X 3 21" xfId="19802"/>
    <cellStyle name="SAPBEXHLevel0X 3 22" xfId="20668"/>
    <cellStyle name="SAPBEXHLevel0X 3 23" xfId="21526"/>
    <cellStyle name="SAPBEXHLevel0X 3 24" xfId="22367"/>
    <cellStyle name="SAPBEXHLevel0X 3 25" xfId="23196"/>
    <cellStyle name="SAPBEXHLevel0X 3 26" xfId="23996"/>
    <cellStyle name="SAPBEXHLevel0X 3 3" xfId="3968"/>
    <cellStyle name="SAPBEXHLevel0X 3 4" xfId="4856"/>
    <cellStyle name="SAPBEXHLevel0X 3 5" xfId="5745"/>
    <cellStyle name="SAPBEXHLevel0X 3 6" xfId="6639"/>
    <cellStyle name="SAPBEXHLevel0X 3 7" xfId="7078"/>
    <cellStyle name="SAPBEXHLevel0X 3 8" xfId="8341"/>
    <cellStyle name="SAPBEXHLevel0X 3 9" xfId="9230"/>
    <cellStyle name="SAPBEXHLevel0X 30" xfId="20787"/>
    <cellStyle name="SAPBEXHLevel0X 31" xfId="21645"/>
    <cellStyle name="SAPBEXHLevel0X 32" xfId="22486"/>
    <cellStyle name="SAPBEXHLevel0X 33" xfId="23315"/>
    <cellStyle name="SAPBEXHLevel0X 4" xfId="971"/>
    <cellStyle name="SAPBEXHLevel0X 4 10" xfId="10120"/>
    <cellStyle name="SAPBEXHLevel0X 4 11" xfId="10989"/>
    <cellStyle name="SAPBEXHLevel0X 4 12" xfId="11880"/>
    <cellStyle name="SAPBEXHLevel0X 4 13" xfId="12771"/>
    <cellStyle name="SAPBEXHLevel0X 4 14" xfId="13637"/>
    <cellStyle name="SAPBEXHLevel0X 4 15" xfId="14528"/>
    <cellStyle name="SAPBEXHLevel0X 4 16" xfId="15414"/>
    <cellStyle name="SAPBEXHLevel0X 4 17" xfId="16298"/>
    <cellStyle name="SAPBEXHLevel0X 4 18" xfId="17184"/>
    <cellStyle name="SAPBEXHLevel0X 4 19" xfId="18064"/>
    <cellStyle name="SAPBEXHLevel0X 4 2" xfId="3067"/>
    <cellStyle name="SAPBEXHLevel0X 4 2 2" xfId="24970"/>
    <cellStyle name="SAPBEXHLevel0X 4 2 2 2" xfId="35762"/>
    <cellStyle name="SAPBEXHLevel0X 4 2 2 2 2" xfId="35763"/>
    <cellStyle name="SAPBEXHLevel0X 4 2 2 2 2 2" xfId="35764"/>
    <cellStyle name="SAPBEXHLevel0X 4 2 2 2 3" xfId="35765"/>
    <cellStyle name="SAPBEXHLevel0X 4 2 2 3" xfId="35766"/>
    <cellStyle name="SAPBEXHLevel0X 4 2 2 3 2" xfId="35767"/>
    <cellStyle name="SAPBEXHLevel0X 4 2 2 3 2 2" xfId="35768"/>
    <cellStyle name="SAPBEXHLevel0X 4 2 2 4" xfId="35769"/>
    <cellStyle name="SAPBEXHLevel0X 4 2 2 4 2" xfId="35770"/>
    <cellStyle name="SAPBEXHLevel0X 4 2 3" xfId="35771"/>
    <cellStyle name="SAPBEXHLevel0X 4 2 3 2" xfId="35772"/>
    <cellStyle name="SAPBEXHLevel0X 4 2 3 2 2" xfId="35773"/>
    <cellStyle name="SAPBEXHLevel0X 4 2 3 3" xfId="35774"/>
    <cellStyle name="SAPBEXHLevel0X 4 2 4" xfId="35775"/>
    <cellStyle name="SAPBEXHLevel0X 4 2 4 2" xfId="35776"/>
    <cellStyle name="SAPBEXHLevel0X 4 2 4 2 2" xfId="35777"/>
    <cellStyle name="SAPBEXHLevel0X 4 2 5" xfId="35778"/>
    <cellStyle name="SAPBEXHLevel0X 4 2 5 2" xfId="35779"/>
    <cellStyle name="SAPBEXHLevel0X 4 20" xfId="18945"/>
    <cellStyle name="SAPBEXHLevel0X 4 21" xfId="19803"/>
    <cellStyle name="SAPBEXHLevel0X 4 22" xfId="20669"/>
    <cellStyle name="SAPBEXHLevel0X 4 23" xfId="21527"/>
    <cellStyle name="SAPBEXHLevel0X 4 24" xfId="22368"/>
    <cellStyle name="SAPBEXHLevel0X 4 25" xfId="23197"/>
    <cellStyle name="SAPBEXHLevel0X 4 26" xfId="23997"/>
    <cellStyle name="SAPBEXHLevel0X 4 3" xfId="3969"/>
    <cellStyle name="SAPBEXHLevel0X 4 4" xfId="4857"/>
    <cellStyle name="SAPBEXHLevel0X 4 5" xfId="5746"/>
    <cellStyle name="SAPBEXHLevel0X 4 6" xfId="6640"/>
    <cellStyle name="SAPBEXHLevel0X 4 7" xfId="7077"/>
    <cellStyle name="SAPBEXHLevel0X 4 8" xfId="8342"/>
    <cellStyle name="SAPBEXHLevel0X 4 9" xfId="9231"/>
    <cellStyle name="SAPBEXHLevel0X 5" xfId="972"/>
    <cellStyle name="SAPBEXHLevel0X 5 10" xfId="10121"/>
    <cellStyle name="SAPBEXHLevel0X 5 11" xfId="10990"/>
    <cellStyle name="SAPBEXHLevel0X 5 12" xfId="11881"/>
    <cellStyle name="SAPBEXHLevel0X 5 13" xfId="12772"/>
    <cellStyle name="SAPBEXHLevel0X 5 14" xfId="13638"/>
    <cellStyle name="SAPBEXHLevel0X 5 15" xfId="14529"/>
    <cellStyle name="SAPBEXHLevel0X 5 16" xfId="15415"/>
    <cellStyle name="SAPBEXHLevel0X 5 17" xfId="16299"/>
    <cellStyle name="SAPBEXHLevel0X 5 18" xfId="17185"/>
    <cellStyle name="SAPBEXHLevel0X 5 19" xfId="18065"/>
    <cellStyle name="SAPBEXHLevel0X 5 2" xfId="3068"/>
    <cellStyle name="SAPBEXHLevel0X 5 2 2" xfId="24971"/>
    <cellStyle name="SAPBEXHLevel0X 5 2 2 2" xfId="35780"/>
    <cellStyle name="SAPBEXHLevel0X 5 2 2 2 2" xfId="35781"/>
    <cellStyle name="SAPBEXHLevel0X 5 2 2 2 2 2" xfId="35782"/>
    <cellStyle name="SAPBEXHLevel0X 5 2 2 2 3" xfId="35783"/>
    <cellStyle name="SAPBEXHLevel0X 5 2 2 3" xfId="35784"/>
    <cellStyle name="SAPBEXHLevel0X 5 2 2 3 2" xfId="35785"/>
    <cellStyle name="SAPBEXHLevel0X 5 2 2 3 2 2" xfId="35786"/>
    <cellStyle name="SAPBEXHLevel0X 5 2 2 4" xfId="35787"/>
    <cellStyle name="SAPBEXHLevel0X 5 2 2 4 2" xfId="35788"/>
    <cellStyle name="SAPBEXHLevel0X 5 2 3" xfId="35789"/>
    <cellStyle name="SAPBEXHLevel0X 5 2 3 2" xfId="35790"/>
    <cellStyle name="SAPBEXHLevel0X 5 2 3 2 2" xfId="35791"/>
    <cellStyle name="SAPBEXHLevel0X 5 2 3 3" xfId="35792"/>
    <cellStyle name="SAPBEXHLevel0X 5 2 4" xfId="35793"/>
    <cellStyle name="SAPBEXHLevel0X 5 2 4 2" xfId="35794"/>
    <cellStyle name="SAPBEXHLevel0X 5 2 4 2 2" xfId="35795"/>
    <cellStyle name="SAPBEXHLevel0X 5 2 5" xfId="35796"/>
    <cellStyle name="SAPBEXHLevel0X 5 2 5 2" xfId="35797"/>
    <cellStyle name="SAPBEXHLevel0X 5 20" xfId="18946"/>
    <cellStyle name="SAPBEXHLevel0X 5 21" xfId="19804"/>
    <cellStyle name="SAPBEXHLevel0X 5 22" xfId="20670"/>
    <cellStyle name="SAPBEXHLevel0X 5 23" xfId="21528"/>
    <cellStyle name="SAPBEXHLevel0X 5 24" xfId="22369"/>
    <cellStyle name="SAPBEXHLevel0X 5 25" xfId="23198"/>
    <cellStyle name="SAPBEXHLevel0X 5 26" xfId="23998"/>
    <cellStyle name="SAPBEXHLevel0X 5 3" xfId="3970"/>
    <cellStyle name="SAPBEXHLevel0X 5 4" xfId="4858"/>
    <cellStyle name="SAPBEXHLevel0X 5 5" xfId="5747"/>
    <cellStyle name="SAPBEXHLevel0X 5 6" xfId="6641"/>
    <cellStyle name="SAPBEXHLevel0X 5 7" xfId="7076"/>
    <cellStyle name="SAPBEXHLevel0X 5 8" xfId="8343"/>
    <cellStyle name="SAPBEXHLevel0X 5 9" xfId="9232"/>
    <cellStyle name="SAPBEXHLevel0X 6" xfId="973"/>
    <cellStyle name="SAPBEXHLevel0X 6 10" xfId="10122"/>
    <cellStyle name="SAPBEXHLevel0X 6 11" xfId="10991"/>
    <cellStyle name="SAPBEXHLevel0X 6 12" xfId="11882"/>
    <cellStyle name="SAPBEXHLevel0X 6 13" xfId="12773"/>
    <cellStyle name="SAPBEXHLevel0X 6 14" xfId="13639"/>
    <cellStyle name="SAPBEXHLevel0X 6 15" xfId="14530"/>
    <cellStyle name="SAPBEXHLevel0X 6 16" xfId="15416"/>
    <cellStyle name="SAPBEXHLevel0X 6 17" xfId="16300"/>
    <cellStyle name="SAPBEXHLevel0X 6 18" xfId="17186"/>
    <cellStyle name="SAPBEXHLevel0X 6 19" xfId="18066"/>
    <cellStyle name="SAPBEXHLevel0X 6 2" xfId="3069"/>
    <cellStyle name="SAPBEXHLevel0X 6 2 2" xfId="24972"/>
    <cellStyle name="SAPBEXHLevel0X 6 2 2 2" xfId="35798"/>
    <cellStyle name="SAPBEXHLevel0X 6 2 2 2 2" xfId="35799"/>
    <cellStyle name="SAPBEXHLevel0X 6 2 2 2 2 2" xfId="35800"/>
    <cellStyle name="SAPBEXHLevel0X 6 2 2 2 3" xfId="35801"/>
    <cellStyle name="SAPBEXHLevel0X 6 2 2 3" xfId="35802"/>
    <cellStyle name="SAPBEXHLevel0X 6 2 2 3 2" xfId="35803"/>
    <cellStyle name="SAPBEXHLevel0X 6 2 2 3 2 2" xfId="35804"/>
    <cellStyle name="SAPBEXHLevel0X 6 2 2 4" xfId="35805"/>
    <cellStyle name="SAPBEXHLevel0X 6 2 2 4 2" xfId="35806"/>
    <cellStyle name="SAPBEXHLevel0X 6 2 3" xfId="35807"/>
    <cellStyle name="SAPBEXHLevel0X 6 2 3 2" xfId="35808"/>
    <cellStyle name="SAPBEXHLevel0X 6 2 3 2 2" xfId="35809"/>
    <cellStyle name="SAPBEXHLevel0X 6 2 3 3" xfId="35810"/>
    <cellStyle name="SAPBEXHLevel0X 6 2 4" xfId="35811"/>
    <cellStyle name="SAPBEXHLevel0X 6 2 4 2" xfId="35812"/>
    <cellStyle name="SAPBEXHLevel0X 6 2 4 2 2" xfId="35813"/>
    <cellStyle name="SAPBEXHLevel0X 6 2 5" xfId="35814"/>
    <cellStyle name="SAPBEXHLevel0X 6 2 5 2" xfId="35815"/>
    <cellStyle name="SAPBEXHLevel0X 6 20" xfId="18947"/>
    <cellStyle name="SAPBEXHLevel0X 6 21" xfId="19805"/>
    <cellStyle name="SAPBEXHLevel0X 6 22" xfId="20671"/>
    <cellStyle name="SAPBEXHLevel0X 6 23" xfId="21529"/>
    <cellStyle name="SAPBEXHLevel0X 6 24" xfId="22370"/>
    <cellStyle name="SAPBEXHLevel0X 6 25" xfId="23199"/>
    <cellStyle name="SAPBEXHLevel0X 6 26" xfId="23999"/>
    <cellStyle name="SAPBEXHLevel0X 6 3" xfId="3971"/>
    <cellStyle name="SAPBEXHLevel0X 6 4" xfId="4859"/>
    <cellStyle name="SAPBEXHLevel0X 6 5" xfId="5748"/>
    <cellStyle name="SAPBEXHLevel0X 6 6" xfId="6642"/>
    <cellStyle name="SAPBEXHLevel0X 6 7" xfId="7075"/>
    <cellStyle name="SAPBEXHLevel0X 6 8" xfId="8344"/>
    <cellStyle name="SAPBEXHLevel0X 6 9" xfId="9233"/>
    <cellStyle name="SAPBEXHLevel0X 7" xfId="974"/>
    <cellStyle name="SAPBEXHLevel0X 7 10" xfId="10123"/>
    <cellStyle name="SAPBEXHLevel0X 7 11" xfId="10992"/>
    <cellStyle name="SAPBEXHLevel0X 7 12" xfId="11883"/>
    <cellStyle name="SAPBEXHLevel0X 7 13" xfId="12774"/>
    <cellStyle name="SAPBEXHLevel0X 7 14" xfId="13640"/>
    <cellStyle name="SAPBEXHLevel0X 7 15" xfId="14531"/>
    <cellStyle name="SAPBEXHLevel0X 7 16" xfId="15417"/>
    <cellStyle name="SAPBEXHLevel0X 7 17" xfId="16301"/>
    <cellStyle name="SAPBEXHLevel0X 7 18" xfId="17187"/>
    <cellStyle name="SAPBEXHLevel0X 7 19" xfId="18067"/>
    <cellStyle name="SAPBEXHLevel0X 7 2" xfId="3070"/>
    <cellStyle name="SAPBEXHLevel0X 7 2 2" xfId="24973"/>
    <cellStyle name="SAPBEXHLevel0X 7 2 2 2" xfId="35816"/>
    <cellStyle name="SAPBEXHLevel0X 7 2 2 2 2" xfId="35817"/>
    <cellStyle name="SAPBEXHLevel0X 7 2 2 2 2 2" xfId="35818"/>
    <cellStyle name="SAPBEXHLevel0X 7 2 2 2 3" xfId="35819"/>
    <cellStyle name="SAPBEXHLevel0X 7 2 2 3" xfId="35820"/>
    <cellStyle name="SAPBEXHLevel0X 7 2 2 3 2" xfId="35821"/>
    <cellStyle name="SAPBEXHLevel0X 7 2 2 3 2 2" xfId="35822"/>
    <cellStyle name="SAPBEXHLevel0X 7 2 2 4" xfId="35823"/>
    <cellStyle name="SAPBEXHLevel0X 7 2 2 4 2" xfId="35824"/>
    <cellStyle name="SAPBEXHLevel0X 7 2 3" xfId="35825"/>
    <cellStyle name="SAPBEXHLevel0X 7 2 3 2" xfId="35826"/>
    <cellStyle name="SAPBEXHLevel0X 7 2 3 2 2" xfId="35827"/>
    <cellStyle name="SAPBEXHLevel0X 7 2 3 3" xfId="35828"/>
    <cellStyle name="SAPBEXHLevel0X 7 2 4" xfId="35829"/>
    <cellStyle name="SAPBEXHLevel0X 7 2 4 2" xfId="35830"/>
    <cellStyle name="SAPBEXHLevel0X 7 2 4 2 2" xfId="35831"/>
    <cellStyle name="SAPBEXHLevel0X 7 2 5" xfId="35832"/>
    <cellStyle name="SAPBEXHLevel0X 7 2 5 2" xfId="35833"/>
    <cellStyle name="SAPBEXHLevel0X 7 20" xfId="18948"/>
    <cellStyle name="SAPBEXHLevel0X 7 21" xfId="19806"/>
    <cellStyle name="SAPBEXHLevel0X 7 22" xfId="20672"/>
    <cellStyle name="SAPBEXHLevel0X 7 23" xfId="21530"/>
    <cellStyle name="SAPBEXHLevel0X 7 24" xfId="22371"/>
    <cellStyle name="SAPBEXHLevel0X 7 25" xfId="23200"/>
    <cellStyle name="SAPBEXHLevel0X 7 26" xfId="24000"/>
    <cellStyle name="SAPBEXHLevel0X 7 3" xfId="3972"/>
    <cellStyle name="SAPBEXHLevel0X 7 4" xfId="4860"/>
    <cellStyle name="SAPBEXHLevel0X 7 5" xfId="5749"/>
    <cellStyle name="SAPBEXHLevel0X 7 6" xfId="6643"/>
    <cellStyle name="SAPBEXHLevel0X 7 7" xfId="7074"/>
    <cellStyle name="SAPBEXHLevel0X 7 8" xfId="8345"/>
    <cellStyle name="SAPBEXHLevel0X 7 9" xfId="9234"/>
    <cellStyle name="SAPBEXHLevel0X 8" xfId="975"/>
    <cellStyle name="SAPBEXHLevel0X 8 10" xfId="10113"/>
    <cellStyle name="SAPBEXHLevel0X 8 11" xfId="10982"/>
    <cellStyle name="SAPBEXHLevel0X 8 12" xfId="11873"/>
    <cellStyle name="SAPBEXHLevel0X 8 13" xfId="12764"/>
    <cellStyle name="SAPBEXHLevel0X 8 14" xfId="13630"/>
    <cellStyle name="SAPBEXHLevel0X 8 15" xfId="14521"/>
    <cellStyle name="SAPBEXHLevel0X 8 16" xfId="15407"/>
    <cellStyle name="SAPBEXHLevel0X 8 17" xfId="16291"/>
    <cellStyle name="SAPBEXHLevel0X 8 18" xfId="17177"/>
    <cellStyle name="SAPBEXHLevel0X 8 19" xfId="18057"/>
    <cellStyle name="SAPBEXHLevel0X 8 2" xfId="3060"/>
    <cellStyle name="SAPBEXHLevel0X 8 2 2" xfId="24974"/>
    <cellStyle name="SAPBEXHLevel0X 8 2 2 2" xfId="35834"/>
    <cellStyle name="SAPBEXHLevel0X 8 2 2 2 2" xfId="35835"/>
    <cellStyle name="SAPBEXHLevel0X 8 2 2 2 2 2" xfId="35836"/>
    <cellStyle name="SAPBEXHLevel0X 8 2 2 2 3" xfId="35837"/>
    <cellStyle name="SAPBEXHLevel0X 8 2 2 3" xfId="35838"/>
    <cellStyle name="SAPBEXHLevel0X 8 2 2 3 2" xfId="35839"/>
    <cellStyle name="SAPBEXHLevel0X 8 2 2 3 2 2" xfId="35840"/>
    <cellStyle name="SAPBEXHLevel0X 8 2 2 4" xfId="35841"/>
    <cellStyle name="SAPBEXHLevel0X 8 2 2 4 2" xfId="35842"/>
    <cellStyle name="SAPBEXHLevel0X 8 2 3" xfId="35843"/>
    <cellStyle name="SAPBEXHLevel0X 8 2 3 2" xfId="35844"/>
    <cellStyle name="SAPBEXHLevel0X 8 2 3 2 2" xfId="35845"/>
    <cellStyle name="SAPBEXHLevel0X 8 2 3 3" xfId="35846"/>
    <cellStyle name="SAPBEXHLevel0X 8 2 4" xfId="35847"/>
    <cellStyle name="SAPBEXHLevel0X 8 2 4 2" xfId="35848"/>
    <cellStyle name="SAPBEXHLevel0X 8 2 4 2 2" xfId="35849"/>
    <cellStyle name="SAPBEXHLevel0X 8 2 5" xfId="35850"/>
    <cellStyle name="SAPBEXHLevel0X 8 2 5 2" xfId="35851"/>
    <cellStyle name="SAPBEXHLevel0X 8 20" xfId="18938"/>
    <cellStyle name="SAPBEXHLevel0X 8 21" xfId="19796"/>
    <cellStyle name="SAPBEXHLevel0X 8 22" xfId="20662"/>
    <cellStyle name="SAPBEXHLevel0X 8 23" xfId="21520"/>
    <cellStyle name="SAPBEXHLevel0X 8 24" xfId="22361"/>
    <cellStyle name="SAPBEXHLevel0X 8 25" xfId="23190"/>
    <cellStyle name="SAPBEXHLevel0X 8 26" xfId="23990"/>
    <cellStyle name="SAPBEXHLevel0X 8 3" xfId="3962"/>
    <cellStyle name="SAPBEXHLevel0X 8 4" xfId="4850"/>
    <cellStyle name="SAPBEXHLevel0X 8 5" xfId="5739"/>
    <cellStyle name="SAPBEXHLevel0X 8 6" xfId="6633"/>
    <cellStyle name="SAPBEXHLevel0X 8 7" xfId="7081"/>
    <cellStyle name="SAPBEXHLevel0X 8 8" xfId="8335"/>
    <cellStyle name="SAPBEXHLevel0X 8 9" xfId="9224"/>
    <cellStyle name="SAPBEXHLevel0X 9" xfId="1873"/>
    <cellStyle name="SAPBEXHLevel0X 9 2" xfId="24976"/>
    <cellStyle name="SAPBEXHLevel0X 9 2 2" xfId="35852"/>
    <cellStyle name="SAPBEXHLevel0X 9 2 2 2" xfId="35853"/>
    <cellStyle name="SAPBEXHLevel0X 9 2 2 2 2" xfId="35854"/>
    <cellStyle name="SAPBEXHLevel0X 9 2 2 3" xfId="35855"/>
    <cellStyle name="SAPBEXHLevel0X 9 2 3" xfId="35856"/>
    <cellStyle name="SAPBEXHLevel0X 9 2 3 2" xfId="35857"/>
    <cellStyle name="SAPBEXHLevel0X 9 2 3 2 2" xfId="35858"/>
    <cellStyle name="SAPBEXHLevel0X 9 2 4" xfId="35859"/>
    <cellStyle name="SAPBEXHLevel0X 9 2 4 2" xfId="35860"/>
    <cellStyle name="SAPBEXHLevel0X 9 3" xfId="24975"/>
    <cellStyle name="SAPBEXHLevel0X 9 3 2" xfId="35861"/>
    <cellStyle name="SAPBEXHLevel0X 9 3 2 2" xfId="35862"/>
    <cellStyle name="SAPBEXHLevel0X 9 3 2 2 2" xfId="35863"/>
    <cellStyle name="SAPBEXHLevel0X 9 3 2 3" xfId="35864"/>
    <cellStyle name="SAPBEXHLevel0X 9 3 3" xfId="35865"/>
    <cellStyle name="SAPBEXHLevel0X 9 3 3 2" xfId="35866"/>
    <cellStyle name="SAPBEXHLevel0X 9 3 3 2 2" xfId="35867"/>
    <cellStyle name="SAPBEXHLevel0X 9 3 4" xfId="35868"/>
    <cellStyle name="SAPBEXHLevel0X 9 3 4 2" xfId="35869"/>
    <cellStyle name="SAPBEXHLevel0X 9 4" xfId="35870"/>
    <cellStyle name="SAPBEXHLevel0X 9 4 2" xfId="35871"/>
    <cellStyle name="SAPBEXHLevel0X 9 4 2 2" xfId="35872"/>
    <cellStyle name="SAPBEXHLevel0X 9 4 2 2 2" xfId="35873"/>
    <cellStyle name="SAPBEXHLevel0X 9 4 3" xfId="35874"/>
    <cellStyle name="SAPBEXHLevel0X 9 4 3 2" xfId="35875"/>
    <cellStyle name="SAPBEXHLevel0X 9 5" xfId="35876"/>
    <cellStyle name="SAPBEXHLevel0X 9 5 2" xfId="35877"/>
    <cellStyle name="SAPBEXHLevel0X 9 5 2 2" xfId="35878"/>
    <cellStyle name="SAPBEXHLevel0X 9 5 3" xfId="35879"/>
    <cellStyle name="SAPBEXHLevel0X 9 6" xfId="35880"/>
    <cellStyle name="SAPBEXHLevel0X 9 6 2" xfId="35881"/>
    <cellStyle name="SAPBEXHLevel0X 9 6 2 2" xfId="35882"/>
    <cellStyle name="SAPBEXHLevel0X 9 7" xfId="35883"/>
    <cellStyle name="SAPBEXHLevel0X 9 7 2" xfId="35884"/>
    <cellStyle name="SAPBEXHLevel1" xfId="976"/>
    <cellStyle name="SAPBEXHLevel1 10" xfId="1457"/>
    <cellStyle name="SAPBEXHLevel1 10 2" xfId="35885"/>
    <cellStyle name="SAPBEXHLevel1 10 2 2" xfId="35886"/>
    <cellStyle name="SAPBEXHLevel1 10 2 2 2" xfId="35887"/>
    <cellStyle name="SAPBEXHLevel1 10 2 3" xfId="35888"/>
    <cellStyle name="SAPBEXHLevel1 10 3" xfId="35889"/>
    <cellStyle name="SAPBEXHLevel1 10 3 2" xfId="35890"/>
    <cellStyle name="SAPBEXHLevel1 10 3 2 2" xfId="35891"/>
    <cellStyle name="SAPBEXHLevel1 10 4" xfId="35892"/>
    <cellStyle name="SAPBEXHLevel1 10 4 2" xfId="35893"/>
    <cellStyle name="SAPBEXHLevel1 11" xfId="1872"/>
    <cellStyle name="SAPBEXHLevel1 12" xfId="3184"/>
    <cellStyle name="SAPBEXHLevel1 13" xfId="4184"/>
    <cellStyle name="SAPBEXHLevel1 14" xfId="5072"/>
    <cellStyle name="SAPBEXHLevel1 15" xfId="5961"/>
    <cellStyle name="SAPBEXHLevel1 16" xfId="7678"/>
    <cellStyle name="SAPBEXHLevel1 17" xfId="5285"/>
    <cellStyle name="SAPBEXHLevel1 18" xfId="8459"/>
    <cellStyle name="SAPBEXHLevel1 19" xfId="9348"/>
    <cellStyle name="SAPBEXHLevel1 2" xfId="977"/>
    <cellStyle name="SAPBEXHLevel1 2 10" xfId="1707"/>
    <cellStyle name="SAPBEXHLevel1 2 11" xfId="1491"/>
    <cellStyle name="SAPBEXHLevel1 2 12" xfId="1504"/>
    <cellStyle name="SAPBEXHLevel1 2 13" xfId="7459"/>
    <cellStyle name="SAPBEXHLevel1 2 14" xfId="7429"/>
    <cellStyle name="SAPBEXHLevel1 2 15" xfId="7774"/>
    <cellStyle name="SAPBEXHLevel1 2 16" xfId="8665"/>
    <cellStyle name="SAPBEXHLevel1 2 17" xfId="7519"/>
    <cellStyle name="SAPBEXHLevel1 2 18" xfId="7641"/>
    <cellStyle name="SAPBEXHLevel1 2 19" xfId="11313"/>
    <cellStyle name="SAPBEXHLevel1 2 2" xfId="978"/>
    <cellStyle name="SAPBEXHLevel1 2 2 10" xfId="4348"/>
    <cellStyle name="SAPBEXHLevel1 2 2 11" xfId="5238"/>
    <cellStyle name="SAPBEXHLevel1 2 2 12" xfId="6133"/>
    <cellStyle name="SAPBEXHLevel1 2 2 13" xfId="7398"/>
    <cellStyle name="SAPBEXHLevel1 2 2 14" xfId="7839"/>
    <cellStyle name="SAPBEXHLevel1 2 2 15" xfId="8729"/>
    <cellStyle name="SAPBEXHLevel1 2 2 16" xfId="9618"/>
    <cellStyle name="SAPBEXHLevel1 2 2 17" xfId="10486"/>
    <cellStyle name="SAPBEXHLevel1 2 2 18" xfId="11377"/>
    <cellStyle name="SAPBEXHLevel1 2 2 19" xfId="12267"/>
    <cellStyle name="SAPBEXHLevel1 2 2 2" xfId="979"/>
    <cellStyle name="SAPBEXHLevel1 2 2 2 10" xfId="9236"/>
    <cellStyle name="SAPBEXHLevel1 2 2 2 11" xfId="10125"/>
    <cellStyle name="SAPBEXHLevel1 2 2 2 12" xfId="10994"/>
    <cellStyle name="SAPBEXHLevel1 2 2 2 13" xfId="11885"/>
    <cellStyle name="SAPBEXHLevel1 2 2 2 14" xfId="12776"/>
    <cellStyle name="SAPBEXHLevel1 2 2 2 15" xfId="13642"/>
    <cellStyle name="SAPBEXHLevel1 2 2 2 16" xfId="14533"/>
    <cellStyle name="SAPBEXHLevel1 2 2 2 17" xfId="15419"/>
    <cellStyle name="SAPBEXHLevel1 2 2 2 18" xfId="16303"/>
    <cellStyle name="SAPBEXHLevel1 2 2 2 19" xfId="17189"/>
    <cellStyle name="SAPBEXHLevel1 2 2 2 2" xfId="2349"/>
    <cellStyle name="SAPBEXHLevel1 2 2 2 2 2" xfId="24977"/>
    <cellStyle name="SAPBEXHLevel1 2 2 2 2 2 2" xfId="35894"/>
    <cellStyle name="SAPBEXHLevel1 2 2 2 2 2 2 2" xfId="35895"/>
    <cellStyle name="SAPBEXHLevel1 2 2 2 2 2 2 2 2" xfId="35896"/>
    <cellStyle name="SAPBEXHLevel1 2 2 2 2 2 2 3" xfId="35897"/>
    <cellStyle name="SAPBEXHLevel1 2 2 2 2 2 3" xfId="35898"/>
    <cellStyle name="SAPBEXHLevel1 2 2 2 2 2 3 2" xfId="35899"/>
    <cellStyle name="SAPBEXHLevel1 2 2 2 2 2 3 2 2" xfId="35900"/>
    <cellStyle name="SAPBEXHLevel1 2 2 2 2 2 4" xfId="35901"/>
    <cellStyle name="SAPBEXHLevel1 2 2 2 2 2 4 2" xfId="35902"/>
    <cellStyle name="SAPBEXHLevel1 2 2 2 2 3" xfId="35903"/>
    <cellStyle name="SAPBEXHLevel1 2 2 2 2 3 2" xfId="35904"/>
    <cellStyle name="SAPBEXHLevel1 2 2 2 2 3 2 2" xfId="35905"/>
    <cellStyle name="SAPBEXHLevel1 2 2 2 2 3 3" xfId="35906"/>
    <cellStyle name="SAPBEXHLevel1 2 2 2 2 4" xfId="35907"/>
    <cellStyle name="SAPBEXHLevel1 2 2 2 2 4 2" xfId="35908"/>
    <cellStyle name="SAPBEXHLevel1 2 2 2 2 4 2 2" xfId="35909"/>
    <cellStyle name="SAPBEXHLevel1 2 2 2 2 5" xfId="35910"/>
    <cellStyle name="SAPBEXHLevel1 2 2 2 2 5 2" xfId="35911"/>
    <cellStyle name="SAPBEXHLevel1 2 2 2 20" xfId="18069"/>
    <cellStyle name="SAPBEXHLevel1 2 2 2 21" xfId="18950"/>
    <cellStyle name="SAPBEXHLevel1 2 2 2 22" xfId="19808"/>
    <cellStyle name="SAPBEXHLevel1 2 2 2 23" xfId="20674"/>
    <cellStyle name="SAPBEXHLevel1 2 2 2 24" xfId="21532"/>
    <cellStyle name="SAPBEXHLevel1 2 2 2 25" xfId="22373"/>
    <cellStyle name="SAPBEXHLevel1 2 2 2 26" xfId="23202"/>
    <cellStyle name="SAPBEXHLevel1 2 2 2 27" xfId="24002"/>
    <cellStyle name="SAPBEXHLevel1 2 2 2 3" xfId="3072"/>
    <cellStyle name="SAPBEXHLevel1 2 2 2 4" xfId="3974"/>
    <cellStyle name="SAPBEXHLevel1 2 2 2 5" xfId="4862"/>
    <cellStyle name="SAPBEXHLevel1 2 2 2 6" xfId="5751"/>
    <cellStyle name="SAPBEXHLevel1 2 2 2 7" xfId="6645"/>
    <cellStyle name="SAPBEXHLevel1 2 2 2 8" xfId="7072"/>
    <cellStyle name="SAPBEXHLevel1 2 2 2 9" xfId="8347"/>
    <cellStyle name="SAPBEXHLevel1 2 2 20" xfId="13137"/>
    <cellStyle name="SAPBEXHLevel1 2 2 21" xfId="14027"/>
    <cellStyle name="SAPBEXHLevel1 2 2 22" xfId="14914"/>
    <cellStyle name="SAPBEXHLevel1 2 2 23" xfId="15800"/>
    <cellStyle name="SAPBEXHLevel1 2 2 24" xfId="16683"/>
    <cellStyle name="SAPBEXHLevel1 2 2 25" xfId="17568"/>
    <cellStyle name="SAPBEXHLevel1 2 2 26" xfId="18444"/>
    <cellStyle name="SAPBEXHLevel1 2 2 27" xfId="19305"/>
    <cellStyle name="SAPBEXHLevel1 2 2 28" xfId="20173"/>
    <cellStyle name="SAPBEXHLevel1 2 2 29" xfId="21035"/>
    <cellStyle name="SAPBEXHLevel1 2 2 3" xfId="980"/>
    <cellStyle name="SAPBEXHLevel1 2 2 3 10" xfId="9237"/>
    <cellStyle name="SAPBEXHLevel1 2 2 3 11" xfId="10126"/>
    <cellStyle name="SAPBEXHLevel1 2 2 3 12" xfId="10995"/>
    <cellStyle name="SAPBEXHLevel1 2 2 3 13" xfId="11886"/>
    <cellStyle name="SAPBEXHLevel1 2 2 3 14" xfId="12777"/>
    <cellStyle name="SAPBEXHLevel1 2 2 3 15" xfId="13643"/>
    <cellStyle name="SAPBEXHLevel1 2 2 3 16" xfId="14534"/>
    <cellStyle name="SAPBEXHLevel1 2 2 3 17" xfId="15420"/>
    <cellStyle name="SAPBEXHLevel1 2 2 3 18" xfId="16304"/>
    <cellStyle name="SAPBEXHLevel1 2 2 3 19" xfId="17190"/>
    <cellStyle name="SAPBEXHLevel1 2 2 3 2" xfId="2350"/>
    <cellStyle name="SAPBEXHLevel1 2 2 3 2 2" xfId="24978"/>
    <cellStyle name="SAPBEXHLevel1 2 2 3 2 2 2" xfId="35912"/>
    <cellStyle name="SAPBEXHLevel1 2 2 3 2 2 2 2" xfId="35913"/>
    <cellStyle name="SAPBEXHLevel1 2 2 3 2 2 2 2 2" xfId="35914"/>
    <cellStyle name="SAPBEXHLevel1 2 2 3 2 2 2 3" xfId="35915"/>
    <cellStyle name="SAPBEXHLevel1 2 2 3 2 2 3" xfId="35916"/>
    <cellStyle name="SAPBEXHLevel1 2 2 3 2 2 3 2" xfId="35917"/>
    <cellStyle name="SAPBEXHLevel1 2 2 3 2 2 3 2 2" xfId="35918"/>
    <cellStyle name="SAPBEXHLevel1 2 2 3 2 2 4" xfId="35919"/>
    <cellStyle name="SAPBEXHLevel1 2 2 3 2 2 4 2" xfId="35920"/>
    <cellStyle name="SAPBEXHLevel1 2 2 3 2 3" xfId="35921"/>
    <cellStyle name="SAPBEXHLevel1 2 2 3 2 3 2" xfId="35922"/>
    <cellStyle name="SAPBEXHLevel1 2 2 3 2 3 2 2" xfId="35923"/>
    <cellStyle name="SAPBEXHLevel1 2 2 3 2 3 3" xfId="35924"/>
    <cellStyle name="SAPBEXHLevel1 2 2 3 2 4" xfId="35925"/>
    <cellStyle name="SAPBEXHLevel1 2 2 3 2 4 2" xfId="35926"/>
    <cellStyle name="SAPBEXHLevel1 2 2 3 2 4 2 2" xfId="35927"/>
    <cellStyle name="SAPBEXHLevel1 2 2 3 2 5" xfId="35928"/>
    <cellStyle name="SAPBEXHLevel1 2 2 3 2 5 2" xfId="35929"/>
    <cellStyle name="SAPBEXHLevel1 2 2 3 20" xfId="18070"/>
    <cellStyle name="SAPBEXHLevel1 2 2 3 21" xfId="18951"/>
    <cellStyle name="SAPBEXHLevel1 2 2 3 22" xfId="19809"/>
    <cellStyle name="SAPBEXHLevel1 2 2 3 23" xfId="20675"/>
    <cellStyle name="SAPBEXHLevel1 2 2 3 24" xfId="21533"/>
    <cellStyle name="SAPBEXHLevel1 2 2 3 25" xfId="22374"/>
    <cellStyle name="SAPBEXHLevel1 2 2 3 26" xfId="23203"/>
    <cellStyle name="SAPBEXHLevel1 2 2 3 27" xfId="24003"/>
    <cellStyle name="SAPBEXHLevel1 2 2 3 3" xfId="3073"/>
    <cellStyle name="SAPBEXHLevel1 2 2 3 4" xfId="3975"/>
    <cellStyle name="SAPBEXHLevel1 2 2 3 5" xfId="4863"/>
    <cellStyle name="SAPBEXHLevel1 2 2 3 6" xfId="5752"/>
    <cellStyle name="SAPBEXHLevel1 2 2 3 7" xfId="6646"/>
    <cellStyle name="SAPBEXHLevel1 2 2 3 8" xfId="7071"/>
    <cellStyle name="SAPBEXHLevel1 2 2 3 9" xfId="8348"/>
    <cellStyle name="SAPBEXHLevel1 2 2 30" xfId="21886"/>
    <cellStyle name="SAPBEXHLevel1 2 2 31" xfId="22718"/>
    <cellStyle name="SAPBEXHLevel1 2 2 32" xfId="23527"/>
    <cellStyle name="SAPBEXHLevel1 2 2 4" xfId="981"/>
    <cellStyle name="SAPBEXHLevel1 2 2 4 10" xfId="9238"/>
    <cellStyle name="SAPBEXHLevel1 2 2 4 11" xfId="10127"/>
    <cellStyle name="SAPBEXHLevel1 2 2 4 12" xfId="10996"/>
    <cellStyle name="SAPBEXHLevel1 2 2 4 13" xfId="11887"/>
    <cellStyle name="SAPBEXHLevel1 2 2 4 14" xfId="12778"/>
    <cellStyle name="SAPBEXHLevel1 2 2 4 15" xfId="13644"/>
    <cellStyle name="SAPBEXHLevel1 2 2 4 16" xfId="14535"/>
    <cellStyle name="SAPBEXHLevel1 2 2 4 17" xfId="15421"/>
    <cellStyle name="SAPBEXHLevel1 2 2 4 18" xfId="16305"/>
    <cellStyle name="SAPBEXHLevel1 2 2 4 19" xfId="17191"/>
    <cellStyle name="SAPBEXHLevel1 2 2 4 2" xfId="2351"/>
    <cellStyle name="SAPBEXHLevel1 2 2 4 2 2" xfId="24979"/>
    <cellStyle name="SAPBEXHLevel1 2 2 4 2 2 2" xfId="35930"/>
    <cellStyle name="SAPBEXHLevel1 2 2 4 2 2 2 2" xfId="35931"/>
    <cellStyle name="SAPBEXHLevel1 2 2 4 2 2 2 2 2" xfId="35932"/>
    <cellStyle name="SAPBEXHLevel1 2 2 4 2 2 2 3" xfId="35933"/>
    <cellStyle name="SAPBEXHLevel1 2 2 4 2 2 3" xfId="35934"/>
    <cellStyle name="SAPBEXHLevel1 2 2 4 2 2 3 2" xfId="35935"/>
    <cellStyle name="SAPBEXHLevel1 2 2 4 2 2 3 2 2" xfId="35936"/>
    <cellStyle name="SAPBEXHLevel1 2 2 4 2 2 4" xfId="35937"/>
    <cellStyle name="SAPBEXHLevel1 2 2 4 2 2 4 2" xfId="35938"/>
    <cellStyle name="SAPBEXHLevel1 2 2 4 2 3" xfId="35939"/>
    <cellStyle name="SAPBEXHLevel1 2 2 4 2 3 2" xfId="35940"/>
    <cellStyle name="SAPBEXHLevel1 2 2 4 2 3 2 2" xfId="35941"/>
    <cellStyle name="SAPBEXHLevel1 2 2 4 2 3 3" xfId="35942"/>
    <cellStyle name="SAPBEXHLevel1 2 2 4 2 4" xfId="35943"/>
    <cellStyle name="SAPBEXHLevel1 2 2 4 2 4 2" xfId="35944"/>
    <cellStyle name="SAPBEXHLevel1 2 2 4 2 4 2 2" xfId="35945"/>
    <cellStyle name="SAPBEXHLevel1 2 2 4 2 5" xfId="35946"/>
    <cellStyle name="SAPBEXHLevel1 2 2 4 2 5 2" xfId="35947"/>
    <cellStyle name="SAPBEXHLevel1 2 2 4 20" xfId="18071"/>
    <cellStyle name="SAPBEXHLevel1 2 2 4 21" xfId="18952"/>
    <cellStyle name="SAPBEXHLevel1 2 2 4 22" xfId="19810"/>
    <cellStyle name="SAPBEXHLevel1 2 2 4 23" xfId="20676"/>
    <cellStyle name="SAPBEXHLevel1 2 2 4 24" xfId="21534"/>
    <cellStyle name="SAPBEXHLevel1 2 2 4 25" xfId="22375"/>
    <cellStyle name="SAPBEXHLevel1 2 2 4 26" xfId="23204"/>
    <cellStyle name="SAPBEXHLevel1 2 2 4 27" xfId="24004"/>
    <cellStyle name="SAPBEXHLevel1 2 2 4 3" xfId="3074"/>
    <cellStyle name="SAPBEXHLevel1 2 2 4 4" xfId="3976"/>
    <cellStyle name="SAPBEXHLevel1 2 2 4 5" xfId="4864"/>
    <cellStyle name="SAPBEXHLevel1 2 2 4 6" xfId="5753"/>
    <cellStyle name="SAPBEXHLevel1 2 2 4 7" xfId="6647"/>
    <cellStyle name="SAPBEXHLevel1 2 2 4 8" xfId="7070"/>
    <cellStyle name="SAPBEXHLevel1 2 2 4 9" xfId="8349"/>
    <cellStyle name="SAPBEXHLevel1 2 2 5" xfId="982"/>
    <cellStyle name="SAPBEXHLevel1 2 2 5 10" xfId="9239"/>
    <cellStyle name="SAPBEXHLevel1 2 2 5 11" xfId="10128"/>
    <cellStyle name="SAPBEXHLevel1 2 2 5 12" xfId="10997"/>
    <cellStyle name="SAPBEXHLevel1 2 2 5 13" xfId="11888"/>
    <cellStyle name="SAPBEXHLevel1 2 2 5 14" xfId="12779"/>
    <cellStyle name="SAPBEXHLevel1 2 2 5 15" xfId="13645"/>
    <cellStyle name="SAPBEXHLevel1 2 2 5 16" xfId="14536"/>
    <cellStyle name="SAPBEXHLevel1 2 2 5 17" xfId="15422"/>
    <cellStyle name="SAPBEXHLevel1 2 2 5 18" xfId="16306"/>
    <cellStyle name="SAPBEXHLevel1 2 2 5 19" xfId="17192"/>
    <cellStyle name="SAPBEXHLevel1 2 2 5 2" xfId="2352"/>
    <cellStyle name="SAPBEXHLevel1 2 2 5 2 2" xfId="24980"/>
    <cellStyle name="SAPBEXHLevel1 2 2 5 2 2 2" xfId="35948"/>
    <cellStyle name="SAPBEXHLevel1 2 2 5 2 2 2 2" xfId="35949"/>
    <cellStyle name="SAPBEXHLevel1 2 2 5 2 2 2 2 2" xfId="35950"/>
    <cellStyle name="SAPBEXHLevel1 2 2 5 2 2 2 3" xfId="35951"/>
    <cellStyle name="SAPBEXHLevel1 2 2 5 2 2 3" xfId="35952"/>
    <cellStyle name="SAPBEXHLevel1 2 2 5 2 2 3 2" xfId="35953"/>
    <cellStyle name="SAPBEXHLevel1 2 2 5 2 2 3 2 2" xfId="35954"/>
    <cellStyle name="SAPBEXHLevel1 2 2 5 2 2 4" xfId="35955"/>
    <cellStyle name="SAPBEXHLevel1 2 2 5 2 2 4 2" xfId="35956"/>
    <cellStyle name="SAPBEXHLevel1 2 2 5 2 3" xfId="35957"/>
    <cellStyle name="SAPBEXHLevel1 2 2 5 2 3 2" xfId="35958"/>
    <cellStyle name="SAPBEXHLevel1 2 2 5 2 3 2 2" xfId="35959"/>
    <cellStyle name="SAPBEXHLevel1 2 2 5 2 3 3" xfId="35960"/>
    <cellStyle name="SAPBEXHLevel1 2 2 5 2 4" xfId="35961"/>
    <cellStyle name="SAPBEXHLevel1 2 2 5 2 4 2" xfId="35962"/>
    <cellStyle name="SAPBEXHLevel1 2 2 5 2 4 2 2" xfId="35963"/>
    <cellStyle name="SAPBEXHLevel1 2 2 5 2 5" xfId="35964"/>
    <cellStyle name="SAPBEXHLevel1 2 2 5 2 5 2" xfId="35965"/>
    <cellStyle name="SAPBEXHLevel1 2 2 5 20" xfId="18072"/>
    <cellStyle name="SAPBEXHLevel1 2 2 5 21" xfId="18953"/>
    <cellStyle name="SAPBEXHLevel1 2 2 5 22" xfId="19811"/>
    <cellStyle name="SAPBEXHLevel1 2 2 5 23" xfId="20677"/>
    <cellStyle name="SAPBEXHLevel1 2 2 5 24" xfId="21535"/>
    <cellStyle name="SAPBEXHLevel1 2 2 5 25" xfId="22376"/>
    <cellStyle name="SAPBEXHLevel1 2 2 5 26" xfId="23205"/>
    <cellStyle name="SAPBEXHLevel1 2 2 5 27" xfId="24005"/>
    <cellStyle name="SAPBEXHLevel1 2 2 5 3" xfId="3075"/>
    <cellStyle name="SAPBEXHLevel1 2 2 5 4" xfId="3977"/>
    <cellStyle name="SAPBEXHLevel1 2 2 5 5" xfId="4865"/>
    <cellStyle name="SAPBEXHLevel1 2 2 5 6" xfId="5754"/>
    <cellStyle name="SAPBEXHLevel1 2 2 5 7" xfId="6648"/>
    <cellStyle name="SAPBEXHLevel1 2 2 5 8" xfId="6964"/>
    <cellStyle name="SAPBEXHLevel1 2 2 5 9" xfId="8350"/>
    <cellStyle name="SAPBEXHLevel1 2 2 6" xfId="983"/>
    <cellStyle name="SAPBEXHLevel1 2 2 6 10" xfId="9240"/>
    <cellStyle name="SAPBEXHLevel1 2 2 6 11" xfId="10129"/>
    <cellStyle name="SAPBEXHLevel1 2 2 6 12" xfId="10998"/>
    <cellStyle name="SAPBEXHLevel1 2 2 6 13" xfId="11889"/>
    <cellStyle name="SAPBEXHLevel1 2 2 6 14" xfId="12780"/>
    <cellStyle name="SAPBEXHLevel1 2 2 6 15" xfId="13646"/>
    <cellStyle name="SAPBEXHLevel1 2 2 6 16" xfId="14537"/>
    <cellStyle name="SAPBEXHLevel1 2 2 6 17" xfId="15423"/>
    <cellStyle name="SAPBEXHLevel1 2 2 6 18" xfId="16307"/>
    <cellStyle name="SAPBEXHLevel1 2 2 6 19" xfId="17193"/>
    <cellStyle name="SAPBEXHLevel1 2 2 6 2" xfId="2353"/>
    <cellStyle name="SAPBEXHLevel1 2 2 6 2 2" xfId="24981"/>
    <cellStyle name="SAPBEXHLevel1 2 2 6 2 2 2" xfId="35966"/>
    <cellStyle name="SAPBEXHLevel1 2 2 6 2 2 2 2" xfId="35967"/>
    <cellStyle name="SAPBEXHLevel1 2 2 6 2 2 2 2 2" xfId="35968"/>
    <cellStyle name="SAPBEXHLevel1 2 2 6 2 2 2 3" xfId="35969"/>
    <cellStyle name="SAPBEXHLevel1 2 2 6 2 2 3" xfId="35970"/>
    <cellStyle name="SAPBEXHLevel1 2 2 6 2 2 3 2" xfId="35971"/>
    <cellStyle name="SAPBEXHLevel1 2 2 6 2 2 3 2 2" xfId="35972"/>
    <cellStyle name="SAPBEXHLevel1 2 2 6 2 2 4" xfId="35973"/>
    <cellStyle name="SAPBEXHLevel1 2 2 6 2 2 4 2" xfId="35974"/>
    <cellStyle name="SAPBEXHLevel1 2 2 6 2 3" xfId="35975"/>
    <cellStyle name="SAPBEXHLevel1 2 2 6 2 3 2" xfId="35976"/>
    <cellStyle name="SAPBEXHLevel1 2 2 6 2 3 2 2" xfId="35977"/>
    <cellStyle name="SAPBEXHLevel1 2 2 6 2 3 3" xfId="35978"/>
    <cellStyle name="SAPBEXHLevel1 2 2 6 2 4" xfId="35979"/>
    <cellStyle name="SAPBEXHLevel1 2 2 6 2 4 2" xfId="35980"/>
    <cellStyle name="SAPBEXHLevel1 2 2 6 2 4 2 2" xfId="35981"/>
    <cellStyle name="SAPBEXHLevel1 2 2 6 2 5" xfId="35982"/>
    <cellStyle name="SAPBEXHLevel1 2 2 6 2 5 2" xfId="35983"/>
    <cellStyle name="SAPBEXHLevel1 2 2 6 20" xfId="18073"/>
    <cellStyle name="SAPBEXHLevel1 2 2 6 21" xfId="18954"/>
    <cellStyle name="SAPBEXHLevel1 2 2 6 22" xfId="19812"/>
    <cellStyle name="SAPBEXHLevel1 2 2 6 23" xfId="20678"/>
    <cellStyle name="SAPBEXHLevel1 2 2 6 24" xfId="21536"/>
    <cellStyle name="SAPBEXHLevel1 2 2 6 25" xfId="22377"/>
    <cellStyle name="SAPBEXHLevel1 2 2 6 26" xfId="23206"/>
    <cellStyle name="SAPBEXHLevel1 2 2 6 27" xfId="24006"/>
    <cellStyle name="SAPBEXHLevel1 2 2 6 3" xfId="3076"/>
    <cellStyle name="SAPBEXHLevel1 2 2 6 4" xfId="3978"/>
    <cellStyle name="SAPBEXHLevel1 2 2 6 5" xfId="4866"/>
    <cellStyle name="SAPBEXHLevel1 2 2 6 6" xfId="5755"/>
    <cellStyle name="SAPBEXHLevel1 2 2 6 7" xfId="6649"/>
    <cellStyle name="SAPBEXHLevel1 2 2 6 8" xfId="1386"/>
    <cellStyle name="SAPBEXHLevel1 2 2 6 9" xfId="8351"/>
    <cellStyle name="SAPBEXHLevel1 2 2 7" xfId="1843"/>
    <cellStyle name="SAPBEXHLevel1 2 2 7 2" xfId="24982"/>
    <cellStyle name="SAPBEXHLevel1 2 2 7 2 2" xfId="35984"/>
    <cellStyle name="SAPBEXHLevel1 2 2 7 2 2 2" xfId="35985"/>
    <cellStyle name="SAPBEXHLevel1 2 2 7 2 2 2 2" xfId="35986"/>
    <cellStyle name="SAPBEXHLevel1 2 2 7 2 2 3" xfId="35987"/>
    <cellStyle name="SAPBEXHLevel1 2 2 7 2 3" xfId="35988"/>
    <cellStyle name="SAPBEXHLevel1 2 2 7 2 3 2" xfId="35989"/>
    <cellStyle name="SAPBEXHLevel1 2 2 7 2 3 2 2" xfId="35990"/>
    <cellStyle name="SAPBEXHLevel1 2 2 7 2 4" xfId="35991"/>
    <cellStyle name="SAPBEXHLevel1 2 2 7 2 4 2" xfId="35992"/>
    <cellStyle name="SAPBEXHLevel1 2 2 7 3" xfId="35993"/>
    <cellStyle name="SAPBEXHLevel1 2 2 7 3 2" xfId="35994"/>
    <cellStyle name="SAPBEXHLevel1 2 2 7 3 2 2" xfId="35995"/>
    <cellStyle name="SAPBEXHLevel1 2 2 7 3 3" xfId="35996"/>
    <cellStyle name="SAPBEXHLevel1 2 2 7 4" xfId="35997"/>
    <cellStyle name="SAPBEXHLevel1 2 2 7 4 2" xfId="35998"/>
    <cellStyle name="SAPBEXHLevel1 2 2 7 4 2 2" xfId="35999"/>
    <cellStyle name="SAPBEXHLevel1 2 2 7 5" xfId="36000"/>
    <cellStyle name="SAPBEXHLevel1 2 2 7 5 2" xfId="36001"/>
    <cellStyle name="SAPBEXHLevel1 2 2 8" xfId="1405"/>
    <cellStyle name="SAPBEXHLevel1 2 2 9" xfId="3461"/>
    <cellStyle name="SAPBEXHLevel1 2 20" xfId="8642"/>
    <cellStyle name="SAPBEXHLevel1 2 21" xfId="9564"/>
    <cellStyle name="SAPBEXHLevel1 2 22" xfId="13963"/>
    <cellStyle name="SAPBEXHLevel1 2 23" xfId="14850"/>
    <cellStyle name="SAPBEXHLevel1 2 24" xfId="15737"/>
    <cellStyle name="SAPBEXHLevel1 2 25" xfId="16619"/>
    <cellStyle name="SAPBEXHLevel1 2 26" xfId="17505"/>
    <cellStyle name="SAPBEXHLevel1 2 27" xfId="11421"/>
    <cellStyle name="SAPBEXHLevel1 2 28" xfId="14764"/>
    <cellStyle name="SAPBEXHLevel1 2 29" xfId="20111"/>
    <cellStyle name="SAPBEXHLevel1 2 3" xfId="984"/>
    <cellStyle name="SAPBEXHLevel1 2 3 10" xfId="9241"/>
    <cellStyle name="SAPBEXHLevel1 2 3 11" xfId="10130"/>
    <cellStyle name="SAPBEXHLevel1 2 3 12" xfId="10999"/>
    <cellStyle name="SAPBEXHLevel1 2 3 13" xfId="11890"/>
    <cellStyle name="SAPBEXHLevel1 2 3 14" xfId="12781"/>
    <cellStyle name="SAPBEXHLevel1 2 3 15" xfId="13647"/>
    <cellStyle name="SAPBEXHLevel1 2 3 16" xfId="14538"/>
    <cellStyle name="SAPBEXHLevel1 2 3 17" xfId="15424"/>
    <cellStyle name="SAPBEXHLevel1 2 3 18" xfId="16308"/>
    <cellStyle name="SAPBEXHLevel1 2 3 19" xfId="17194"/>
    <cellStyle name="SAPBEXHLevel1 2 3 2" xfId="2354"/>
    <cellStyle name="SAPBEXHLevel1 2 3 2 2" xfId="24983"/>
    <cellStyle name="SAPBEXHLevel1 2 3 2 2 2" xfId="36002"/>
    <cellStyle name="SAPBEXHLevel1 2 3 2 2 2 2" xfId="36003"/>
    <cellStyle name="SAPBEXHLevel1 2 3 2 2 2 2 2" xfId="36004"/>
    <cellStyle name="SAPBEXHLevel1 2 3 2 2 2 3" xfId="36005"/>
    <cellStyle name="SAPBEXHLevel1 2 3 2 2 3" xfId="36006"/>
    <cellStyle name="SAPBEXHLevel1 2 3 2 2 3 2" xfId="36007"/>
    <cellStyle name="SAPBEXHLevel1 2 3 2 2 3 2 2" xfId="36008"/>
    <cellStyle name="SAPBEXHLevel1 2 3 2 2 4" xfId="36009"/>
    <cellStyle name="SAPBEXHLevel1 2 3 2 2 4 2" xfId="36010"/>
    <cellStyle name="SAPBEXHLevel1 2 3 2 3" xfId="36011"/>
    <cellStyle name="SAPBEXHLevel1 2 3 2 3 2" xfId="36012"/>
    <cellStyle name="SAPBEXHLevel1 2 3 2 3 2 2" xfId="36013"/>
    <cellStyle name="SAPBEXHLevel1 2 3 2 3 3" xfId="36014"/>
    <cellStyle name="SAPBEXHLevel1 2 3 2 4" xfId="36015"/>
    <cellStyle name="SAPBEXHLevel1 2 3 2 4 2" xfId="36016"/>
    <cellStyle name="SAPBEXHLevel1 2 3 2 4 2 2" xfId="36017"/>
    <cellStyle name="SAPBEXHLevel1 2 3 2 5" xfId="36018"/>
    <cellStyle name="SAPBEXHLevel1 2 3 2 5 2" xfId="36019"/>
    <cellStyle name="SAPBEXHLevel1 2 3 20" xfId="18074"/>
    <cellStyle name="SAPBEXHLevel1 2 3 21" xfId="18955"/>
    <cellStyle name="SAPBEXHLevel1 2 3 22" xfId="19813"/>
    <cellStyle name="SAPBEXHLevel1 2 3 23" xfId="20679"/>
    <cellStyle name="SAPBEXHLevel1 2 3 24" xfId="21537"/>
    <cellStyle name="SAPBEXHLevel1 2 3 25" xfId="22378"/>
    <cellStyle name="SAPBEXHLevel1 2 3 26" xfId="23207"/>
    <cellStyle name="SAPBEXHLevel1 2 3 27" xfId="24007"/>
    <cellStyle name="SAPBEXHLevel1 2 3 3" xfId="3077"/>
    <cellStyle name="SAPBEXHLevel1 2 3 4" xfId="3979"/>
    <cellStyle name="SAPBEXHLevel1 2 3 5" xfId="4867"/>
    <cellStyle name="SAPBEXHLevel1 2 3 6" xfId="5756"/>
    <cellStyle name="SAPBEXHLevel1 2 3 7" xfId="6650"/>
    <cellStyle name="SAPBEXHLevel1 2 3 8" xfId="1467"/>
    <cellStyle name="SAPBEXHLevel1 2 3 9" xfId="8352"/>
    <cellStyle name="SAPBEXHLevel1 2 30" xfId="20973"/>
    <cellStyle name="SAPBEXHLevel1 2 31" xfId="21828"/>
    <cellStyle name="SAPBEXHLevel1 2 32" xfId="22662"/>
    <cellStyle name="SAPBEXHLevel1 2 4" xfId="985"/>
    <cellStyle name="SAPBEXHLevel1 2 4 10" xfId="9242"/>
    <cellStyle name="SAPBEXHLevel1 2 4 11" xfId="10131"/>
    <cellStyle name="SAPBEXHLevel1 2 4 12" xfId="11000"/>
    <cellStyle name="SAPBEXHLevel1 2 4 13" xfId="11891"/>
    <cellStyle name="SAPBEXHLevel1 2 4 14" xfId="12782"/>
    <cellStyle name="SAPBEXHLevel1 2 4 15" xfId="13648"/>
    <cellStyle name="SAPBEXHLevel1 2 4 16" xfId="14539"/>
    <cellStyle name="SAPBEXHLevel1 2 4 17" xfId="15425"/>
    <cellStyle name="SAPBEXHLevel1 2 4 18" xfId="16309"/>
    <cellStyle name="SAPBEXHLevel1 2 4 19" xfId="17195"/>
    <cellStyle name="SAPBEXHLevel1 2 4 2" xfId="2355"/>
    <cellStyle name="SAPBEXHLevel1 2 4 2 2" xfId="24984"/>
    <cellStyle name="SAPBEXHLevel1 2 4 2 2 2" xfId="36020"/>
    <cellStyle name="SAPBEXHLevel1 2 4 2 2 2 2" xfId="36021"/>
    <cellStyle name="SAPBEXHLevel1 2 4 2 2 2 2 2" xfId="36022"/>
    <cellStyle name="SAPBEXHLevel1 2 4 2 2 2 3" xfId="36023"/>
    <cellStyle name="SAPBEXHLevel1 2 4 2 2 3" xfId="36024"/>
    <cellStyle name="SAPBEXHLevel1 2 4 2 2 3 2" xfId="36025"/>
    <cellStyle name="SAPBEXHLevel1 2 4 2 2 3 2 2" xfId="36026"/>
    <cellStyle name="SAPBEXHLevel1 2 4 2 2 4" xfId="36027"/>
    <cellStyle name="SAPBEXHLevel1 2 4 2 2 4 2" xfId="36028"/>
    <cellStyle name="SAPBEXHLevel1 2 4 2 3" xfId="36029"/>
    <cellStyle name="SAPBEXHLevel1 2 4 2 3 2" xfId="36030"/>
    <cellStyle name="SAPBEXHLevel1 2 4 2 3 2 2" xfId="36031"/>
    <cellStyle name="SAPBEXHLevel1 2 4 2 3 3" xfId="36032"/>
    <cellStyle name="SAPBEXHLevel1 2 4 2 4" xfId="36033"/>
    <cellStyle name="SAPBEXHLevel1 2 4 2 4 2" xfId="36034"/>
    <cellStyle name="SAPBEXHLevel1 2 4 2 4 2 2" xfId="36035"/>
    <cellStyle name="SAPBEXHLevel1 2 4 2 5" xfId="36036"/>
    <cellStyle name="SAPBEXHLevel1 2 4 2 5 2" xfId="36037"/>
    <cellStyle name="SAPBEXHLevel1 2 4 20" xfId="18075"/>
    <cellStyle name="SAPBEXHLevel1 2 4 21" xfId="18956"/>
    <cellStyle name="SAPBEXHLevel1 2 4 22" xfId="19814"/>
    <cellStyle name="SAPBEXHLevel1 2 4 23" xfId="20680"/>
    <cellStyle name="SAPBEXHLevel1 2 4 24" xfId="21538"/>
    <cellStyle name="SAPBEXHLevel1 2 4 25" xfId="22379"/>
    <cellStyle name="SAPBEXHLevel1 2 4 26" xfId="23208"/>
    <cellStyle name="SAPBEXHLevel1 2 4 27" xfId="24008"/>
    <cellStyle name="SAPBEXHLevel1 2 4 3" xfId="3078"/>
    <cellStyle name="SAPBEXHLevel1 2 4 4" xfId="3980"/>
    <cellStyle name="SAPBEXHLevel1 2 4 5" xfId="4868"/>
    <cellStyle name="SAPBEXHLevel1 2 4 6" xfId="5757"/>
    <cellStyle name="SAPBEXHLevel1 2 4 7" xfId="6651"/>
    <cellStyle name="SAPBEXHLevel1 2 4 8" xfId="6161"/>
    <cellStyle name="SAPBEXHLevel1 2 4 9" xfId="8353"/>
    <cellStyle name="SAPBEXHLevel1 2 5" xfId="986"/>
    <cellStyle name="SAPBEXHLevel1 2 5 10" xfId="9243"/>
    <cellStyle name="SAPBEXHLevel1 2 5 11" xfId="10132"/>
    <cellStyle name="SAPBEXHLevel1 2 5 12" xfId="11001"/>
    <cellStyle name="SAPBEXHLevel1 2 5 13" xfId="11892"/>
    <cellStyle name="SAPBEXHLevel1 2 5 14" xfId="12783"/>
    <cellStyle name="SAPBEXHLevel1 2 5 15" xfId="13649"/>
    <cellStyle name="SAPBEXHLevel1 2 5 16" xfId="14540"/>
    <cellStyle name="SAPBEXHLevel1 2 5 17" xfId="15426"/>
    <cellStyle name="SAPBEXHLevel1 2 5 18" xfId="16310"/>
    <cellStyle name="SAPBEXHLevel1 2 5 19" xfId="17196"/>
    <cellStyle name="SAPBEXHLevel1 2 5 2" xfId="2356"/>
    <cellStyle name="SAPBEXHLevel1 2 5 2 2" xfId="24985"/>
    <cellStyle name="SAPBEXHLevel1 2 5 2 2 2" xfId="36038"/>
    <cellStyle name="SAPBEXHLevel1 2 5 2 2 2 2" xfId="36039"/>
    <cellStyle name="SAPBEXHLevel1 2 5 2 2 2 2 2" xfId="36040"/>
    <cellStyle name="SAPBEXHLevel1 2 5 2 2 2 3" xfId="36041"/>
    <cellStyle name="SAPBEXHLevel1 2 5 2 2 3" xfId="36042"/>
    <cellStyle name="SAPBEXHLevel1 2 5 2 2 3 2" xfId="36043"/>
    <cellStyle name="SAPBEXHLevel1 2 5 2 2 3 2 2" xfId="36044"/>
    <cellStyle name="SAPBEXHLevel1 2 5 2 2 4" xfId="36045"/>
    <cellStyle name="SAPBEXHLevel1 2 5 2 2 4 2" xfId="36046"/>
    <cellStyle name="SAPBEXHLevel1 2 5 2 3" xfId="36047"/>
    <cellStyle name="SAPBEXHLevel1 2 5 2 3 2" xfId="36048"/>
    <cellStyle name="SAPBEXHLevel1 2 5 2 3 2 2" xfId="36049"/>
    <cellStyle name="SAPBEXHLevel1 2 5 2 3 3" xfId="36050"/>
    <cellStyle name="SAPBEXHLevel1 2 5 2 4" xfId="36051"/>
    <cellStyle name="SAPBEXHLevel1 2 5 2 4 2" xfId="36052"/>
    <cellStyle name="SAPBEXHLevel1 2 5 2 4 2 2" xfId="36053"/>
    <cellStyle name="SAPBEXHLevel1 2 5 2 5" xfId="36054"/>
    <cellStyle name="SAPBEXHLevel1 2 5 2 5 2" xfId="36055"/>
    <cellStyle name="SAPBEXHLevel1 2 5 20" xfId="18076"/>
    <cellStyle name="SAPBEXHLevel1 2 5 21" xfId="18957"/>
    <cellStyle name="SAPBEXHLevel1 2 5 22" xfId="19815"/>
    <cellStyle name="SAPBEXHLevel1 2 5 23" xfId="20681"/>
    <cellStyle name="SAPBEXHLevel1 2 5 24" xfId="21539"/>
    <cellStyle name="SAPBEXHLevel1 2 5 25" xfId="22380"/>
    <cellStyle name="SAPBEXHLevel1 2 5 26" xfId="23209"/>
    <cellStyle name="SAPBEXHLevel1 2 5 27" xfId="24009"/>
    <cellStyle name="SAPBEXHLevel1 2 5 3" xfId="3079"/>
    <cellStyle name="SAPBEXHLevel1 2 5 4" xfId="3981"/>
    <cellStyle name="SAPBEXHLevel1 2 5 5" xfId="4869"/>
    <cellStyle name="SAPBEXHLevel1 2 5 6" xfId="5758"/>
    <cellStyle name="SAPBEXHLevel1 2 5 7" xfId="6652"/>
    <cellStyle name="SAPBEXHLevel1 2 5 8" xfId="6210"/>
    <cellStyle name="SAPBEXHLevel1 2 5 9" xfId="8354"/>
    <cellStyle name="SAPBEXHLevel1 2 6" xfId="987"/>
    <cellStyle name="SAPBEXHLevel1 2 6 10" xfId="9244"/>
    <cellStyle name="SAPBEXHLevel1 2 6 11" xfId="10133"/>
    <cellStyle name="SAPBEXHLevel1 2 6 12" xfId="11002"/>
    <cellStyle name="SAPBEXHLevel1 2 6 13" xfId="11893"/>
    <cellStyle name="SAPBEXHLevel1 2 6 14" xfId="12784"/>
    <cellStyle name="SAPBEXHLevel1 2 6 15" xfId="13650"/>
    <cellStyle name="SAPBEXHLevel1 2 6 16" xfId="14541"/>
    <cellStyle name="SAPBEXHLevel1 2 6 17" xfId="15427"/>
    <cellStyle name="SAPBEXHLevel1 2 6 18" xfId="16311"/>
    <cellStyle name="SAPBEXHLevel1 2 6 19" xfId="17197"/>
    <cellStyle name="SAPBEXHLevel1 2 6 2" xfId="2357"/>
    <cellStyle name="SAPBEXHLevel1 2 6 2 2" xfId="24986"/>
    <cellStyle name="SAPBEXHLevel1 2 6 2 2 2" xfId="36056"/>
    <cellStyle name="SAPBEXHLevel1 2 6 2 2 2 2" xfId="36057"/>
    <cellStyle name="SAPBEXHLevel1 2 6 2 2 2 2 2" xfId="36058"/>
    <cellStyle name="SAPBEXHLevel1 2 6 2 2 2 3" xfId="36059"/>
    <cellStyle name="SAPBEXHLevel1 2 6 2 2 3" xfId="36060"/>
    <cellStyle name="SAPBEXHLevel1 2 6 2 2 3 2" xfId="36061"/>
    <cellStyle name="SAPBEXHLevel1 2 6 2 2 3 2 2" xfId="36062"/>
    <cellStyle name="SAPBEXHLevel1 2 6 2 2 4" xfId="36063"/>
    <cellStyle name="SAPBEXHLevel1 2 6 2 2 4 2" xfId="36064"/>
    <cellStyle name="SAPBEXHLevel1 2 6 2 3" xfId="36065"/>
    <cellStyle name="SAPBEXHLevel1 2 6 2 3 2" xfId="36066"/>
    <cellStyle name="SAPBEXHLevel1 2 6 2 3 2 2" xfId="36067"/>
    <cellStyle name="SAPBEXHLevel1 2 6 2 3 3" xfId="36068"/>
    <cellStyle name="SAPBEXHLevel1 2 6 2 4" xfId="36069"/>
    <cellStyle name="SAPBEXHLevel1 2 6 2 4 2" xfId="36070"/>
    <cellStyle name="SAPBEXHLevel1 2 6 2 4 2 2" xfId="36071"/>
    <cellStyle name="SAPBEXHLevel1 2 6 2 5" xfId="36072"/>
    <cellStyle name="SAPBEXHLevel1 2 6 2 5 2" xfId="36073"/>
    <cellStyle name="SAPBEXHLevel1 2 6 20" xfId="18077"/>
    <cellStyle name="SAPBEXHLevel1 2 6 21" xfId="18958"/>
    <cellStyle name="SAPBEXHLevel1 2 6 22" xfId="19816"/>
    <cellStyle name="SAPBEXHLevel1 2 6 23" xfId="20682"/>
    <cellStyle name="SAPBEXHLevel1 2 6 24" xfId="21540"/>
    <cellStyle name="SAPBEXHLevel1 2 6 25" xfId="22381"/>
    <cellStyle name="SAPBEXHLevel1 2 6 26" xfId="23210"/>
    <cellStyle name="SAPBEXHLevel1 2 6 27" xfId="24010"/>
    <cellStyle name="SAPBEXHLevel1 2 6 3" xfId="3080"/>
    <cellStyle name="SAPBEXHLevel1 2 6 4" xfId="3982"/>
    <cellStyle name="SAPBEXHLevel1 2 6 5" xfId="4870"/>
    <cellStyle name="SAPBEXHLevel1 2 6 6" xfId="5759"/>
    <cellStyle name="SAPBEXHLevel1 2 6 7" xfId="6653"/>
    <cellStyle name="SAPBEXHLevel1 2 6 8" xfId="4264"/>
    <cellStyle name="SAPBEXHLevel1 2 6 9" xfId="8355"/>
    <cellStyle name="SAPBEXHLevel1 2 7" xfId="1749"/>
    <cellStyle name="SAPBEXHLevel1 2 7 2" xfId="24987"/>
    <cellStyle name="SAPBEXHLevel1 2 7 2 2" xfId="36074"/>
    <cellStyle name="SAPBEXHLevel1 2 7 2 2 2" xfId="36075"/>
    <cellStyle name="SAPBEXHLevel1 2 7 2 2 2 2" xfId="36076"/>
    <cellStyle name="SAPBEXHLevel1 2 7 2 2 3" xfId="36077"/>
    <cellStyle name="SAPBEXHLevel1 2 7 2 3" xfId="36078"/>
    <cellStyle name="SAPBEXHLevel1 2 7 2 3 2" xfId="36079"/>
    <cellStyle name="SAPBEXHLevel1 2 7 2 3 2 2" xfId="36080"/>
    <cellStyle name="SAPBEXHLevel1 2 7 2 4" xfId="36081"/>
    <cellStyle name="SAPBEXHLevel1 2 7 2 4 2" xfId="36082"/>
    <cellStyle name="SAPBEXHLevel1 2 7 3" xfId="36083"/>
    <cellStyle name="SAPBEXHLevel1 2 7 3 2" xfId="36084"/>
    <cellStyle name="SAPBEXHLevel1 2 7 3 2 2" xfId="36085"/>
    <cellStyle name="SAPBEXHLevel1 2 7 3 3" xfId="36086"/>
    <cellStyle name="SAPBEXHLevel1 2 7 4" xfId="36087"/>
    <cellStyle name="SAPBEXHLevel1 2 7 4 2" xfId="36088"/>
    <cellStyle name="SAPBEXHLevel1 2 7 4 2 2" xfId="36089"/>
    <cellStyle name="SAPBEXHLevel1 2 7 5" xfId="36090"/>
    <cellStyle name="SAPBEXHLevel1 2 7 5 2" xfId="36091"/>
    <cellStyle name="SAPBEXHLevel1 2 8" xfId="1414"/>
    <cellStyle name="SAPBEXHLevel1 2 9" xfId="1662"/>
    <cellStyle name="SAPBEXHLevel1 20" xfId="10335"/>
    <cellStyle name="SAPBEXHLevel1 21" xfId="11106"/>
    <cellStyle name="SAPBEXHLevel1 22" xfId="11997"/>
    <cellStyle name="SAPBEXHLevel1 23" xfId="12986"/>
    <cellStyle name="SAPBEXHLevel1 24" xfId="13754"/>
    <cellStyle name="SAPBEXHLevel1 25" xfId="14645"/>
    <cellStyle name="SAPBEXHLevel1 26" xfId="15531"/>
    <cellStyle name="SAPBEXHLevel1 27" xfId="16415"/>
    <cellStyle name="SAPBEXHLevel1 28" xfId="17301"/>
    <cellStyle name="SAPBEXHLevel1 29" xfId="18181"/>
    <cellStyle name="SAPBEXHLevel1 3" xfId="988"/>
    <cellStyle name="SAPBEXHLevel1 3 10" xfId="4349"/>
    <cellStyle name="SAPBEXHLevel1 3 11" xfId="5239"/>
    <cellStyle name="SAPBEXHLevel1 3 12" xfId="6134"/>
    <cellStyle name="SAPBEXHLevel1 3 13" xfId="7397"/>
    <cellStyle name="SAPBEXHLevel1 3 14" xfId="7840"/>
    <cellStyle name="SAPBEXHLevel1 3 15" xfId="8730"/>
    <cellStyle name="SAPBEXHLevel1 3 16" xfId="9619"/>
    <cellStyle name="SAPBEXHLevel1 3 17" xfId="10487"/>
    <cellStyle name="SAPBEXHLevel1 3 18" xfId="11378"/>
    <cellStyle name="SAPBEXHLevel1 3 19" xfId="12268"/>
    <cellStyle name="SAPBEXHLevel1 3 2" xfId="989"/>
    <cellStyle name="SAPBEXHLevel1 3 2 10" xfId="9245"/>
    <cellStyle name="SAPBEXHLevel1 3 2 11" xfId="10134"/>
    <cellStyle name="SAPBEXHLevel1 3 2 12" xfId="11003"/>
    <cellStyle name="SAPBEXHLevel1 3 2 13" xfId="11894"/>
    <cellStyle name="SAPBEXHLevel1 3 2 14" xfId="12785"/>
    <cellStyle name="SAPBEXHLevel1 3 2 15" xfId="13651"/>
    <cellStyle name="SAPBEXHLevel1 3 2 16" xfId="14542"/>
    <cellStyle name="SAPBEXHLevel1 3 2 17" xfId="15428"/>
    <cellStyle name="SAPBEXHLevel1 3 2 18" xfId="16312"/>
    <cellStyle name="SAPBEXHLevel1 3 2 19" xfId="17198"/>
    <cellStyle name="SAPBEXHLevel1 3 2 2" xfId="2358"/>
    <cellStyle name="SAPBEXHLevel1 3 2 2 2" xfId="24988"/>
    <cellStyle name="SAPBEXHLevel1 3 2 2 2 2" xfId="36092"/>
    <cellStyle name="SAPBEXHLevel1 3 2 2 2 2 2" xfId="36093"/>
    <cellStyle name="SAPBEXHLevel1 3 2 2 2 2 2 2" xfId="36094"/>
    <cellStyle name="SAPBEXHLevel1 3 2 2 2 2 3" xfId="36095"/>
    <cellStyle name="SAPBEXHLevel1 3 2 2 2 3" xfId="36096"/>
    <cellStyle name="SAPBEXHLevel1 3 2 2 2 3 2" xfId="36097"/>
    <cellStyle name="SAPBEXHLevel1 3 2 2 2 3 2 2" xfId="36098"/>
    <cellStyle name="SAPBEXHLevel1 3 2 2 2 4" xfId="36099"/>
    <cellStyle name="SAPBEXHLevel1 3 2 2 2 4 2" xfId="36100"/>
    <cellStyle name="SAPBEXHLevel1 3 2 2 3" xfId="36101"/>
    <cellStyle name="SAPBEXHLevel1 3 2 2 3 2" xfId="36102"/>
    <cellStyle name="SAPBEXHLevel1 3 2 2 3 2 2" xfId="36103"/>
    <cellStyle name="SAPBEXHLevel1 3 2 2 3 3" xfId="36104"/>
    <cellStyle name="SAPBEXHLevel1 3 2 2 4" xfId="36105"/>
    <cellStyle name="SAPBEXHLevel1 3 2 2 4 2" xfId="36106"/>
    <cellStyle name="SAPBEXHLevel1 3 2 2 4 2 2" xfId="36107"/>
    <cellStyle name="SAPBEXHLevel1 3 2 2 5" xfId="36108"/>
    <cellStyle name="SAPBEXHLevel1 3 2 2 5 2" xfId="36109"/>
    <cellStyle name="SAPBEXHLevel1 3 2 20" xfId="18078"/>
    <cellStyle name="SAPBEXHLevel1 3 2 21" xfId="18959"/>
    <cellStyle name="SAPBEXHLevel1 3 2 22" xfId="19817"/>
    <cellStyle name="SAPBEXHLevel1 3 2 23" xfId="20683"/>
    <cellStyle name="SAPBEXHLevel1 3 2 24" xfId="21541"/>
    <cellStyle name="SAPBEXHLevel1 3 2 25" xfId="22382"/>
    <cellStyle name="SAPBEXHLevel1 3 2 26" xfId="23211"/>
    <cellStyle name="SAPBEXHLevel1 3 2 27" xfId="24011"/>
    <cellStyle name="SAPBEXHLevel1 3 2 3" xfId="3081"/>
    <cellStyle name="SAPBEXHLevel1 3 2 4" xfId="3983"/>
    <cellStyle name="SAPBEXHLevel1 3 2 5" xfId="4871"/>
    <cellStyle name="SAPBEXHLevel1 3 2 6" xfId="5760"/>
    <cellStyle name="SAPBEXHLevel1 3 2 7" xfId="6654"/>
    <cellStyle name="SAPBEXHLevel1 3 2 8" xfId="3372"/>
    <cellStyle name="SAPBEXHLevel1 3 2 9" xfId="8356"/>
    <cellStyle name="SAPBEXHLevel1 3 20" xfId="13138"/>
    <cellStyle name="SAPBEXHLevel1 3 21" xfId="14028"/>
    <cellStyle name="SAPBEXHLevel1 3 22" xfId="14915"/>
    <cellStyle name="SAPBEXHLevel1 3 23" xfId="15801"/>
    <cellStyle name="SAPBEXHLevel1 3 24" xfId="16684"/>
    <cellStyle name="SAPBEXHLevel1 3 25" xfId="17569"/>
    <cellStyle name="SAPBEXHLevel1 3 26" xfId="18445"/>
    <cellStyle name="SAPBEXHLevel1 3 27" xfId="19306"/>
    <cellStyle name="SAPBEXHLevel1 3 28" xfId="20174"/>
    <cellStyle name="SAPBEXHLevel1 3 29" xfId="21036"/>
    <cellStyle name="SAPBEXHLevel1 3 3" xfId="990"/>
    <cellStyle name="SAPBEXHLevel1 3 3 10" xfId="9246"/>
    <cellStyle name="SAPBEXHLevel1 3 3 11" xfId="10135"/>
    <cellStyle name="SAPBEXHLevel1 3 3 12" xfId="11004"/>
    <cellStyle name="SAPBEXHLevel1 3 3 13" xfId="11895"/>
    <cellStyle name="SAPBEXHLevel1 3 3 14" xfId="12786"/>
    <cellStyle name="SAPBEXHLevel1 3 3 15" xfId="13652"/>
    <cellStyle name="SAPBEXHLevel1 3 3 16" xfId="14543"/>
    <cellStyle name="SAPBEXHLevel1 3 3 17" xfId="15429"/>
    <cellStyle name="SAPBEXHLevel1 3 3 18" xfId="16313"/>
    <cellStyle name="SAPBEXHLevel1 3 3 19" xfId="17199"/>
    <cellStyle name="SAPBEXHLevel1 3 3 2" xfId="2359"/>
    <cellStyle name="SAPBEXHLevel1 3 3 2 2" xfId="24989"/>
    <cellStyle name="SAPBEXHLevel1 3 3 2 2 2" xfId="36110"/>
    <cellStyle name="SAPBEXHLevel1 3 3 2 2 2 2" xfId="36111"/>
    <cellStyle name="SAPBEXHLevel1 3 3 2 2 2 2 2" xfId="36112"/>
    <cellStyle name="SAPBEXHLevel1 3 3 2 2 2 3" xfId="36113"/>
    <cellStyle name="SAPBEXHLevel1 3 3 2 2 3" xfId="36114"/>
    <cellStyle name="SAPBEXHLevel1 3 3 2 2 3 2" xfId="36115"/>
    <cellStyle name="SAPBEXHLevel1 3 3 2 2 3 2 2" xfId="36116"/>
    <cellStyle name="SAPBEXHLevel1 3 3 2 2 4" xfId="36117"/>
    <cellStyle name="SAPBEXHLevel1 3 3 2 2 4 2" xfId="36118"/>
    <cellStyle name="SAPBEXHLevel1 3 3 2 3" xfId="36119"/>
    <cellStyle name="SAPBEXHLevel1 3 3 2 3 2" xfId="36120"/>
    <cellStyle name="SAPBEXHLevel1 3 3 2 3 2 2" xfId="36121"/>
    <cellStyle name="SAPBEXHLevel1 3 3 2 3 3" xfId="36122"/>
    <cellStyle name="SAPBEXHLevel1 3 3 2 4" xfId="36123"/>
    <cellStyle name="SAPBEXHLevel1 3 3 2 4 2" xfId="36124"/>
    <cellStyle name="SAPBEXHLevel1 3 3 2 4 2 2" xfId="36125"/>
    <cellStyle name="SAPBEXHLevel1 3 3 2 5" xfId="36126"/>
    <cellStyle name="SAPBEXHLevel1 3 3 2 5 2" xfId="36127"/>
    <cellStyle name="SAPBEXHLevel1 3 3 20" xfId="18079"/>
    <cellStyle name="SAPBEXHLevel1 3 3 21" xfId="18960"/>
    <cellStyle name="SAPBEXHLevel1 3 3 22" xfId="19818"/>
    <cellStyle name="SAPBEXHLevel1 3 3 23" xfId="20684"/>
    <cellStyle name="SAPBEXHLevel1 3 3 24" xfId="21542"/>
    <cellStyle name="SAPBEXHLevel1 3 3 25" xfId="22383"/>
    <cellStyle name="SAPBEXHLevel1 3 3 26" xfId="23212"/>
    <cellStyle name="SAPBEXHLevel1 3 3 27" xfId="24012"/>
    <cellStyle name="SAPBEXHLevel1 3 3 3" xfId="3082"/>
    <cellStyle name="SAPBEXHLevel1 3 3 4" xfId="3984"/>
    <cellStyle name="SAPBEXHLevel1 3 3 5" xfId="4872"/>
    <cellStyle name="SAPBEXHLevel1 3 3 6" xfId="5761"/>
    <cellStyle name="SAPBEXHLevel1 3 3 7" xfId="6655"/>
    <cellStyle name="SAPBEXHLevel1 3 3 8" xfId="6026"/>
    <cellStyle name="SAPBEXHLevel1 3 3 9" xfId="8357"/>
    <cellStyle name="SAPBEXHLevel1 3 30" xfId="21887"/>
    <cellStyle name="SAPBEXHLevel1 3 31" xfId="22719"/>
    <cellStyle name="SAPBEXHLevel1 3 32" xfId="23528"/>
    <cellStyle name="SAPBEXHLevel1 3 4" xfId="991"/>
    <cellStyle name="SAPBEXHLevel1 3 4 10" xfId="9247"/>
    <cellStyle name="SAPBEXHLevel1 3 4 11" xfId="10136"/>
    <cellStyle name="SAPBEXHLevel1 3 4 12" xfId="11005"/>
    <cellStyle name="SAPBEXHLevel1 3 4 13" xfId="11896"/>
    <cellStyle name="SAPBEXHLevel1 3 4 14" xfId="12787"/>
    <cellStyle name="SAPBEXHLevel1 3 4 15" xfId="13653"/>
    <cellStyle name="SAPBEXHLevel1 3 4 16" xfId="14544"/>
    <cellStyle name="SAPBEXHLevel1 3 4 17" xfId="15430"/>
    <cellStyle name="SAPBEXHLevel1 3 4 18" xfId="16314"/>
    <cellStyle name="SAPBEXHLevel1 3 4 19" xfId="17200"/>
    <cellStyle name="SAPBEXHLevel1 3 4 2" xfId="2360"/>
    <cellStyle name="SAPBEXHLevel1 3 4 2 2" xfId="24990"/>
    <cellStyle name="SAPBEXHLevel1 3 4 2 2 2" xfId="36128"/>
    <cellStyle name="SAPBEXHLevel1 3 4 2 2 2 2" xfId="36129"/>
    <cellStyle name="SAPBEXHLevel1 3 4 2 2 2 2 2" xfId="36130"/>
    <cellStyle name="SAPBEXHLevel1 3 4 2 2 2 3" xfId="36131"/>
    <cellStyle name="SAPBEXHLevel1 3 4 2 2 3" xfId="36132"/>
    <cellStyle name="SAPBEXHLevel1 3 4 2 2 3 2" xfId="36133"/>
    <cellStyle name="SAPBEXHLevel1 3 4 2 2 3 2 2" xfId="36134"/>
    <cellStyle name="SAPBEXHLevel1 3 4 2 2 4" xfId="36135"/>
    <cellStyle name="SAPBEXHLevel1 3 4 2 2 4 2" xfId="36136"/>
    <cellStyle name="SAPBEXHLevel1 3 4 2 3" xfId="36137"/>
    <cellStyle name="SAPBEXHLevel1 3 4 2 3 2" xfId="36138"/>
    <cellStyle name="SAPBEXHLevel1 3 4 2 3 2 2" xfId="36139"/>
    <cellStyle name="SAPBEXHLevel1 3 4 2 3 3" xfId="36140"/>
    <cellStyle name="SAPBEXHLevel1 3 4 2 4" xfId="36141"/>
    <cellStyle name="SAPBEXHLevel1 3 4 2 4 2" xfId="36142"/>
    <cellStyle name="SAPBEXHLevel1 3 4 2 4 2 2" xfId="36143"/>
    <cellStyle name="SAPBEXHLevel1 3 4 2 5" xfId="36144"/>
    <cellStyle name="SAPBEXHLevel1 3 4 2 5 2" xfId="36145"/>
    <cellStyle name="SAPBEXHLevel1 3 4 20" xfId="18080"/>
    <cellStyle name="SAPBEXHLevel1 3 4 21" xfId="18961"/>
    <cellStyle name="SAPBEXHLevel1 3 4 22" xfId="19819"/>
    <cellStyle name="SAPBEXHLevel1 3 4 23" xfId="20685"/>
    <cellStyle name="SAPBEXHLevel1 3 4 24" xfId="21543"/>
    <cellStyle name="SAPBEXHLevel1 3 4 25" xfId="22384"/>
    <cellStyle name="SAPBEXHLevel1 3 4 26" xfId="23213"/>
    <cellStyle name="SAPBEXHLevel1 3 4 27" xfId="24013"/>
    <cellStyle name="SAPBEXHLevel1 3 4 3" xfId="3083"/>
    <cellStyle name="SAPBEXHLevel1 3 4 4" xfId="3985"/>
    <cellStyle name="SAPBEXHLevel1 3 4 5" xfId="4873"/>
    <cellStyle name="SAPBEXHLevel1 3 4 6" xfId="5762"/>
    <cellStyle name="SAPBEXHLevel1 3 4 7" xfId="6656"/>
    <cellStyle name="SAPBEXHLevel1 3 4 8" xfId="5280"/>
    <cellStyle name="SAPBEXHLevel1 3 4 9" xfId="8358"/>
    <cellStyle name="SAPBEXHLevel1 3 5" xfId="992"/>
    <cellStyle name="SAPBEXHLevel1 3 5 10" xfId="9248"/>
    <cellStyle name="SAPBEXHLevel1 3 5 11" xfId="10137"/>
    <cellStyle name="SAPBEXHLevel1 3 5 12" xfId="11006"/>
    <cellStyle name="SAPBEXHLevel1 3 5 13" xfId="11897"/>
    <cellStyle name="SAPBEXHLevel1 3 5 14" xfId="12788"/>
    <cellStyle name="SAPBEXHLevel1 3 5 15" xfId="13654"/>
    <cellStyle name="SAPBEXHLevel1 3 5 16" xfId="14545"/>
    <cellStyle name="SAPBEXHLevel1 3 5 17" xfId="15431"/>
    <cellStyle name="SAPBEXHLevel1 3 5 18" xfId="16315"/>
    <cellStyle name="SAPBEXHLevel1 3 5 19" xfId="17201"/>
    <cellStyle name="SAPBEXHLevel1 3 5 2" xfId="2361"/>
    <cellStyle name="SAPBEXHLevel1 3 5 2 2" xfId="24991"/>
    <cellStyle name="SAPBEXHLevel1 3 5 2 2 2" xfId="36146"/>
    <cellStyle name="SAPBEXHLevel1 3 5 2 2 2 2" xfId="36147"/>
    <cellStyle name="SAPBEXHLevel1 3 5 2 2 2 2 2" xfId="36148"/>
    <cellStyle name="SAPBEXHLevel1 3 5 2 2 2 3" xfId="36149"/>
    <cellStyle name="SAPBEXHLevel1 3 5 2 2 3" xfId="36150"/>
    <cellStyle name="SAPBEXHLevel1 3 5 2 2 3 2" xfId="36151"/>
    <cellStyle name="SAPBEXHLevel1 3 5 2 2 3 2 2" xfId="36152"/>
    <cellStyle name="SAPBEXHLevel1 3 5 2 2 4" xfId="36153"/>
    <cellStyle name="SAPBEXHLevel1 3 5 2 2 4 2" xfId="36154"/>
    <cellStyle name="SAPBEXHLevel1 3 5 2 3" xfId="36155"/>
    <cellStyle name="SAPBEXHLevel1 3 5 2 3 2" xfId="36156"/>
    <cellStyle name="SAPBEXHLevel1 3 5 2 3 2 2" xfId="36157"/>
    <cellStyle name="SAPBEXHLevel1 3 5 2 3 3" xfId="36158"/>
    <cellStyle name="SAPBEXHLevel1 3 5 2 4" xfId="36159"/>
    <cellStyle name="SAPBEXHLevel1 3 5 2 4 2" xfId="36160"/>
    <cellStyle name="SAPBEXHLevel1 3 5 2 4 2 2" xfId="36161"/>
    <cellStyle name="SAPBEXHLevel1 3 5 2 5" xfId="36162"/>
    <cellStyle name="SAPBEXHLevel1 3 5 2 5 2" xfId="36163"/>
    <cellStyle name="SAPBEXHLevel1 3 5 20" xfId="18081"/>
    <cellStyle name="SAPBEXHLevel1 3 5 21" xfId="18962"/>
    <cellStyle name="SAPBEXHLevel1 3 5 22" xfId="19820"/>
    <cellStyle name="SAPBEXHLevel1 3 5 23" xfId="20686"/>
    <cellStyle name="SAPBEXHLevel1 3 5 24" xfId="21544"/>
    <cellStyle name="SAPBEXHLevel1 3 5 25" xfId="22385"/>
    <cellStyle name="SAPBEXHLevel1 3 5 26" xfId="23214"/>
    <cellStyle name="SAPBEXHLevel1 3 5 27" xfId="24014"/>
    <cellStyle name="SAPBEXHLevel1 3 5 3" xfId="3084"/>
    <cellStyle name="SAPBEXHLevel1 3 5 4" xfId="3986"/>
    <cellStyle name="SAPBEXHLevel1 3 5 5" xfId="4874"/>
    <cellStyle name="SAPBEXHLevel1 3 5 6" xfId="5763"/>
    <cellStyle name="SAPBEXHLevel1 3 5 7" xfId="6657"/>
    <cellStyle name="SAPBEXHLevel1 3 5 8" xfId="4276"/>
    <cellStyle name="SAPBEXHLevel1 3 5 9" xfId="8359"/>
    <cellStyle name="SAPBEXHLevel1 3 6" xfId="993"/>
    <cellStyle name="SAPBEXHLevel1 3 6 10" xfId="9249"/>
    <cellStyle name="SAPBEXHLevel1 3 6 11" xfId="10138"/>
    <cellStyle name="SAPBEXHLevel1 3 6 12" xfId="11007"/>
    <cellStyle name="SAPBEXHLevel1 3 6 13" xfId="11898"/>
    <cellStyle name="SAPBEXHLevel1 3 6 14" xfId="12789"/>
    <cellStyle name="SAPBEXHLevel1 3 6 15" xfId="13655"/>
    <cellStyle name="SAPBEXHLevel1 3 6 16" xfId="14546"/>
    <cellStyle name="SAPBEXHLevel1 3 6 17" xfId="15432"/>
    <cellStyle name="SAPBEXHLevel1 3 6 18" xfId="16316"/>
    <cellStyle name="SAPBEXHLevel1 3 6 19" xfId="17202"/>
    <cellStyle name="SAPBEXHLevel1 3 6 2" xfId="2362"/>
    <cellStyle name="SAPBEXHLevel1 3 6 2 2" xfId="24992"/>
    <cellStyle name="SAPBEXHLevel1 3 6 2 2 2" xfId="36164"/>
    <cellStyle name="SAPBEXHLevel1 3 6 2 2 2 2" xfId="36165"/>
    <cellStyle name="SAPBEXHLevel1 3 6 2 2 2 2 2" xfId="36166"/>
    <cellStyle name="SAPBEXHLevel1 3 6 2 2 2 3" xfId="36167"/>
    <cellStyle name="SAPBEXHLevel1 3 6 2 2 3" xfId="36168"/>
    <cellStyle name="SAPBEXHLevel1 3 6 2 2 3 2" xfId="36169"/>
    <cellStyle name="SAPBEXHLevel1 3 6 2 2 3 2 2" xfId="36170"/>
    <cellStyle name="SAPBEXHLevel1 3 6 2 2 4" xfId="36171"/>
    <cellStyle name="SAPBEXHLevel1 3 6 2 2 4 2" xfId="36172"/>
    <cellStyle name="SAPBEXHLevel1 3 6 2 3" xfId="36173"/>
    <cellStyle name="SAPBEXHLevel1 3 6 2 3 2" xfId="36174"/>
    <cellStyle name="SAPBEXHLevel1 3 6 2 3 2 2" xfId="36175"/>
    <cellStyle name="SAPBEXHLevel1 3 6 2 3 3" xfId="36176"/>
    <cellStyle name="SAPBEXHLevel1 3 6 2 4" xfId="36177"/>
    <cellStyle name="SAPBEXHLevel1 3 6 2 4 2" xfId="36178"/>
    <cellStyle name="SAPBEXHLevel1 3 6 2 4 2 2" xfId="36179"/>
    <cellStyle name="SAPBEXHLevel1 3 6 2 5" xfId="36180"/>
    <cellStyle name="SAPBEXHLevel1 3 6 2 5 2" xfId="36181"/>
    <cellStyle name="SAPBEXHLevel1 3 6 20" xfId="18082"/>
    <cellStyle name="SAPBEXHLevel1 3 6 21" xfId="18963"/>
    <cellStyle name="SAPBEXHLevel1 3 6 22" xfId="19821"/>
    <cellStyle name="SAPBEXHLevel1 3 6 23" xfId="20687"/>
    <cellStyle name="SAPBEXHLevel1 3 6 24" xfId="21545"/>
    <cellStyle name="SAPBEXHLevel1 3 6 25" xfId="22386"/>
    <cellStyle name="SAPBEXHLevel1 3 6 26" xfId="23215"/>
    <cellStyle name="SAPBEXHLevel1 3 6 27" xfId="24015"/>
    <cellStyle name="SAPBEXHLevel1 3 6 3" xfId="3085"/>
    <cellStyle name="SAPBEXHLevel1 3 6 4" xfId="3987"/>
    <cellStyle name="SAPBEXHLevel1 3 6 5" xfId="4875"/>
    <cellStyle name="SAPBEXHLevel1 3 6 6" xfId="5764"/>
    <cellStyle name="SAPBEXHLevel1 3 6 7" xfId="6658"/>
    <cellStyle name="SAPBEXHLevel1 3 6 8" xfId="2399"/>
    <cellStyle name="SAPBEXHLevel1 3 6 9" xfId="8360"/>
    <cellStyle name="SAPBEXHLevel1 3 7" xfId="1844"/>
    <cellStyle name="SAPBEXHLevel1 3 7 2" xfId="24993"/>
    <cellStyle name="SAPBEXHLevel1 3 7 2 2" xfId="36182"/>
    <cellStyle name="SAPBEXHLevel1 3 7 2 2 2" xfId="36183"/>
    <cellStyle name="SAPBEXHLevel1 3 7 2 2 2 2" xfId="36184"/>
    <cellStyle name="SAPBEXHLevel1 3 7 2 2 3" xfId="36185"/>
    <cellStyle name="SAPBEXHLevel1 3 7 2 3" xfId="36186"/>
    <cellStyle name="SAPBEXHLevel1 3 7 2 3 2" xfId="36187"/>
    <cellStyle name="SAPBEXHLevel1 3 7 2 3 2 2" xfId="36188"/>
    <cellStyle name="SAPBEXHLevel1 3 7 2 4" xfId="36189"/>
    <cellStyle name="SAPBEXHLevel1 3 7 2 4 2" xfId="36190"/>
    <cellStyle name="SAPBEXHLevel1 3 7 3" xfId="36191"/>
    <cellStyle name="SAPBEXHLevel1 3 7 3 2" xfId="36192"/>
    <cellStyle name="SAPBEXHLevel1 3 7 3 2 2" xfId="36193"/>
    <cellStyle name="SAPBEXHLevel1 3 7 3 3" xfId="36194"/>
    <cellStyle name="SAPBEXHLevel1 3 7 4" xfId="36195"/>
    <cellStyle name="SAPBEXHLevel1 3 7 4 2" xfId="36196"/>
    <cellStyle name="SAPBEXHLevel1 3 7 4 2 2" xfId="36197"/>
    <cellStyle name="SAPBEXHLevel1 3 7 5" xfId="36198"/>
    <cellStyle name="SAPBEXHLevel1 3 7 5 2" xfId="36199"/>
    <cellStyle name="SAPBEXHLevel1 3 8" xfId="1404"/>
    <cellStyle name="SAPBEXHLevel1 3 9" xfId="3462"/>
    <cellStyle name="SAPBEXHLevel1 30" xfId="19159"/>
    <cellStyle name="SAPBEXHLevel1 31" xfId="19920"/>
    <cellStyle name="SAPBEXHLevel1 32" xfId="20786"/>
    <cellStyle name="SAPBEXHLevel1 33" xfId="21644"/>
    <cellStyle name="SAPBEXHLevel1 34" xfId="22485"/>
    <cellStyle name="SAPBEXHLevel1 35" xfId="23314"/>
    <cellStyle name="SAPBEXHLevel1 4" xfId="994"/>
    <cellStyle name="SAPBEXHLevel1 4 10" xfId="9250"/>
    <cellStyle name="SAPBEXHLevel1 4 11" xfId="10139"/>
    <cellStyle name="SAPBEXHLevel1 4 12" xfId="11008"/>
    <cellStyle name="SAPBEXHLevel1 4 13" xfId="11899"/>
    <cellStyle name="SAPBEXHLevel1 4 14" xfId="12790"/>
    <cellStyle name="SAPBEXHLevel1 4 15" xfId="13656"/>
    <cellStyle name="SAPBEXHLevel1 4 16" xfId="14547"/>
    <cellStyle name="SAPBEXHLevel1 4 17" xfId="15433"/>
    <cellStyle name="SAPBEXHLevel1 4 18" xfId="16317"/>
    <cellStyle name="SAPBEXHLevel1 4 19" xfId="17203"/>
    <cellStyle name="SAPBEXHLevel1 4 2" xfId="2363"/>
    <cellStyle name="SAPBEXHLevel1 4 2 2" xfId="24994"/>
    <cellStyle name="SAPBEXHLevel1 4 2 2 2" xfId="36200"/>
    <cellStyle name="SAPBEXHLevel1 4 2 2 2 2" xfId="36201"/>
    <cellStyle name="SAPBEXHLevel1 4 2 2 2 2 2" xfId="36202"/>
    <cellStyle name="SAPBEXHLevel1 4 2 2 2 3" xfId="36203"/>
    <cellStyle name="SAPBEXHLevel1 4 2 2 3" xfId="36204"/>
    <cellStyle name="SAPBEXHLevel1 4 2 2 3 2" xfId="36205"/>
    <cellStyle name="SAPBEXHLevel1 4 2 2 3 2 2" xfId="36206"/>
    <cellStyle name="SAPBEXHLevel1 4 2 2 4" xfId="36207"/>
    <cellStyle name="SAPBEXHLevel1 4 2 2 4 2" xfId="36208"/>
    <cellStyle name="SAPBEXHLevel1 4 2 3" xfId="36209"/>
    <cellStyle name="SAPBEXHLevel1 4 2 3 2" xfId="36210"/>
    <cellStyle name="SAPBEXHLevel1 4 2 3 2 2" xfId="36211"/>
    <cellStyle name="SAPBEXHLevel1 4 2 3 3" xfId="36212"/>
    <cellStyle name="SAPBEXHLevel1 4 2 4" xfId="36213"/>
    <cellStyle name="SAPBEXHLevel1 4 2 4 2" xfId="36214"/>
    <cellStyle name="SAPBEXHLevel1 4 2 4 2 2" xfId="36215"/>
    <cellStyle name="SAPBEXHLevel1 4 2 5" xfId="36216"/>
    <cellStyle name="SAPBEXHLevel1 4 2 5 2" xfId="36217"/>
    <cellStyle name="SAPBEXHLevel1 4 20" xfId="18083"/>
    <cellStyle name="SAPBEXHLevel1 4 21" xfId="18964"/>
    <cellStyle name="SAPBEXHLevel1 4 22" xfId="19822"/>
    <cellStyle name="SAPBEXHLevel1 4 23" xfId="20688"/>
    <cellStyle name="SAPBEXHLevel1 4 24" xfId="21546"/>
    <cellStyle name="SAPBEXHLevel1 4 25" xfId="22387"/>
    <cellStyle name="SAPBEXHLevel1 4 26" xfId="23216"/>
    <cellStyle name="SAPBEXHLevel1 4 27" xfId="24016"/>
    <cellStyle name="SAPBEXHLevel1 4 3" xfId="3086"/>
    <cellStyle name="SAPBEXHLevel1 4 4" xfId="3988"/>
    <cellStyle name="SAPBEXHLevel1 4 5" xfId="4876"/>
    <cellStyle name="SAPBEXHLevel1 4 6" xfId="5765"/>
    <cellStyle name="SAPBEXHLevel1 4 7" xfId="6659"/>
    <cellStyle name="SAPBEXHLevel1 4 8" xfId="1695"/>
    <cellStyle name="SAPBEXHLevel1 4 9" xfId="8361"/>
    <cellStyle name="SAPBEXHLevel1 5" xfId="995"/>
    <cellStyle name="SAPBEXHLevel1 5 10" xfId="9251"/>
    <cellStyle name="SAPBEXHLevel1 5 11" xfId="10140"/>
    <cellStyle name="SAPBEXHLevel1 5 12" xfId="11009"/>
    <cellStyle name="SAPBEXHLevel1 5 13" xfId="11900"/>
    <cellStyle name="SAPBEXHLevel1 5 14" xfId="12791"/>
    <cellStyle name="SAPBEXHLevel1 5 15" xfId="13657"/>
    <cellStyle name="SAPBEXHLevel1 5 16" xfId="14548"/>
    <cellStyle name="SAPBEXHLevel1 5 17" xfId="15434"/>
    <cellStyle name="SAPBEXHLevel1 5 18" xfId="16318"/>
    <cellStyle name="SAPBEXHLevel1 5 19" xfId="17204"/>
    <cellStyle name="SAPBEXHLevel1 5 2" xfId="2364"/>
    <cellStyle name="SAPBEXHLevel1 5 2 2" xfId="24995"/>
    <cellStyle name="SAPBEXHLevel1 5 2 2 2" xfId="36218"/>
    <cellStyle name="SAPBEXHLevel1 5 2 2 2 2" xfId="36219"/>
    <cellStyle name="SAPBEXHLevel1 5 2 2 2 2 2" xfId="36220"/>
    <cellStyle name="SAPBEXHLevel1 5 2 2 2 3" xfId="36221"/>
    <cellStyle name="SAPBEXHLevel1 5 2 2 3" xfId="36222"/>
    <cellStyle name="SAPBEXHLevel1 5 2 2 3 2" xfId="36223"/>
    <cellStyle name="SAPBEXHLevel1 5 2 2 3 2 2" xfId="36224"/>
    <cellStyle name="SAPBEXHLevel1 5 2 2 4" xfId="36225"/>
    <cellStyle name="SAPBEXHLevel1 5 2 2 4 2" xfId="36226"/>
    <cellStyle name="SAPBEXHLevel1 5 2 3" xfId="36227"/>
    <cellStyle name="SAPBEXHLevel1 5 2 3 2" xfId="36228"/>
    <cellStyle name="SAPBEXHLevel1 5 2 3 2 2" xfId="36229"/>
    <cellStyle name="SAPBEXHLevel1 5 2 3 3" xfId="36230"/>
    <cellStyle name="SAPBEXHLevel1 5 2 4" xfId="36231"/>
    <cellStyle name="SAPBEXHLevel1 5 2 4 2" xfId="36232"/>
    <cellStyle name="SAPBEXHLevel1 5 2 4 2 2" xfId="36233"/>
    <cellStyle name="SAPBEXHLevel1 5 2 5" xfId="36234"/>
    <cellStyle name="SAPBEXHLevel1 5 2 5 2" xfId="36235"/>
    <cellStyle name="SAPBEXHLevel1 5 20" xfId="18084"/>
    <cellStyle name="SAPBEXHLevel1 5 21" xfId="18965"/>
    <cellStyle name="SAPBEXHLevel1 5 22" xfId="19823"/>
    <cellStyle name="SAPBEXHLevel1 5 23" xfId="20689"/>
    <cellStyle name="SAPBEXHLevel1 5 24" xfId="21547"/>
    <cellStyle name="SAPBEXHLevel1 5 25" xfId="22388"/>
    <cellStyle name="SAPBEXHLevel1 5 26" xfId="23217"/>
    <cellStyle name="SAPBEXHLevel1 5 27" xfId="24017"/>
    <cellStyle name="SAPBEXHLevel1 5 3" xfId="3087"/>
    <cellStyle name="SAPBEXHLevel1 5 4" xfId="3989"/>
    <cellStyle name="SAPBEXHLevel1 5 5" xfId="4877"/>
    <cellStyle name="SAPBEXHLevel1 5 6" xfId="5766"/>
    <cellStyle name="SAPBEXHLevel1 5 7" xfId="6660"/>
    <cellStyle name="SAPBEXHLevel1 5 8" xfId="5160"/>
    <cellStyle name="SAPBEXHLevel1 5 9" xfId="8362"/>
    <cellStyle name="SAPBEXHLevel1 6" xfId="996"/>
    <cellStyle name="SAPBEXHLevel1 6 10" xfId="9252"/>
    <cellStyle name="SAPBEXHLevel1 6 11" xfId="10141"/>
    <cellStyle name="SAPBEXHLevel1 6 12" xfId="11010"/>
    <cellStyle name="SAPBEXHLevel1 6 13" xfId="11901"/>
    <cellStyle name="SAPBEXHLevel1 6 14" xfId="12792"/>
    <cellStyle name="SAPBEXHLevel1 6 15" xfId="13658"/>
    <cellStyle name="SAPBEXHLevel1 6 16" xfId="14549"/>
    <cellStyle name="SAPBEXHLevel1 6 17" xfId="15435"/>
    <cellStyle name="SAPBEXHLevel1 6 18" xfId="16319"/>
    <cellStyle name="SAPBEXHLevel1 6 19" xfId="17205"/>
    <cellStyle name="SAPBEXHLevel1 6 2" xfId="2365"/>
    <cellStyle name="SAPBEXHLevel1 6 2 2" xfId="24996"/>
    <cellStyle name="SAPBEXHLevel1 6 2 2 2" xfId="36236"/>
    <cellStyle name="SAPBEXHLevel1 6 2 2 2 2" xfId="36237"/>
    <cellStyle name="SAPBEXHLevel1 6 2 2 2 2 2" xfId="36238"/>
    <cellStyle name="SAPBEXHLevel1 6 2 2 2 3" xfId="36239"/>
    <cellStyle name="SAPBEXHLevel1 6 2 2 3" xfId="36240"/>
    <cellStyle name="SAPBEXHLevel1 6 2 2 3 2" xfId="36241"/>
    <cellStyle name="SAPBEXHLevel1 6 2 2 3 2 2" xfId="36242"/>
    <cellStyle name="SAPBEXHLevel1 6 2 2 4" xfId="36243"/>
    <cellStyle name="SAPBEXHLevel1 6 2 2 4 2" xfId="36244"/>
    <cellStyle name="SAPBEXHLevel1 6 2 3" xfId="36245"/>
    <cellStyle name="SAPBEXHLevel1 6 2 3 2" xfId="36246"/>
    <cellStyle name="SAPBEXHLevel1 6 2 3 2 2" xfId="36247"/>
    <cellStyle name="SAPBEXHLevel1 6 2 3 3" xfId="36248"/>
    <cellStyle name="SAPBEXHLevel1 6 2 4" xfId="36249"/>
    <cellStyle name="SAPBEXHLevel1 6 2 4 2" xfId="36250"/>
    <cellStyle name="SAPBEXHLevel1 6 2 4 2 2" xfId="36251"/>
    <cellStyle name="SAPBEXHLevel1 6 2 5" xfId="36252"/>
    <cellStyle name="SAPBEXHLevel1 6 2 5 2" xfId="36253"/>
    <cellStyle name="SAPBEXHLevel1 6 20" xfId="18085"/>
    <cellStyle name="SAPBEXHLevel1 6 21" xfId="18966"/>
    <cellStyle name="SAPBEXHLevel1 6 22" xfId="19824"/>
    <cellStyle name="SAPBEXHLevel1 6 23" xfId="20690"/>
    <cellStyle name="SAPBEXHLevel1 6 24" xfId="21548"/>
    <cellStyle name="SAPBEXHLevel1 6 25" xfId="22389"/>
    <cellStyle name="SAPBEXHLevel1 6 26" xfId="23218"/>
    <cellStyle name="SAPBEXHLevel1 6 27" xfId="24018"/>
    <cellStyle name="SAPBEXHLevel1 6 3" xfId="3088"/>
    <cellStyle name="SAPBEXHLevel1 6 4" xfId="3990"/>
    <cellStyle name="SAPBEXHLevel1 6 5" xfId="4878"/>
    <cellStyle name="SAPBEXHLevel1 6 6" xfId="5767"/>
    <cellStyle name="SAPBEXHLevel1 6 7" xfId="6661"/>
    <cellStyle name="SAPBEXHLevel1 6 8" xfId="6034"/>
    <cellStyle name="SAPBEXHLevel1 6 9" xfId="8363"/>
    <cellStyle name="SAPBEXHLevel1 7" xfId="997"/>
    <cellStyle name="SAPBEXHLevel1 7 10" xfId="9253"/>
    <cellStyle name="SAPBEXHLevel1 7 11" xfId="10142"/>
    <cellStyle name="SAPBEXHLevel1 7 12" xfId="11011"/>
    <cellStyle name="SAPBEXHLevel1 7 13" xfId="11902"/>
    <cellStyle name="SAPBEXHLevel1 7 14" xfId="12793"/>
    <cellStyle name="SAPBEXHLevel1 7 15" xfId="13659"/>
    <cellStyle name="SAPBEXHLevel1 7 16" xfId="14550"/>
    <cellStyle name="SAPBEXHLevel1 7 17" xfId="15436"/>
    <cellStyle name="SAPBEXHLevel1 7 18" xfId="16320"/>
    <cellStyle name="SAPBEXHLevel1 7 19" xfId="17206"/>
    <cellStyle name="SAPBEXHLevel1 7 2" xfId="2366"/>
    <cellStyle name="SAPBEXHLevel1 7 2 2" xfId="24997"/>
    <cellStyle name="SAPBEXHLevel1 7 2 2 2" xfId="36254"/>
    <cellStyle name="SAPBEXHLevel1 7 2 2 2 2" xfId="36255"/>
    <cellStyle name="SAPBEXHLevel1 7 2 2 2 2 2" xfId="36256"/>
    <cellStyle name="SAPBEXHLevel1 7 2 2 2 3" xfId="36257"/>
    <cellStyle name="SAPBEXHLevel1 7 2 2 3" xfId="36258"/>
    <cellStyle name="SAPBEXHLevel1 7 2 2 3 2" xfId="36259"/>
    <cellStyle name="SAPBEXHLevel1 7 2 2 3 2 2" xfId="36260"/>
    <cellStyle name="SAPBEXHLevel1 7 2 2 4" xfId="36261"/>
    <cellStyle name="SAPBEXHLevel1 7 2 2 4 2" xfId="36262"/>
    <cellStyle name="SAPBEXHLevel1 7 2 3" xfId="36263"/>
    <cellStyle name="SAPBEXHLevel1 7 2 3 2" xfId="36264"/>
    <cellStyle name="SAPBEXHLevel1 7 2 3 2 2" xfId="36265"/>
    <cellStyle name="SAPBEXHLevel1 7 2 3 3" xfId="36266"/>
    <cellStyle name="SAPBEXHLevel1 7 2 4" xfId="36267"/>
    <cellStyle name="SAPBEXHLevel1 7 2 4 2" xfId="36268"/>
    <cellStyle name="SAPBEXHLevel1 7 2 4 2 2" xfId="36269"/>
    <cellStyle name="SAPBEXHLevel1 7 2 5" xfId="36270"/>
    <cellStyle name="SAPBEXHLevel1 7 2 5 2" xfId="36271"/>
    <cellStyle name="SAPBEXHLevel1 7 20" xfId="18086"/>
    <cellStyle name="SAPBEXHLevel1 7 21" xfId="18967"/>
    <cellStyle name="SAPBEXHLevel1 7 22" xfId="19825"/>
    <cellStyle name="SAPBEXHLevel1 7 23" xfId="20691"/>
    <cellStyle name="SAPBEXHLevel1 7 24" xfId="21549"/>
    <cellStyle name="SAPBEXHLevel1 7 25" xfId="22390"/>
    <cellStyle name="SAPBEXHLevel1 7 26" xfId="23219"/>
    <cellStyle name="SAPBEXHLevel1 7 27" xfId="24019"/>
    <cellStyle name="SAPBEXHLevel1 7 3" xfId="3089"/>
    <cellStyle name="SAPBEXHLevel1 7 4" xfId="3991"/>
    <cellStyle name="SAPBEXHLevel1 7 5" xfId="4879"/>
    <cellStyle name="SAPBEXHLevel1 7 6" xfId="5768"/>
    <cellStyle name="SAPBEXHLevel1 7 7" xfId="6662"/>
    <cellStyle name="SAPBEXHLevel1 7 8" xfId="5998"/>
    <cellStyle name="SAPBEXHLevel1 7 9" xfId="8364"/>
    <cellStyle name="SAPBEXHLevel1 8" xfId="998"/>
    <cellStyle name="SAPBEXHLevel1 8 10" xfId="10124"/>
    <cellStyle name="SAPBEXHLevel1 8 11" xfId="10993"/>
    <cellStyle name="SAPBEXHLevel1 8 12" xfId="11884"/>
    <cellStyle name="SAPBEXHLevel1 8 13" xfId="12775"/>
    <cellStyle name="SAPBEXHLevel1 8 14" xfId="13641"/>
    <cellStyle name="SAPBEXHLevel1 8 15" xfId="14532"/>
    <cellStyle name="SAPBEXHLevel1 8 16" xfId="15418"/>
    <cellStyle name="SAPBEXHLevel1 8 17" xfId="16302"/>
    <cellStyle name="SAPBEXHLevel1 8 18" xfId="17188"/>
    <cellStyle name="SAPBEXHLevel1 8 19" xfId="18068"/>
    <cellStyle name="SAPBEXHLevel1 8 2" xfId="3071"/>
    <cellStyle name="SAPBEXHLevel1 8 2 2" xfId="24998"/>
    <cellStyle name="SAPBEXHLevel1 8 2 2 2" xfId="36272"/>
    <cellStyle name="SAPBEXHLevel1 8 2 2 2 2" xfId="36273"/>
    <cellStyle name="SAPBEXHLevel1 8 2 2 2 2 2" xfId="36274"/>
    <cellStyle name="SAPBEXHLevel1 8 2 2 2 3" xfId="36275"/>
    <cellStyle name="SAPBEXHLevel1 8 2 2 3" xfId="36276"/>
    <cellStyle name="SAPBEXHLevel1 8 2 2 3 2" xfId="36277"/>
    <cellStyle name="SAPBEXHLevel1 8 2 2 3 2 2" xfId="36278"/>
    <cellStyle name="SAPBEXHLevel1 8 2 2 4" xfId="36279"/>
    <cellStyle name="SAPBEXHLevel1 8 2 2 4 2" xfId="36280"/>
    <cellStyle name="SAPBEXHLevel1 8 2 3" xfId="36281"/>
    <cellStyle name="SAPBEXHLevel1 8 2 3 2" xfId="36282"/>
    <cellStyle name="SAPBEXHLevel1 8 2 3 2 2" xfId="36283"/>
    <cellStyle name="SAPBEXHLevel1 8 2 3 3" xfId="36284"/>
    <cellStyle name="SAPBEXHLevel1 8 2 4" xfId="36285"/>
    <cellStyle name="SAPBEXHLevel1 8 2 4 2" xfId="36286"/>
    <cellStyle name="SAPBEXHLevel1 8 2 4 2 2" xfId="36287"/>
    <cellStyle name="SAPBEXHLevel1 8 2 5" xfId="36288"/>
    <cellStyle name="SAPBEXHLevel1 8 2 5 2" xfId="36289"/>
    <cellStyle name="SAPBEXHLevel1 8 20" xfId="18949"/>
    <cellStyle name="SAPBEXHLevel1 8 21" xfId="19807"/>
    <cellStyle name="SAPBEXHLevel1 8 22" xfId="20673"/>
    <cellStyle name="SAPBEXHLevel1 8 23" xfId="21531"/>
    <cellStyle name="SAPBEXHLevel1 8 24" xfId="22372"/>
    <cellStyle name="SAPBEXHLevel1 8 25" xfId="23201"/>
    <cellStyle name="SAPBEXHLevel1 8 26" xfId="24001"/>
    <cellStyle name="SAPBEXHLevel1 8 3" xfId="3973"/>
    <cellStyle name="SAPBEXHLevel1 8 4" xfId="4861"/>
    <cellStyle name="SAPBEXHLevel1 8 5" xfId="5750"/>
    <cellStyle name="SAPBEXHLevel1 8 6" xfId="6644"/>
    <cellStyle name="SAPBEXHLevel1 8 7" xfId="7073"/>
    <cellStyle name="SAPBEXHLevel1 8 8" xfId="8346"/>
    <cellStyle name="SAPBEXHLevel1 8 9" xfId="9235"/>
    <cellStyle name="SAPBEXHLevel1 9" xfId="999"/>
    <cellStyle name="SAPBEXHLevel1 9 10" xfId="7557"/>
    <cellStyle name="SAPBEXHLevel1 9 11" xfId="7757"/>
    <cellStyle name="SAPBEXHLevel1 9 12" xfId="7883"/>
    <cellStyle name="SAPBEXHLevel1 9 13" xfId="8653"/>
    <cellStyle name="SAPBEXHLevel1 9 14" xfId="8646"/>
    <cellStyle name="SAPBEXHLevel1 9 15" xfId="10530"/>
    <cellStyle name="SAPBEXHLevel1 9 16" xfId="11301"/>
    <cellStyle name="SAPBEXHLevel1 9 17" xfId="11294"/>
    <cellStyle name="SAPBEXHLevel1 9 18" xfId="13945"/>
    <cellStyle name="SAPBEXHLevel1 9 19" xfId="14832"/>
    <cellStyle name="SAPBEXHLevel1 9 2" xfId="1560"/>
    <cellStyle name="SAPBEXHLevel1 9 2 2" xfId="36290"/>
    <cellStyle name="SAPBEXHLevel1 9 2 2 2" xfId="36291"/>
    <cellStyle name="SAPBEXHLevel1 9 2 2 2 2" xfId="36292"/>
    <cellStyle name="SAPBEXHLevel1 9 2 2 3" xfId="36293"/>
    <cellStyle name="SAPBEXHLevel1 9 2 3" xfId="36294"/>
    <cellStyle name="SAPBEXHLevel1 9 2 3 2" xfId="36295"/>
    <cellStyle name="SAPBEXHLevel1 9 2 3 2 2" xfId="36296"/>
    <cellStyle name="SAPBEXHLevel1 9 2 4" xfId="36297"/>
    <cellStyle name="SAPBEXHLevel1 9 2 4 2" xfId="36298"/>
    <cellStyle name="SAPBEXHLevel1 9 20" xfId="15721"/>
    <cellStyle name="SAPBEXHLevel1 9 21" xfId="16602"/>
    <cellStyle name="SAPBEXHLevel1 9 22" xfId="16726"/>
    <cellStyle name="SAPBEXHLevel1 9 23" xfId="17493"/>
    <cellStyle name="SAPBEXHLevel1 9 24" xfId="17487"/>
    <cellStyle name="SAPBEXHLevel1 9 25" xfId="20098"/>
    <cellStyle name="SAPBEXHLevel1 9 26" xfId="20961"/>
    <cellStyle name="SAPBEXHLevel1 9 27" xfId="21817"/>
    <cellStyle name="SAPBEXHLevel1 9 3" xfId="2422"/>
    <cellStyle name="SAPBEXHLevel1 9 4" xfId="2607"/>
    <cellStyle name="SAPBEXHLevel1 9 5" xfId="1614"/>
    <cellStyle name="SAPBEXHLevel1 9 6" xfId="1573"/>
    <cellStyle name="SAPBEXHLevel1 9 7" xfId="4221"/>
    <cellStyle name="SAPBEXHLevel1 9 8" xfId="7602"/>
    <cellStyle name="SAPBEXHLevel1 9 9" xfId="7492"/>
    <cellStyle name="SAPBEXHLevel1_20120921_SF-grote-ronde-Liesbethdump2" xfId="1000"/>
    <cellStyle name="SAPBEXHLevel1X" xfId="1001"/>
    <cellStyle name="SAPBEXHLevel1X 10" xfId="3183"/>
    <cellStyle name="SAPBEXHLevel1X 11" xfId="1777"/>
    <cellStyle name="SAPBEXHLevel1X 12" xfId="2581"/>
    <cellStyle name="SAPBEXHLevel1X 13" xfId="4284"/>
    <cellStyle name="SAPBEXHLevel1X 14" xfId="7677"/>
    <cellStyle name="SAPBEXHLevel1X 15" xfId="5286"/>
    <cellStyle name="SAPBEXHLevel1X 16" xfId="8458"/>
    <cellStyle name="SAPBEXHLevel1X 17" xfId="9347"/>
    <cellStyle name="SAPBEXHLevel1X 18" xfId="8780"/>
    <cellStyle name="SAPBEXHLevel1X 19" xfId="11105"/>
    <cellStyle name="SAPBEXHLevel1X 2" xfId="1002"/>
    <cellStyle name="SAPBEXHLevel1X 2 10" xfId="5240"/>
    <cellStyle name="SAPBEXHLevel1X 2 11" xfId="6135"/>
    <cellStyle name="SAPBEXHLevel1X 2 12" xfId="7396"/>
    <cellStyle name="SAPBEXHLevel1X 2 13" xfId="7841"/>
    <cellStyle name="SAPBEXHLevel1X 2 14" xfId="8731"/>
    <cellStyle name="SAPBEXHLevel1X 2 15" xfId="9620"/>
    <cellStyle name="SAPBEXHLevel1X 2 16" xfId="10488"/>
    <cellStyle name="SAPBEXHLevel1X 2 17" xfId="11379"/>
    <cellStyle name="SAPBEXHLevel1X 2 18" xfId="12269"/>
    <cellStyle name="SAPBEXHLevel1X 2 19" xfId="13139"/>
    <cellStyle name="SAPBEXHLevel1X 2 2" xfId="1003"/>
    <cellStyle name="SAPBEXHLevel1X 2 2 10" xfId="10144"/>
    <cellStyle name="SAPBEXHLevel1X 2 2 11" xfId="11013"/>
    <cellStyle name="SAPBEXHLevel1X 2 2 12" xfId="11904"/>
    <cellStyle name="SAPBEXHLevel1X 2 2 13" xfId="12795"/>
    <cellStyle name="SAPBEXHLevel1X 2 2 14" xfId="13661"/>
    <cellStyle name="SAPBEXHLevel1X 2 2 15" xfId="14552"/>
    <cellStyle name="SAPBEXHLevel1X 2 2 16" xfId="15438"/>
    <cellStyle name="SAPBEXHLevel1X 2 2 17" xfId="16322"/>
    <cellStyle name="SAPBEXHLevel1X 2 2 18" xfId="17208"/>
    <cellStyle name="SAPBEXHLevel1X 2 2 19" xfId="18088"/>
    <cellStyle name="SAPBEXHLevel1X 2 2 2" xfId="3091"/>
    <cellStyle name="SAPBEXHLevel1X 2 2 2 2" xfId="24999"/>
    <cellStyle name="SAPBEXHLevel1X 2 2 2 2 2" xfId="36299"/>
    <cellStyle name="SAPBEXHLevel1X 2 2 2 2 2 2" xfId="36300"/>
    <cellStyle name="SAPBEXHLevel1X 2 2 2 2 2 2 2" xfId="36301"/>
    <cellStyle name="SAPBEXHLevel1X 2 2 2 2 2 3" xfId="36302"/>
    <cellStyle name="SAPBEXHLevel1X 2 2 2 2 3" xfId="36303"/>
    <cellStyle name="SAPBEXHLevel1X 2 2 2 2 3 2" xfId="36304"/>
    <cellStyle name="SAPBEXHLevel1X 2 2 2 2 3 2 2" xfId="36305"/>
    <cellStyle name="SAPBEXHLevel1X 2 2 2 2 4" xfId="36306"/>
    <cellStyle name="SAPBEXHLevel1X 2 2 2 2 4 2" xfId="36307"/>
    <cellStyle name="SAPBEXHLevel1X 2 2 2 3" xfId="36308"/>
    <cellStyle name="SAPBEXHLevel1X 2 2 2 3 2" xfId="36309"/>
    <cellStyle name="SAPBEXHLevel1X 2 2 2 3 2 2" xfId="36310"/>
    <cellStyle name="SAPBEXHLevel1X 2 2 2 3 3" xfId="36311"/>
    <cellStyle name="SAPBEXHLevel1X 2 2 2 4" xfId="36312"/>
    <cellStyle name="SAPBEXHLevel1X 2 2 2 4 2" xfId="36313"/>
    <cellStyle name="SAPBEXHLevel1X 2 2 2 4 2 2" xfId="36314"/>
    <cellStyle name="SAPBEXHLevel1X 2 2 2 5" xfId="36315"/>
    <cellStyle name="SAPBEXHLevel1X 2 2 2 5 2" xfId="36316"/>
    <cellStyle name="SAPBEXHLevel1X 2 2 20" xfId="18969"/>
    <cellStyle name="SAPBEXHLevel1X 2 2 21" xfId="19827"/>
    <cellStyle name="SAPBEXHLevel1X 2 2 22" xfId="20693"/>
    <cellStyle name="SAPBEXHLevel1X 2 2 23" xfId="21551"/>
    <cellStyle name="SAPBEXHLevel1X 2 2 24" xfId="22392"/>
    <cellStyle name="SAPBEXHLevel1X 2 2 25" xfId="23221"/>
    <cellStyle name="SAPBEXHLevel1X 2 2 26" xfId="24021"/>
    <cellStyle name="SAPBEXHLevel1X 2 2 3" xfId="3993"/>
    <cellStyle name="SAPBEXHLevel1X 2 2 4" xfId="4881"/>
    <cellStyle name="SAPBEXHLevel1X 2 2 5" xfId="5770"/>
    <cellStyle name="SAPBEXHLevel1X 2 2 6" xfId="6664"/>
    <cellStyle name="SAPBEXHLevel1X 2 2 7" xfId="6041"/>
    <cellStyle name="SAPBEXHLevel1X 2 2 8" xfId="8366"/>
    <cellStyle name="SAPBEXHLevel1X 2 2 9" xfId="9255"/>
    <cellStyle name="SAPBEXHLevel1X 2 20" xfId="14029"/>
    <cellStyle name="SAPBEXHLevel1X 2 21" xfId="14916"/>
    <cellStyle name="SAPBEXHLevel1X 2 22" xfId="15802"/>
    <cellStyle name="SAPBEXHLevel1X 2 23" xfId="16685"/>
    <cellStyle name="SAPBEXHLevel1X 2 24" xfId="17570"/>
    <cellStyle name="SAPBEXHLevel1X 2 25" xfId="18446"/>
    <cellStyle name="SAPBEXHLevel1X 2 26" xfId="19307"/>
    <cellStyle name="SAPBEXHLevel1X 2 27" xfId="20175"/>
    <cellStyle name="SAPBEXHLevel1X 2 28" xfId="21037"/>
    <cellStyle name="SAPBEXHLevel1X 2 29" xfId="21888"/>
    <cellStyle name="SAPBEXHLevel1X 2 3" xfId="1004"/>
    <cellStyle name="SAPBEXHLevel1X 2 3 10" xfId="10145"/>
    <cellStyle name="SAPBEXHLevel1X 2 3 11" xfId="11014"/>
    <cellStyle name="SAPBEXHLevel1X 2 3 12" xfId="11905"/>
    <cellStyle name="SAPBEXHLevel1X 2 3 13" xfId="12796"/>
    <cellStyle name="SAPBEXHLevel1X 2 3 14" xfId="13662"/>
    <cellStyle name="SAPBEXHLevel1X 2 3 15" xfId="14553"/>
    <cellStyle name="SAPBEXHLevel1X 2 3 16" xfId="15439"/>
    <cellStyle name="SAPBEXHLevel1X 2 3 17" xfId="16323"/>
    <cellStyle name="SAPBEXHLevel1X 2 3 18" xfId="17209"/>
    <cellStyle name="SAPBEXHLevel1X 2 3 19" xfId="18089"/>
    <cellStyle name="SAPBEXHLevel1X 2 3 2" xfId="3092"/>
    <cellStyle name="SAPBEXHLevel1X 2 3 2 2" xfId="25000"/>
    <cellStyle name="SAPBEXHLevel1X 2 3 2 2 2" xfId="36317"/>
    <cellStyle name="SAPBEXHLevel1X 2 3 2 2 2 2" xfId="36318"/>
    <cellStyle name="SAPBEXHLevel1X 2 3 2 2 2 2 2" xfId="36319"/>
    <cellStyle name="SAPBEXHLevel1X 2 3 2 2 2 3" xfId="36320"/>
    <cellStyle name="SAPBEXHLevel1X 2 3 2 2 3" xfId="36321"/>
    <cellStyle name="SAPBEXHLevel1X 2 3 2 2 3 2" xfId="36322"/>
    <cellStyle name="SAPBEXHLevel1X 2 3 2 2 3 2 2" xfId="36323"/>
    <cellStyle name="SAPBEXHLevel1X 2 3 2 2 4" xfId="36324"/>
    <cellStyle name="SAPBEXHLevel1X 2 3 2 2 4 2" xfId="36325"/>
    <cellStyle name="SAPBEXHLevel1X 2 3 2 3" xfId="36326"/>
    <cellStyle name="SAPBEXHLevel1X 2 3 2 3 2" xfId="36327"/>
    <cellStyle name="SAPBEXHLevel1X 2 3 2 3 2 2" xfId="36328"/>
    <cellStyle name="SAPBEXHLevel1X 2 3 2 3 3" xfId="36329"/>
    <cellStyle name="SAPBEXHLevel1X 2 3 2 4" xfId="36330"/>
    <cellStyle name="SAPBEXHLevel1X 2 3 2 4 2" xfId="36331"/>
    <cellStyle name="SAPBEXHLevel1X 2 3 2 4 2 2" xfId="36332"/>
    <cellStyle name="SAPBEXHLevel1X 2 3 2 5" xfId="36333"/>
    <cellStyle name="SAPBEXHLevel1X 2 3 2 5 2" xfId="36334"/>
    <cellStyle name="SAPBEXHLevel1X 2 3 20" xfId="18970"/>
    <cellStyle name="SAPBEXHLevel1X 2 3 21" xfId="19828"/>
    <cellStyle name="SAPBEXHLevel1X 2 3 22" xfId="20694"/>
    <cellStyle name="SAPBEXHLevel1X 2 3 23" xfId="21552"/>
    <cellStyle name="SAPBEXHLevel1X 2 3 24" xfId="22393"/>
    <cellStyle name="SAPBEXHLevel1X 2 3 25" xfId="23222"/>
    <cellStyle name="SAPBEXHLevel1X 2 3 26" xfId="24022"/>
    <cellStyle name="SAPBEXHLevel1X 2 3 3" xfId="3994"/>
    <cellStyle name="SAPBEXHLevel1X 2 3 4" xfId="4882"/>
    <cellStyle name="SAPBEXHLevel1X 2 3 5" xfId="5771"/>
    <cellStyle name="SAPBEXHLevel1X 2 3 6" xfId="6665"/>
    <cellStyle name="SAPBEXHLevel1X 2 3 7" xfId="6054"/>
    <cellStyle name="SAPBEXHLevel1X 2 3 8" xfId="8367"/>
    <cellStyle name="SAPBEXHLevel1X 2 3 9" xfId="9256"/>
    <cellStyle name="SAPBEXHLevel1X 2 30" xfId="22720"/>
    <cellStyle name="SAPBEXHLevel1X 2 31" xfId="23529"/>
    <cellStyle name="SAPBEXHLevel1X 2 4" xfId="1005"/>
    <cellStyle name="SAPBEXHLevel1X 2 4 10" xfId="10146"/>
    <cellStyle name="SAPBEXHLevel1X 2 4 11" xfId="11015"/>
    <cellStyle name="SAPBEXHLevel1X 2 4 12" xfId="11906"/>
    <cellStyle name="SAPBEXHLevel1X 2 4 13" xfId="12797"/>
    <cellStyle name="SAPBEXHLevel1X 2 4 14" xfId="13663"/>
    <cellStyle name="SAPBEXHLevel1X 2 4 15" xfId="14554"/>
    <cellStyle name="SAPBEXHLevel1X 2 4 16" xfId="15440"/>
    <cellStyle name="SAPBEXHLevel1X 2 4 17" xfId="16324"/>
    <cellStyle name="SAPBEXHLevel1X 2 4 18" xfId="17210"/>
    <cellStyle name="SAPBEXHLevel1X 2 4 19" xfId="18090"/>
    <cellStyle name="SAPBEXHLevel1X 2 4 2" xfId="3093"/>
    <cellStyle name="SAPBEXHLevel1X 2 4 2 2" xfId="25001"/>
    <cellStyle name="SAPBEXHLevel1X 2 4 2 2 2" xfId="36335"/>
    <cellStyle name="SAPBEXHLevel1X 2 4 2 2 2 2" xfId="36336"/>
    <cellStyle name="SAPBEXHLevel1X 2 4 2 2 2 2 2" xfId="36337"/>
    <cellStyle name="SAPBEXHLevel1X 2 4 2 2 2 3" xfId="36338"/>
    <cellStyle name="SAPBEXHLevel1X 2 4 2 2 3" xfId="36339"/>
    <cellStyle name="SAPBEXHLevel1X 2 4 2 2 3 2" xfId="36340"/>
    <cellStyle name="SAPBEXHLevel1X 2 4 2 2 3 2 2" xfId="36341"/>
    <cellStyle name="SAPBEXHLevel1X 2 4 2 2 4" xfId="36342"/>
    <cellStyle name="SAPBEXHLevel1X 2 4 2 2 4 2" xfId="36343"/>
    <cellStyle name="SAPBEXHLevel1X 2 4 2 3" xfId="36344"/>
    <cellStyle name="SAPBEXHLevel1X 2 4 2 3 2" xfId="36345"/>
    <cellStyle name="SAPBEXHLevel1X 2 4 2 3 2 2" xfId="36346"/>
    <cellStyle name="SAPBEXHLevel1X 2 4 2 3 3" xfId="36347"/>
    <cellStyle name="SAPBEXHLevel1X 2 4 2 4" xfId="36348"/>
    <cellStyle name="SAPBEXHLevel1X 2 4 2 4 2" xfId="36349"/>
    <cellStyle name="SAPBEXHLevel1X 2 4 2 4 2 2" xfId="36350"/>
    <cellStyle name="SAPBEXHLevel1X 2 4 2 5" xfId="36351"/>
    <cellStyle name="SAPBEXHLevel1X 2 4 2 5 2" xfId="36352"/>
    <cellStyle name="SAPBEXHLevel1X 2 4 20" xfId="18971"/>
    <cellStyle name="SAPBEXHLevel1X 2 4 21" xfId="19829"/>
    <cellStyle name="SAPBEXHLevel1X 2 4 22" xfId="20695"/>
    <cellStyle name="SAPBEXHLevel1X 2 4 23" xfId="21553"/>
    <cellStyle name="SAPBEXHLevel1X 2 4 24" xfId="22394"/>
    <cellStyle name="SAPBEXHLevel1X 2 4 25" xfId="23223"/>
    <cellStyle name="SAPBEXHLevel1X 2 4 26" xfId="24023"/>
    <cellStyle name="SAPBEXHLevel1X 2 4 3" xfId="3995"/>
    <cellStyle name="SAPBEXHLevel1X 2 4 4" xfId="4883"/>
    <cellStyle name="SAPBEXHLevel1X 2 4 5" xfId="5772"/>
    <cellStyle name="SAPBEXHLevel1X 2 4 6" xfId="6666"/>
    <cellStyle name="SAPBEXHLevel1X 2 4 7" xfId="7735"/>
    <cellStyle name="SAPBEXHLevel1X 2 4 8" xfId="8368"/>
    <cellStyle name="SAPBEXHLevel1X 2 4 9" xfId="9257"/>
    <cellStyle name="SAPBEXHLevel1X 2 5" xfId="1006"/>
    <cellStyle name="SAPBEXHLevel1X 2 5 10" xfId="10147"/>
    <cellStyle name="SAPBEXHLevel1X 2 5 11" xfId="11016"/>
    <cellStyle name="SAPBEXHLevel1X 2 5 12" xfId="11907"/>
    <cellStyle name="SAPBEXHLevel1X 2 5 13" xfId="12798"/>
    <cellStyle name="SAPBEXHLevel1X 2 5 14" xfId="13664"/>
    <cellStyle name="SAPBEXHLevel1X 2 5 15" xfId="14555"/>
    <cellStyle name="SAPBEXHLevel1X 2 5 16" xfId="15441"/>
    <cellStyle name="SAPBEXHLevel1X 2 5 17" xfId="16325"/>
    <cellStyle name="SAPBEXHLevel1X 2 5 18" xfId="17211"/>
    <cellStyle name="SAPBEXHLevel1X 2 5 19" xfId="18091"/>
    <cellStyle name="SAPBEXHLevel1X 2 5 2" xfId="3094"/>
    <cellStyle name="SAPBEXHLevel1X 2 5 2 2" xfId="25002"/>
    <cellStyle name="SAPBEXHLevel1X 2 5 2 2 2" xfId="36353"/>
    <cellStyle name="SAPBEXHLevel1X 2 5 2 2 2 2" xfId="36354"/>
    <cellStyle name="SAPBEXHLevel1X 2 5 2 2 2 2 2" xfId="36355"/>
    <cellStyle name="SAPBEXHLevel1X 2 5 2 2 2 3" xfId="36356"/>
    <cellStyle name="SAPBEXHLevel1X 2 5 2 2 3" xfId="36357"/>
    <cellStyle name="SAPBEXHLevel1X 2 5 2 2 3 2" xfId="36358"/>
    <cellStyle name="SAPBEXHLevel1X 2 5 2 2 3 2 2" xfId="36359"/>
    <cellStyle name="SAPBEXHLevel1X 2 5 2 2 4" xfId="36360"/>
    <cellStyle name="SAPBEXHLevel1X 2 5 2 2 4 2" xfId="36361"/>
    <cellStyle name="SAPBEXHLevel1X 2 5 2 3" xfId="36362"/>
    <cellStyle name="SAPBEXHLevel1X 2 5 2 3 2" xfId="36363"/>
    <cellStyle name="SAPBEXHLevel1X 2 5 2 3 2 2" xfId="36364"/>
    <cellStyle name="SAPBEXHLevel1X 2 5 2 3 3" xfId="36365"/>
    <cellStyle name="SAPBEXHLevel1X 2 5 2 4" xfId="36366"/>
    <cellStyle name="SAPBEXHLevel1X 2 5 2 4 2" xfId="36367"/>
    <cellStyle name="SAPBEXHLevel1X 2 5 2 4 2 2" xfId="36368"/>
    <cellStyle name="SAPBEXHLevel1X 2 5 2 5" xfId="36369"/>
    <cellStyle name="SAPBEXHLevel1X 2 5 2 5 2" xfId="36370"/>
    <cellStyle name="SAPBEXHLevel1X 2 5 20" xfId="18972"/>
    <cellStyle name="SAPBEXHLevel1X 2 5 21" xfId="19830"/>
    <cellStyle name="SAPBEXHLevel1X 2 5 22" xfId="20696"/>
    <cellStyle name="SAPBEXHLevel1X 2 5 23" xfId="21554"/>
    <cellStyle name="SAPBEXHLevel1X 2 5 24" xfId="22395"/>
    <cellStyle name="SAPBEXHLevel1X 2 5 25" xfId="23224"/>
    <cellStyle name="SAPBEXHLevel1X 2 5 26" xfId="24024"/>
    <cellStyle name="SAPBEXHLevel1X 2 5 3" xfId="3996"/>
    <cellStyle name="SAPBEXHLevel1X 2 5 4" xfId="4884"/>
    <cellStyle name="SAPBEXHLevel1X 2 5 5" xfId="5773"/>
    <cellStyle name="SAPBEXHLevel1X 2 5 6" xfId="6667"/>
    <cellStyle name="SAPBEXHLevel1X 2 5 7" xfId="7734"/>
    <cellStyle name="SAPBEXHLevel1X 2 5 8" xfId="8369"/>
    <cellStyle name="SAPBEXHLevel1X 2 5 9" xfId="9258"/>
    <cellStyle name="SAPBEXHLevel1X 2 6" xfId="1007"/>
    <cellStyle name="SAPBEXHLevel1X 2 6 10" xfId="10148"/>
    <cellStyle name="SAPBEXHLevel1X 2 6 11" xfId="11017"/>
    <cellStyle name="SAPBEXHLevel1X 2 6 12" xfId="11908"/>
    <cellStyle name="SAPBEXHLevel1X 2 6 13" xfId="12799"/>
    <cellStyle name="SAPBEXHLevel1X 2 6 14" xfId="13665"/>
    <cellStyle name="SAPBEXHLevel1X 2 6 15" xfId="14556"/>
    <cellStyle name="SAPBEXHLevel1X 2 6 16" xfId="15442"/>
    <cellStyle name="SAPBEXHLevel1X 2 6 17" xfId="16326"/>
    <cellStyle name="SAPBEXHLevel1X 2 6 18" xfId="17212"/>
    <cellStyle name="SAPBEXHLevel1X 2 6 19" xfId="18092"/>
    <cellStyle name="SAPBEXHLevel1X 2 6 2" xfId="3095"/>
    <cellStyle name="SAPBEXHLevel1X 2 6 2 2" xfId="25003"/>
    <cellStyle name="SAPBEXHLevel1X 2 6 2 2 2" xfId="36371"/>
    <cellStyle name="SAPBEXHLevel1X 2 6 2 2 2 2" xfId="36372"/>
    <cellStyle name="SAPBEXHLevel1X 2 6 2 2 2 2 2" xfId="36373"/>
    <cellStyle name="SAPBEXHLevel1X 2 6 2 2 2 3" xfId="36374"/>
    <cellStyle name="SAPBEXHLevel1X 2 6 2 2 3" xfId="36375"/>
    <cellStyle name="SAPBEXHLevel1X 2 6 2 2 3 2" xfId="36376"/>
    <cellStyle name="SAPBEXHLevel1X 2 6 2 2 3 2 2" xfId="36377"/>
    <cellStyle name="SAPBEXHLevel1X 2 6 2 2 4" xfId="36378"/>
    <cellStyle name="SAPBEXHLevel1X 2 6 2 2 4 2" xfId="36379"/>
    <cellStyle name="SAPBEXHLevel1X 2 6 2 3" xfId="36380"/>
    <cellStyle name="SAPBEXHLevel1X 2 6 2 3 2" xfId="36381"/>
    <cellStyle name="SAPBEXHLevel1X 2 6 2 3 2 2" xfId="36382"/>
    <cellStyle name="SAPBEXHLevel1X 2 6 2 3 3" xfId="36383"/>
    <cellStyle name="SAPBEXHLevel1X 2 6 2 4" xfId="36384"/>
    <cellStyle name="SAPBEXHLevel1X 2 6 2 4 2" xfId="36385"/>
    <cellStyle name="SAPBEXHLevel1X 2 6 2 4 2 2" xfId="36386"/>
    <cellStyle name="SAPBEXHLevel1X 2 6 2 5" xfId="36387"/>
    <cellStyle name="SAPBEXHLevel1X 2 6 2 5 2" xfId="36388"/>
    <cellStyle name="SAPBEXHLevel1X 2 6 20" xfId="18973"/>
    <cellStyle name="SAPBEXHLevel1X 2 6 21" xfId="19831"/>
    <cellStyle name="SAPBEXHLevel1X 2 6 22" xfId="20697"/>
    <cellStyle name="SAPBEXHLevel1X 2 6 23" xfId="21555"/>
    <cellStyle name="SAPBEXHLevel1X 2 6 24" xfId="22396"/>
    <cellStyle name="SAPBEXHLevel1X 2 6 25" xfId="23225"/>
    <cellStyle name="SAPBEXHLevel1X 2 6 26" xfId="24025"/>
    <cellStyle name="SAPBEXHLevel1X 2 6 3" xfId="3997"/>
    <cellStyle name="SAPBEXHLevel1X 2 6 4" xfId="4885"/>
    <cellStyle name="SAPBEXHLevel1X 2 6 5" xfId="5774"/>
    <cellStyle name="SAPBEXHLevel1X 2 6 6" xfId="6668"/>
    <cellStyle name="SAPBEXHLevel1X 2 6 7" xfId="7736"/>
    <cellStyle name="SAPBEXHLevel1X 2 6 8" xfId="8370"/>
    <cellStyle name="SAPBEXHLevel1X 2 6 9" xfId="9259"/>
    <cellStyle name="SAPBEXHLevel1X 2 7" xfId="1403"/>
    <cellStyle name="SAPBEXHLevel1X 2 7 2" xfId="25004"/>
    <cellStyle name="SAPBEXHLevel1X 2 7 2 2" xfId="36389"/>
    <cellStyle name="SAPBEXHLevel1X 2 7 2 2 2" xfId="36390"/>
    <cellStyle name="SAPBEXHLevel1X 2 7 2 2 2 2" xfId="36391"/>
    <cellStyle name="SAPBEXHLevel1X 2 7 2 2 3" xfId="36392"/>
    <cellStyle name="SAPBEXHLevel1X 2 7 2 3" xfId="36393"/>
    <cellStyle name="SAPBEXHLevel1X 2 7 2 3 2" xfId="36394"/>
    <cellStyle name="SAPBEXHLevel1X 2 7 2 3 2 2" xfId="36395"/>
    <cellStyle name="SAPBEXHLevel1X 2 7 2 4" xfId="36396"/>
    <cellStyle name="SAPBEXHLevel1X 2 7 2 4 2" xfId="36397"/>
    <cellStyle name="SAPBEXHLevel1X 2 7 3" xfId="36398"/>
    <cellStyle name="SAPBEXHLevel1X 2 7 3 2" xfId="36399"/>
    <cellStyle name="SAPBEXHLevel1X 2 7 3 2 2" xfId="36400"/>
    <cellStyle name="SAPBEXHLevel1X 2 7 3 3" xfId="36401"/>
    <cellStyle name="SAPBEXHLevel1X 2 7 4" xfId="36402"/>
    <cellStyle name="SAPBEXHLevel1X 2 7 4 2" xfId="36403"/>
    <cellStyle name="SAPBEXHLevel1X 2 7 4 2 2" xfId="36404"/>
    <cellStyle name="SAPBEXHLevel1X 2 7 5" xfId="36405"/>
    <cellStyle name="SAPBEXHLevel1X 2 7 5 2" xfId="36406"/>
    <cellStyle name="SAPBEXHLevel1X 2 8" xfId="3463"/>
    <cellStyle name="SAPBEXHLevel1X 2 9" xfId="4350"/>
    <cellStyle name="SAPBEXHLevel1X 20" xfId="11996"/>
    <cellStyle name="SAPBEXHLevel1X 21" xfId="11429"/>
    <cellStyle name="SAPBEXHLevel1X 22" xfId="13753"/>
    <cellStyle name="SAPBEXHLevel1X 23" xfId="14644"/>
    <cellStyle name="SAPBEXHLevel1X 24" xfId="15530"/>
    <cellStyle name="SAPBEXHLevel1X 25" xfId="16414"/>
    <cellStyle name="SAPBEXHLevel1X 26" xfId="17300"/>
    <cellStyle name="SAPBEXHLevel1X 27" xfId="18180"/>
    <cellStyle name="SAPBEXHLevel1X 28" xfId="17613"/>
    <cellStyle name="SAPBEXHLevel1X 29" xfId="19919"/>
    <cellStyle name="SAPBEXHLevel1X 3" xfId="1008"/>
    <cellStyle name="SAPBEXHLevel1X 3 10" xfId="10149"/>
    <cellStyle name="SAPBEXHLevel1X 3 11" xfId="11018"/>
    <cellStyle name="SAPBEXHLevel1X 3 12" xfId="11909"/>
    <cellStyle name="SAPBEXHLevel1X 3 13" xfId="12800"/>
    <cellStyle name="SAPBEXHLevel1X 3 14" xfId="13666"/>
    <cellStyle name="SAPBEXHLevel1X 3 15" xfId="14557"/>
    <cellStyle name="SAPBEXHLevel1X 3 16" xfId="15443"/>
    <cellStyle name="SAPBEXHLevel1X 3 17" xfId="16327"/>
    <cellStyle name="SAPBEXHLevel1X 3 18" xfId="17213"/>
    <cellStyle name="SAPBEXHLevel1X 3 19" xfId="18093"/>
    <cellStyle name="SAPBEXHLevel1X 3 2" xfId="3096"/>
    <cellStyle name="SAPBEXHLevel1X 3 2 2" xfId="25005"/>
    <cellStyle name="SAPBEXHLevel1X 3 2 2 2" xfId="36407"/>
    <cellStyle name="SAPBEXHLevel1X 3 2 2 2 2" xfId="36408"/>
    <cellStyle name="SAPBEXHLevel1X 3 2 2 2 2 2" xfId="36409"/>
    <cellStyle name="SAPBEXHLevel1X 3 2 2 2 3" xfId="36410"/>
    <cellStyle name="SAPBEXHLevel1X 3 2 2 3" xfId="36411"/>
    <cellStyle name="SAPBEXHLevel1X 3 2 2 3 2" xfId="36412"/>
    <cellStyle name="SAPBEXHLevel1X 3 2 2 3 2 2" xfId="36413"/>
    <cellStyle name="SAPBEXHLevel1X 3 2 2 4" xfId="36414"/>
    <cellStyle name="SAPBEXHLevel1X 3 2 2 4 2" xfId="36415"/>
    <cellStyle name="SAPBEXHLevel1X 3 2 3" xfId="36416"/>
    <cellStyle name="SAPBEXHLevel1X 3 2 3 2" xfId="36417"/>
    <cellStyle name="SAPBEXHLevel1X 3 2 3 2 2" xfId="36418"/>
    <cellStyle name="SAPBEXHLevel1X 3 2 3 3" xfId="36419"/>
    <cellStyle name="SAPBEXHLevel1X 3 2 4" xfId="36420"/>
    <cellStyle name="SAPBEXHLevel1X 3 2 4 2" xfId="36421"/>
    <cellStyle name="SAPBEXHLevel1X 3 2 4 2 2" xfId="36422"/>
    <cellStyle name="SAPBEXHLevel1X 3 2 5" xfId="36423"/>
    <cellStyle name="SAPBEXHLevel1X 3 2 5 2" xfId="36424"/>
    <cellStyle name="SAPBEXHLevel1X 3 20" xfId="18974"/>
    <cellStyle name="SAPBEXHLevel1X 3 21" xfId="19832"/>
    <cellStyle name="SAPBEXHLevel1X 3 22" xfId="20698"/>
    <cellStyle name="SAPBEXHLevel1X 3 23" xfId="21556"/>
    <cellStyle name="SAPBEXHLevel1X 3 24" xfId="22397"/>
    <cellStyle name="SAPBEXHLevel1X 3 25" xfId="23226"/>
    <cellStyle name="SAPBEXHLevel1X 3 26" xfId="24026"/>
    <cellStyle name="SAPBEXHLevel1X 3 3" xfId="3998"/>
    <cellStyle name="SAPBEXHLevel1X 3 4" xfId="4886"/>
    <cellStyle name="SAPBEXHLevel1X 3 5" xfId="5775"/>
    <cellStyle name="SAPBEXHLevel1X 3 6" xfId="6669"/>
    <cellStyle name="SAPBEXHLevel1X 3 7" xfId="7733"/>
    <cellStyle name="SAPBEXHLevel1X 3 8" xfId="8371"/>
    <cellStyle name="SAPBEXHLevel1X 3 9" xfId="9260"/>
    <cellStyle name="SAPBEXHLevel1X 30" xfId="20785"/>
    <cellStyle name="SAPBEXHLevel1X 31" xfId="21643"/>
    <cellStyle name="SAPBEXHLevel1X 32" xfId="22484"/>
    <cellStyle name="SAPBEXHLevel1X 33" xfId="23313"/>
    <cellStyle name="SAPBEXHLevel1X 4" xfId="1009"/>
    <cellStyle name="SAPBEXHLevel1X 4 10" xfId="10150"/>
    <cellStyle name="SAPBEXHLevel1X 4 11" xfId="11019"/>
    <cellStyle name="SAPBEXHLevel1X 4 12" xfId="11910"/>
    <cellStyle name="SAPBEXHLevel1X 4 13" xfId="12801"/>
    <cellStyle name="SAPBEXHLevel1X 4 14" xfId="13667"/>
    <cellStyle name="SAPBEXHLevel1X 4 15" xfId="14558"/>
    <cellStyle name="SAPBEXHLevel1X 4 16" xfId="15444"/>
    <cellStyle name="SAPBEXHLevel1X 4 17" xfId="16328"/>
    <cellStyle name="SAPBEXHLevel1X 4 18" xfId="17214"/>
    <cellStyle name="SAPBEXHLevel1X 4 19" xfId="18094"/>
    <cellStyle name="SAPBEXHLevel1X 4 2" xfId="3097"/>
    <cellStyle name="SAPBEXHLevel1X 4 2 2" xfId="25006"/>
    <cellStyle name="SAPBEXHLevel1X 4 2 2 2" xfId="36425"/>
    <cellStyle name="SAPBEXHLevel1X 4 2 2 2 2" xfId="36426"/>
    <cellStyle name="SAPBEXHLevel1X 4 2 2 2 2 2" xfId="36427"/>
    <cellStyle name="SAPBEXHLevel1X 4 2 2 2 3" xfId="36428"/>
    <cellStyle name="SAPBEXHLevel1X 4 2 2 3" xfId="36429"/>
    <cellStyle name="SAPBEXHLevel1X 4 2 2 3 2" xfId="36430"/>
    <cellStyle name="SAPBEXHLevel1X 4 2 2 3 2 2" xfId="36431"/>
    <cellStyle name="SAPBEXHLevel1X 4 2 2 4" xfId="36432"/>
    <cellStyle name="SAPBEXHLevel1X 4 2 2 4 2" xfId="36433"/>
    <cellStyle name="SAPBEXHLevel1X 4 2 3" xfId="36434"/>
    <cellStyle name="SAPBEXHLevel1X 4 2 3 2" xfId="36435"/>
    <cellStyle name="SAPBEXHLevel1X 4 2 3 2 2" xfId="36436"/>
    <cellStyle name="SAPBEXHLevel1X 4 2 3 3" xfId="36437"/>
    <cellStyle name="SAPBEXHLevel1X 4 2 4" xfId="36438"/>
    <cellStyle name="SAPBEXHLevel1X 4 2 4 2" xfId="36439"/>
    <cellStyle name="SAPBEXHLevel1X 4 2 4 2 2" xfId="36440"/>
    <cellStyle name="SAPBEXHLevel1X 4 2 5" xfId="36441"/>
    <cellStyle name="SAPBEXHLevel1X 4 2 5 2" xfId="36442"/>
    <cellStyle name="SAPBEXHLevel1X 4 20" xfId="18975"/>
    <cellStyle name="SAPBEXHLevel1X 4 21" xfId="19833"/>
    <cellStyle name="SAPBEXHLevel1X 4 22" xfId="20699"/>
    <cellStyle name="SAPBEXHLevel1X 4 23" xfId="21557"/>
    <cellStyle name="SAPBEXHLevel1X 4 24" xfId="22398"/>
    <cellStyle name="SAPBEXHLevel1X 4 25" xfId="23227"/>
    <cellStyle name="SAPBEXHLevel1X 4 26" xfId="24027"/>
    <cellStyle name="SAPBEXHLevel1X 4 3" xfId="3999"/>
    <cellStyle name="SAPBEXHLevel1X 4 4" xfId="4887"/>
    <cellStyle name="SAPBEXHLevel1X 4 5" xfId="5776"/>
    <cellStyle name="SAPBEXHLevel1X 4 6" xfId="6670"/>
    <cellStyle name="SAPBEXHLevel1X 4 7" xfId="5171"/>
    <cellStyle name="SAPBEXHLevel1X 4 8" xfId="8372"/>
    <cellStyle name="SAPBEXHLevel1X 4 9" xfId="9261"/>
    <cellStyle name="SAPBEXHLevel1X 5" xfId="1010"/>
    <cellStyle name="SAPBEXHLevel1X 5 10" xfId="10151"/>
    <cellStyle name="SAPBEXHLevel1X 5 11" xfId="11020"/>
    <cellStyle name="SAPBEXHLevel1X 5 12" xfId="11911"/>
    <cellStyle name="SAPBEXHLevel1X 5 13" xfId="12802"/>
    <cellStyle name="SAPBEXHLevel1X 5 14" xfId="13668"/>
    <cellStyle name="SAPBEXHLevel1X 5 15" xfId="14559"/>
    <cellStyle name="SAPBEXHLevel1X 5 16" xfId="15445"/>
    <cellStyle name="SAPBEXHLevel1X 5 17" xfId="16329"/>
    <cellStyle name="SAPBEXHLevel1X 5 18" xfId="17215"/>
    <cellStyle name="SAPBEXHLevel1X 5 19" xfId="18095"/>
    <cellStyle name="SAPBEXHLevel1X 5 2" xfId="3098"/>
    <cellStyle name="SAPBEXHLevel1X 5 2 2" xfId="25007"/>
    <cellStyle name="SAPBEXHLevel1X 5 2 2 2" xfId="36443"/>
    <cellStyle name="SAPBEXHLevel1X 5 2 2 2 2" xfId="36444"/>
    <cellStyle name="SAPBEXHLevel1X 5 2 2 2 2 2" xfId="36445"/>
    <cellStyle name="SAPBEXHLevel1X 5 2 2 2 3" xfId="36446"/>
    <cellStyle name="SAPBEXHLevel1X 5 2 2 3" xfId="36447"/>
    <cellStyle name="SAPBEXHLevel1X 5 2 2 3 2" xfId="36448"/>
    <cellStyle name="SAPBEXHLevel1X 5 2 2 3 2 2" xfId="36449"/>
    <cellStyle name="SAPBEXHLevel1X 5 2 2 4" xfId="36450"/>
    <cellStyle name="SAPBEXHLevel1X 5 2 2 4 2" xfId="36451"/>
    <cellStyle name="SAPBEXHLevel1X 5 2 3" xfId="36452"/>
    <cellStyle name="SAPBEXHLevel1X 5 2 3 2" xfId="36453"/>
    <cellStyle name="SAPBEXHLevel1X 5 2 3 2 2" xfId="36454"/>
    <cellStyle name="SAPBEXHLevel1X 5 2 3 3" xfId="36455"/>
    <cellStyle name="SAPBEXHLevel1X 5 2 4" xfId="36456"/>
    <cellStyle name="SAPBEXHLevel1X 5 2 4 2" xfId="36457"/>
    <cellStyle name="SAPBEXHLevel1X 5 2 4 2 2" xfId="36458"/>
    <cellStyle name="SAPBEXHLevel1X 5 2 5" xfId="36459"/>
    <cellStyle name="SAPBEXHLevel1X 5 2 5 2" xfId="36460"/>
    <cellStyle name="SAPBEXHLevel1X 5 20" xfId="18976"/>
    <cellStyle name="SAPBEXHLevel1X 5 21" xfId="19834"/>
    <cellStyle name="SAPBEXHLevel1X 5 22" xfId="20700"/>
    <cellStyle name="SAPBEXHLevel1X 5 23" xfId="21558"/>
    <cellStyle name="SAPBEXHLevel1X 5 24" xfId="22399"/>
    <cellStyle name="SAPBEXHLevel1X 5 25" xfId="23228"/>
    <cellStyle name="SAPBEXHLevel1X 5 26" xfId="24028"/>
    <cellStyle name="SAPBEXHLevel1X 5 3" xfId="4000"/>
    <cellStyle name="SAPBEXHLevel1X 5 4" xfId="4888"/>
    <cellStyle name="SAPBEXHLevel1X 5 5" xfId="5777"/>
    <cellStyle name="SAPBEXHLevel1X 5 6" xfId="6671"/>
    <cellStyle name="SAPBEXHLevel1X 5 7" xfId="7738"/>
    <cellStyle name="SAPBEXHLevel1X 5 8" xfId="8373"/>
    <cellStyle name="SAPBEXHLevel1X 5 9" xfId="9262"/>
    <cellStyle name="SAPBEXHLevel1X 6" xfId="1011"/>
    <cellStyle name="SAPBEXHLevel1X 6 10" xfId="10152"/>
    <cellStyle name="SAPBEXHLevel1X 6 11" xfId="11021"/>
    <cellStyle name="SAPBEXHLevel1X 6 12" xfId="11912"/>
    <cellStyle name="SAPBEXHLevel1X 6 13" xfId="12803"/>
    <cellStyle name="SAPBEXHLevel1X 6 14" xfId="13669"/>
    <cellStyle name="SAPBEXHLevel1X 6 15" xfId="14560"/>
    <cellStyle name="SAPBEXHLevel1X 6 16" xfId="15446"/>
    <cellStyle name="SAPBEXHLevel1X 6 17" xfId="16330"/>
    <cellStyle name="SAPBEXHLevel1X 6 18" xfId="17216"/>
    <cellStyle name="SAPBEXHLevel1X 6 19" xfId="18096"/>
    <cellStyle name="SAPBEXHLevel1X 6 2" xfId="3099"/>
    <cellStyle name="SAPBEXHLevel1X 6 2 2" xfId="25008"/>
    <cellStyle name="SAPBEXHLevel1X 6 2 2 2" xfId="36461"/>
    <cellStyle name="SAPBEXHLevel1X 6 2 2 2 2" xfId="36462"/>
    <cellStyle name="SAPBEXHLevel1X 6 2 2 2 2 2" xfId="36463"/>
    <cellStyle name="SAPBEXHLevel1X 6 2 2 2 3" xfId="36464"/>
    <cellStyle name="SAPBEXHLevel1X 6 2 2 3" xfId="36465"/>
    <cellStyle name="SAPBEXHLevel1X 6 2 2 3 2" xfId="36466"/>
    <cellStyle name="SAPBEXHLevel1X 6 2 2 3 2 2" xfId="36467"/>
    <cellStyle name="SAPBEXHLevel1X 6 2 2 4" xfId="36468"/>
    <cellStyle name="SAPBEXHLevel1X 6 2 2 4 2" xfId="36469"/>
    <cellStyle name="SAPBEXHLevel1X 6 2 3" xfId="36470"/>
    <cellStyle name="SAPBEXHLevel1X 6 2 3 2" xfId="36471"/>
    <cellStyle name="SAPBEXHLevel1X 6 2 3 2 2" xfId="36472"/>
    <cellStyle name="SAPBEXHLevel1X 6 2 3 3" xfId="36473"/>
    <cellStyle name="SAPBEXHLevel1X 6 2 4" xfId="36474"/>
    <cellStyle name="SAPBEXHLevel1X 6 2 4 2" xfId="36475"/>
    <cellStyle name="SAPBEXHLevel1X 6 2 4 2 2" xfId="36476"/>
    <cellStyle name="SAPBEXHLevel1X 6 2 5" xfId="36477"/>
    <cellStyle name="SAPBEXHLevel1X 6 2 5 2" xfId="36478"/>
    <cellStyle name="SAPBEXHLevel1X 6 20" xfId="18977"/>
    <cellStyle name="SAPBEXHLevel1X 6 21" xfId="19835"/>
    <cellStyle name="SAPBEXHLevel1X 6 22" xfId="20701"/>
    <cellStyle name="SAPBEXHLevel1X 6 23" xfId="21559"/>
    <cellStyle name="SAPBEXHLevel1X 6 24" xfId="22400"/>
    <cellStyle name="SAPBEXHLevel1X 6 25" xfId="23229"/>
    <cellStyle name="SAPBEXHLevel1X 6 26" xfId="24029"/>
    <cellStyle name="SAPBEXHLevel1X 6 3" xfId="4001"/>
    <cellStyle name="SAPBEXHLevel1X 6 4" xfId="4889"/>
    <cellStyle name="SAPBEXHLevel1X 6 5" xfId="5778"/>
    <cellStyle name="SAPBEXHLevel1X 6 6" xfId="6672"/>
    <cellStyle name="SAPBEXHLevel1X 6 7" xfId="7727"/>
    <cellStyle name="SAPBEXHLevel1X 6 8" xfId="8374"/>
    <cellStyle name="SAPBEXHLevel1X 6 9" xfId="9263"/>
    <cellStyle name="SAPBEXHLevel1X 7" xfId="1012"/>
    <cellStyle name="SAPBEXHLevel1X 7 10" xfId="10153"/>
    <cellStyle name="SAPBEXHLevel1X 7 11" xfId="11022"/>
    <cellStyle name="SAPBEXHLevel1X 7 12" xfId="11913"/>
    <cellStyle name="SAPBEXHLevel1X 7 13" xfId="12804"/>
    <cellStyle name="SAPBEXHLevel1X 7 14" xfId="13670"/>
    <cellStyle name="SAPBEXHLevel1X 7 15" xfId="14561"/>
    <cellStyle name="SAPBEXHLevel1X 7 16" xfId="15447"/>
    <cellStyle name="SAPBEXHLevel1X 7 17" xfId="16331"/>
    <cellStyle name="SAPBEXHLevel1X 7 18" xfId="17217"/>
    <cellStyle name="SAPBEXHLevel1X 7 19" xfId="18097"/>
    <cellStyle name="SAPBEXHLevel1X 7 2" xfId="3100"/>
    <cellStyle name="SAPBEXHLevel1X 7 2 2" xfId="25009"/>
    <cellStyle name="SAPBEXHLevel1X 7 2 2 2" xfId="36479"/>
    <cellStyle name="SAPBEXHLevel1X 7 2 2 2 2" xfId="36480"/>
    <cellStyle name="SAPBEXHLevel1X 7 2 2 2 2 2" xfId="36481"/>
    <cellStyle name="SAPBEXHLevel1X 7 2 2 2 3" xfId="36482"/>
    <cellStyle name="SAPBEXHLevel1X 7 2 2 3" xfId="36483"/>
    <cellStyle name="SAPBEXHLevel1X 7 2 2 3 2" xfId="36484"/>
    <cellStyle name="SAPBEXHLevel1X 7 2 2 3 2 2" xfId="36485"/>
    <cellStyle name="SAPBEXHLevel1X 7 2 2 4" xfId="36486"/>
    <cellStyle name="SAPBEXHLevel1X 7 2 2 4 2" xfId="36487"/>
    <cellStyle name="SAPBEXHLevel1X 7 2 3" xfId="36488"/>
    <cellStyle name="SAPBEXHLevel1X 7 2 3 2" xfId="36489"/>
    <cellStyle name="SAPBEXHLevel1X 7 2 3 2 2" xfId="36490"/>
    <cellStyle name="SAPBEXHLevel1X 7 2 3 3" xfId="36491"/>
    <cellStyle name="SAPBEXHLevel1X 7 2 4" xfId="36492"/>
    <cellStyle name="SAPBEXHLevel1X 7 2 4 2" xfId="36493"/>
    <cellStyle name="SAPBEXHLevel1X 7 2 4 2 2" xfId="36494"/>
    <cellStyle name="SAPBEXHLevel1X 7 2 5" xfId="36495"/>
    <cellStyle name="SAPBEXHLevel1X 7 2 5 2" xfId="36496"/>
    <cellStyle name="SAPBEXHLevel1X 7 20" xfId="18978"/>
    <cellStyle name="SAPBEXHLevel1X 7 21" xfId="19836"/>
    <cellStyle name="SAPBEXHLevel1X 7 22" xfId="20702"/>
    <cellStyle name="SAPBEXHLevel1X 7 23" xfId="21560"/>
    <cellStyle name="SAPBEXHLevel1X 7 24" xfId="22401"/>
    <cellStyle name="SAPBEXHLevel1X 7 25" xfId="23230"/>
    <cellStyle name="SAPBEXHLevel1X 7 26" xfId="24030"/>
    <cellStyle name="SAPBEXHLevel1X 7 3" xfId="4002"/>
    <cellStyle name="SAPBEXHLevel1X 7 4" xfId="4890"/>
    <cellStyle name="SAPBEXHLevel1X 7 5" xfId="5779"/>
    <cellStyle name="SAPBEXHLevel1X 7 6" xfId="6673"/>
    <cellStyle name="SAPBEXHLevel1X 7 7" xfId="7751"/>
    <cellStyle name="SAPBEXHLevel1X 7 8" xfId="8375"/>
    <cellStyle name="SAPBEXHLevel1X 7 9" xfId="9264"/>
    <cellStyle name="SAPBEXHLevel1X 8" xfId="1013"/>
    <cellStyle name="SAPBEXHLevel1X 8 10" xfId="10143"/>
    <cellStyle name="SAPBEXHLevel1X 8 11" xfId="11012"/>
    <cellStyle name="SAPBEXHLevel1X 8 12" xfId="11903"/>
    <cellStyle name="SAPBEXHLevel1X 8 13" xfId="12794"/>
    <cellStyle name="SAPBEXHLevel1X 8 14" xfId="13660"/>
    <cellStyle name="SAPBEXHLevel1X 8 15" xfId="14551"/>
    <cellStyle name="SAPBEXHLevel1X 8 16" xfId="15437"/>
    <cellStyle name="SAPBEXHLevel1X 8 17" xfId="16321"/>
    <cellStyle name="SAPBEXHLevel1X 8 18" xfId="17207"/>
    <cellStyle name="SAPBEXHLevel1X 8 19" xfId="18087"/>
    <cellStyle name="SAPBEXHLevel1X 8 2" xfId="3090"/>
    <cellStyle name="SAPBEXHLevel1X 8 2 2" xfId="25010"/>
    <cellStyle name="SAPBEXHLevel1X 8 2 2 2" xfId="36497"/>
    <cellStyle name="SAPBEXHLevel1X 8 2 2 2 2" xfId="36498"/>
    <cellStyle name="SAPBEXHLevel1X 8 2 2 2 2 2" xfId="36499"/>
    <cellStyle name="SAPBEXHLevel1X 8 2 2 2 3" xfId="36500"/>
    <cellStyle name="SAPBEXHLevel1X 8 2 2 3" xfId="36501"/>
    <cellStyle name="SAPBEXHLevel1X 8 2 2 3 2" xfId="36502"/>
    <cellStyle name="SAPBEXHLevel1X 8 2 2 3 2 2" xfId="36503"/>
    <cellStyle name="SAPBEXHLevel1X 8 2 2 4" xfId="36504"/>
    <cellStyle name="SAPBEXHLevel1X 8 2 2 4 2" xfId="36505"/>
    <cellStyle name="SAPBEXHLevel1X 8 2 3" xfId="36506"/>
    <cellStyle name="SAPBEXHLevel1X 8 2 3 2" xfId="36507"/>
    <cellStyle name="SAPBEXHLevel1X 8 2 3 2 2" xfId="36508"/>
    <cellStyle name="SAPBEXHLevel1X 8 2 3 3" xfId="36509"/>
    <cellStyle name="SAPBEXHLevel1X 8 2 4" xfId="36510"/>
    <cellStyle name="SAPBEXHLevel1X 8 2 4 2" xfId="36511"/>
    <cellStyle name="SAPBEXHLevel1X 8 2 4 2 2" xfId="36512"/>
    <cellStyle name="SAPBEXHLevel1X 8 2 5" xfId="36513"/>
    <cellStyle name="SAPBEXHLevel1X 8 2 5 2" xfId="36514"/>
    <cellStyle name="SAPBEXHLevel1X 8 20" xfId="18968"/>
    <cellStyle name="SAPBEXHLevel1X 8 21" xfId="19826"/>
    <cellStyle name="SAPBEXHLevel1X 8 22" xfId="20692"/>
    <cellStyle name="SAPBEXHLevel1X 8 23" xfId="21550"/>
    <cellStyle name="SAPBEXHLevel1X 8 24" xfId="22391"/>
    <cellStyle name="SAPBEXHLevel1X 8 25" xfId="23220"/>
    <cellStyle name="SAPBEXHLevel1X 8 26" xfId="24020"/>
    <cellStyle name="SAPBEXHLevel1X 8 3" xfId="3992"/>
    <cellStyle name="SAPBEXHLevel1X 8 4" xfId="4880"/>
    <cellStyle name="SAPBEXHLevel1X 8 5" xfId="5769"/>
    <cellStyle name="SAPBEXHLevel1X 8 6" xfId="6663"/>
    <cellStyle name="SAPBEXHLevel1X 8 7" xfId="6058"/>
    <cellStyle name="SAPBEXHLevel1X 8 8" xfId="8365"/>
    <cellStyle name="SAPBEXHLevel1X 8 9" xfId="9254"/>
    <cellStyle name="SAPBEXHLevel1X 9" xfId="1871"/>
    <cellStyle name="SAPBEXHLevel1X 9 2" xfId="25011"/>
    <cellStyle name="SAPBEXHLevel1X 9 2 2" xfId="36515"/>
    <cellStyle name="SAPBEXHLevel1X 9 2 2 2" xfId="36516"/>
    <cellStyle name="SAPBEXHLevel1X 9 2 2 2 2" xfId="36517"/>
    <cellStyle name="SAPBEXHLevel1X 9 2 2 3" xfId="36518"/>
    <cellStyle name="SAPBEXHLevel1X 9 2 3" xfId="36519"/>
    <cellStyle name="SAPBEXHLevel1X 9 2 3 2" xfId="36520"/>
    <cellStyle name="SAPBEXHLevel1X 9 2 3 2 2" xfId="36521"/>
    <cellStyle name="SAPBEXHLevel1X 9 2 4" xfId="36522"/>
    <cellStyle name="SAPBEXHLevel1X 9 2 4 2" xfId="36523"/>
    <cellStyle name="SAPBEXHLevel1X 9 3" xfId="36524"/>
    <cellStyle name="SAPBEXHLevel1X 9 3 2" xfId="36525"/>
    <cellStyle name="SAPBEXHLevel1X 9 3 2 2" xfId="36526"/>
    <cellStyle name="SAPBEXHLevel1X 9 3 3" xfId="36527"/>
    <cellStyle name="SAPBEXHLevel1X 9 4" xfId="36528"/>
    <cellStyle name="SAPBEXHLevel1X 9 4 2" xfId="36529"/>
    <cellStyle name="SAPBEXHLevel1X 9 4 2 2" xfId="36530"/>
    <cellStyle name="SAPBEXHLevel1X 9 5" xfId="36531"/>
    <cellStyle name="SAPBEXHLevel1X 9 5 2" xfId="36532"/>
    <cellStyle name="SAPBEXHLevel2" xfId="1014"/>
    <cellStyle name="SAPBEXHLevel2 10" xfId="1459"/>
    <cellStyle name="SAPBEXHLevel2 10 2" xfId="36533"/>
    <cellStyle name="SAPBEXHLevel2 10 2 2" xfId="36534"/>
    <cellStyle name="SAPBEXHLevel2 10 2 2 2" xfId="36535"/>
    <cellStyle name="SAPBEXHLevel2 10 2 3" xfId="36536"/>
    <cellStyle name="SAPBEXHLevel2 10 3" xfId="36537"/>
    <cellStyle name="SAPBEXHLevel2 10 3 2" xfId="36538"/>
    <cellStyle name="SAPBEXHLevel2 10 3 2 2" xfId="36539"/>
    <cellStyle name="SAPBEXHLevel2 10 4" xfId="36540"/>
    <cellStyle name="SAPBEXHLevel2 10 4 2" xfId="36541"/>
    <cellStyle name="SAPBEXHLevel2 11" xfId="1870"/>
    <cellStyle name="SAPBEXHLevel2 12" xfId="3182"/>
    <cellStyle name="SAPBEXHLevel2 13" xfId="1703"/>
    <cellStyle name="SAPBEXHLevel2 14" xfId="2595"/>
    <cellStyle name="SAPBEXHLevel2 15" xfId="1515"/>
    <cellStyle name="SAPBEXHLevel2 16" xfId="7676"/>
    <cellStyle name="SAPBEXHLevel2 17" xfId="5287"/>
    <cellStyle name="SAPBEXHLevel2 18" xfId="8457"/>
    <cellStyle name="SAPBEXHLevel2 19" xfId="9346"/>
    <cellStyle name="SAPBEXHLevel2 2" xfId="1015"/>
    <cellStyle name="SAPBEXHLevel2 2 10" xfId="1421"/>
    <cellStyle name="SAPBEXHLevel2 2 11" xfId="2621"/>
    <cellStyle name="SAPBEXHLevel2 2 12" xfId="2484"/>
    <cellStyle name="SAPBEXHLevel2 2 13" xfId="7458"/>
    <cellStyle name="SAPBEXHLevel2 2 14" xfId="2426"/>
    <cellStyle name="SAPBEXHLevel2 2 15" xfId="7892"/>
    <cellStyle name="SAPBEXHLevel2 2 16" xfId="8781"/>
    <cellStyle name="SAPBEXHLevel2 2 17" xfId="7518"/>
    <cellStyle name="SAPBEXHLevel2 2 18" xfId="10539"/>
    <cellStyle name="SAPBEXHLevel2 2 19" xfId="11430"/>
    <cellStyle name="SAPBEXHLevel2 2 2" xfId="1016"/>
    <cellStyle name="SAPBEXHLevel2 2 2 10" xfId="4351"/>
    <cellStyle name="SAPBEXHLevel2 2 2 11" xfId="5241"/>
    <cellStyle name="SAPBEXHLevel2 2 2 12" xfId="6136"/>
    <cellStyle name="SAPBEXHLevel2 2 2 13" xfId="7395"/>
    <cellStyle name="SAPBEXHLevel2 2 2 14" xfId="7842"/>
    <cellStyle name="SAPBEXHLevel2 2 2 15" xfId="8732"/>
    <cellStyle name="SAPBEXHLevel2 2 2 16" xfId="9621"/>
    <cellStyle name="SAPBEXHLevel2 2 2 17" xfId="10489"/>
    <cellStyle name="SAPBEXHLevel2 2 2 18" xfId="11380"/>
    <cellStyle name="SAPBEXHLevel2 2 2 19" xfId="12270"/>
    <cellStyle name="SAPBEXHLevel2 2 2 2" xfId="1017"/>
    <cellStyle name="SAPBEXHLevel2 2 2 2 10" xfId="9266"/>
    <cellStyle name="SAPBEXHLevel2 2 2 2 11" xfId="10155"/>
    <cellStyle name="SAPBEXHLevel2 2 2 2 12" xfId="11024"/>
    <cellStyle name="SAPBEXHLevel2 2 2 2 13" xfId="11915"/>
    <cellStyle name="SAPBEXHLevel2 2 2 2 14" xfId="12806"/>
    <cellStyle name="SAPBEXHLevel2 2 2 2 15" xfId="13672"/>
    <cellStyle name="SAPBEXHLevel2 2 2 2 16" xfId="14563"/>
    <cellStyle name="SAPBEXHLevel2 2 2 2 17" xfId="15449"/>
    <cellStyle name="SAPBEXHLevel2 2 2 2 18" xfId="16333"/>
    <cellStyle name="SAPBEXHLevel2 2 2 2 19" xfId="17219"/>
    <cellStyle name="SAPBEXHLevel2 2 2 2 2" xfId="2378"/>
    <cellStyle name="SAPBEXHLevel2 2 2 2 2 2" xfId="25012"/>
    <cellStyle name="SAPBEXHLevel2 2 2 2 2 2 2" xfId="36542"/>
    <cellStyle name="SAPBEXHLevel2 2 2 2 2 2 2 2" xfId="36543"/>
    <cellStyle name="SAPBEXHLevel2 2 2 2 2 2 2 2 2" xfId="36544"/>
    <cellStyle name="SAPBEXHLevel2 2 2 2 2 2 2 3" xfId="36545"/>
    <cellStyle name="SAPBEXHLevel2 2 2 2 2 2 3" xfId="36546"/>
    <cellStyle name="SAPBEXHLevel2 2 2 2 2 2 3 2" xfId="36547"/>
    <cellStyle name="SAPBEXHLevel2 2 2 2 2 2 3 2 2" xfId="36548"/>
    <cellStyle name="SAPBEXHLevel2 2 2 2 2 2 4" xfId="36549"/>
    <cellStyle name="SAPBEXHLevel2 2 2 2 2 2 4 2" xfId="36550"/>
    <cellStyle name="SAPBEXHLevel2 2 2 2 2 3" xfId="36551"/>
    <cellStyle name="SAPBEXHLevel2 2 2 2 2 3 2" xfId="36552"/>
    <cellStyle name="SAPBEXHLevel2 2 2 2 2 3 2 2" xfId="36553"/>
    <cellStyle name="SAPBEXHLevel2 2 2 2 2 3 3" xfId="36554"/>
    <cellStyle name="SAPBEXHLevel2 2 2 2 2 4" xfId="36555"/>
    <cellStyle name="SAPBEXHLevel2 2 2 2 2 4 2" xfId="36556"/>
    <cellStyle name="SAPBEXHLevel2 2 2 2 2 4 2 2" xfId="36557"/>
    <cellStyle name="SAPBEXHLevel2 2 2 2 2 5" xfId="36558"/>
    <cellStyle name="SAPBEXHLevel2 2 2 2 2 5 2" xfId="36559"/>
    <cellStyle name="SAPBEXHLevel2 2 2 2 20" xfId="18099"/>
    <cellStyle name="SAPBEXHLevel2 2 2 2 21" xfId="18980"/>
    <cellStyle name="SAPBEXHLevel2 2 2 2 22" xfId="19838"/>
    <cellStyle name="SAPBEXHLevel2 2 2 2 23" xfId="20704"/>
    <cellStyle name="SAPBEXHLevel2 2 2 2 24" xfId="21562"/>
    <cellStyle name="SAPBEXHLevel2 2 2 2 25" xfId="22403"/>
    <cellStyle name="SAPBEXHLevel2 2 2 2 26" xfId="23232"/>
    <cellStyle name="SAPBEXHLevel2 2 2 2 27" xfId="24032"/>
    <cellStyle name="SAPBEXHLevel2 2 2 2 3" xfId="3102"/>
    <cellStyle name="SAPBEXHLevel2 2 2 2 4" xfId="4004"/>
    <cellStyle name="SAPBEXHLevel2 2 2 2 5" xfId="4892"/>
    <cellStyle name="SAPBEXHLevel2 2 2 2 6" xfId="5781"/>
    <cellStyle name="SAPBEXHLevel2 2 2 2 7" xfId="6675"/>
    <cellStyle name="SAPBEXHLevel2 2 2 2 8" xfId="5138"/>
    <cellStyle name="SAPBEXHLevel2 2 2 2 9" xfId="8377"/>
    <cellStyle name="SAPBEXHLevel2 2 2 20" xfId="13140"/>
    <cellStyle name="SAPBEXHLevel2 2 2 21" xfId="14030"/>
    <cellStyle name="SAPBEXHLevel2 2 2 22" xfId="14917"/>
    <cellStyle name="SAPBEXHLevel2 2 2 23" xfId="15803"/>
    <cellStyle name="SAPBEXHLevel2 2 2 24" xfId="16686"/>
    <cellStyle name="SAPBEXHLevel2 2 2 25" xfId="17571"/>
    <cellStyle name="SAPBEXHLevel2 2 2 26" xfId="18447"/>
    <cellStyle name="SAPBEXHLevel2 2 2 27" xfId="19308"/>
    <cellStyle name="SAPBEXHLevel2 2 2 28" xfId="20176"/>
    <cellStyle name="SAPBEXHLevel2 2 2 29" xfId="21038"/>
    <cellStyle name="SAPBEXHLevel2 2 2 3" xfId="1018"/>
    <cellStyle name="SAPBEXHLevel2 2 2 3 10" xfId="9267"/>
    <cellStyle name="SAPBEXHLevel2 2 2 3 11" xfId="10156"/>
    <cellStyle name="SAPBEXHLevel2 2 2 3 12" xfId="11025"/>
    <cellStyle name="SAPBEXHLevel2 2 2 3 13" xfId="11916"/>
    <cellStyle name="SAPBEXHLevel2 2 2 3 14" xfId="12807"/>
    <cellStyle name="SAPBEXHLevel2 2 2 3 15" xfId="13673"/>
    <cellStyle name="SAPBEXHLevel2 2 2 3 16" xfId="14564"/>
    <cellStyle name="SAPBEXHLevel2 2 2 3 17" xfId="15450"/>
    <cellStyle name="SAPBEXHLevel2 2 2 3 18" xfId="16334"/>
    <cellStyle name="SAPBEXHLevel2 2 2 3 19" xfId="17220"/>
    <cellStyle name="SAPBEXHLevel2 2 2 3 2" xfId="2379"/>
    <cellStyle name="SAPBEXHLevel2 2 2 3 2 2" xfId="25013"/>
    <cellStyle name="SAPBEXHLevel2 2 2 3 2 2 2" xfId="36560"/>
    <cellStyle name="SAPBEXHLevel2 2 2 3 2 2 2 2" xfId="36561"/>
    <cellStyle name="SAPBEXHLevel2 2 2 3 2 2 2 2 2" xfId="36562"/>
    <cellStyle name="SAPBEXHLevel2 2 2 3 2 2 2 3" xfId="36563"/>
    <cellStyle name="SAPBEXHLevel2 2 2 3 2 2 3" xfId="36564"/>
    <cellStyle name="SAPBEXHLevel2 2 2 3 2 2 3 2" xfId="36565"/>
    <cellStyle name="SAPBEXHLevel2 2 2 3 2 2 3 2 2" xfId="36566"/>
    <cellStyle name="SAPBEXHLevel2 2 2 3 2 2 4" xfId="36567"/>
    <cellStyle name="SAPBEXHLevel2 2 2 3 2 2 4 2" xfId="36568"/>
    <cellStyle name="SAPBEXHLevel2 2 2 3 2 3" xfId="36569"/>
    <cellStyle name="SAPBEXHLevel2 2 2 3 2 3 2" xfId="36570"/>
    <cellStyle name="SAPBEXHLevel2 2 2 3 2 3 2 2" xfId="36571"/>
    <cellStyle name="SAPBEXHLevel2 2 2 3 2 3 3" xfId="36572"/>
    <cellStyle name="SAPBEXHLevel2 2 2 3 2 4" xfId="36573"/>
    <cellStyle name="SAPBEXHLevel2 2 2 3 2 4 2" xfId="36574"/>
    <cellStyle name="SAPBEXHLevel2 2 2 3 2 4 2 2" xfId="36575"/>
    <cellStyle name="SAPBEXHLevel2 2 2 3 2 5" xfId="36576"/>
    <cellStyle name="SAPBEXHLevel2 2 2 3 2 5 2" xfId="36577"/>
    <cellStyle name="SAPBEXHLevel2 2 2 3 20" xfId="18100"/>
    <cellStyle name="SAPBEXHLevel2 2 2 3 21" xfId="18981"/>
    <cellStyle name="SAPBEXHLevel2 2 2 3 22" xfId="19839"/>
    <cellStyle name="SAPBEXHLevel2 2 2 3 23" xfId="20705"/>
    <cellStyle name="SAPBEXHLevel2 2 2 3 24" xfId="21563"/>
    <cellStyle name="SAPBEXHLevel2 2 2 3 25" xfId="22404"/>
    <cellStyle name="SAPBEXHLevel2 2 2 3 26" xfId="23233"/>
    <cellStyle name="SAPBEXHLevel2 2 2 3 27" xfId="24033"/>
    <cellStyle name="SAPBEXHLevel2 2 2 3 3" xfId="3103"/>
    <cellStyle name="SAPBEXHLevel2 2 2 3 4" xfId="4005"/>
    <cellStyle name="SAPBEXHLevel2 2 2 3 5" xfId="4893"/>
    <cellStyle name="SAPBEXHLevel2 2 2 3 6" xfId="5782"/>
    <cellStyle name="SAPBEXHLevel2 2 2 3 7" xfId="6676"/>
    <cellStyle name="SAPBEXHLevel2 2 2 3 8" xfId="6031"/>
    <cellStyle name="SAPBEXHLevel2 2 2 3 9" xfId="8378"/>
    <cellStyle name="SAPBEXHLevel2 2 2 30" xfId="21889"/>
    <cellStyle name="SAPBEXHLevel2 2 2 31" xfId="22721"/>
    <cellStyle name="SAPBEXHLevel2 2 2 32" xfId="23530"/>
    <cellStyle name="SAPBEXHLevel2 2 2 4" xfId="1019"/>
    <cellStyle name="SAPBEXHLevel2 2 2 4 10" xfId="9268"/>
    <cellStyle name="SAPBEXHLevel2 2 2 4 11" xfId="10157"/>
    <cellStyle name="SAPBEXHLevel2 2 2 4 12" xfId="11026"/>
    <cellStyle name="SAPBEXHLevel2 2 2 4 13" xfId="11917"/>
    <cellStyle name="SAPBEXHLevel2 2 2 4 14" xfId="12808"/>
    <cellStyle name="SAPBEXHLevel2 2 2 4 15" xfId="13674"/>
    <cellStyle name="SAPBEXHLevel2 2 2 4 16" xfId="14565"/>
    <cellStyle name="SAPBEXHLevel2 2 2 4 17" xfId="15451"/>
    <cellStyle name="SAPBEXHLevel2 2 2 4 18" xfId="16335"/>
    <cellStyle name="SAPBEXHLevel2 2 2 4 19" xfId="17221"/>
    <cellStyle name="SAPBEXHLevel2 2 2 4 2" xfId="2380"/>
    <cellStyle name="SAPBEXHLevel2 2 2 4 2 2" xfId="25014"/>
    <cellStyle name="SAPBEXHLevel2 2 2 4 2 2 2" xfId="36578"/>
    <cellStyle name="SAPBEXHLevel2 2 2 4 2 2 2 2" xfId="36579"/>
    <cellStyle name="SAPBEXHLevel2 2 2 4 2 2 2 2 2" xfId="36580"/>
    <cellStyle name="SAPBEXHLevel2 2 2 4 2 2 2 3" xfId="36581"/>
    <cellStyle name="SAPBEXHLevel2 2 2 4 2 2 3" xfId="36582"/>
    <cellStyle name="SAPBEXHLevel2 2 2 4 2 2 3 2" xfId="36583"/>
    <cellStyle name="SAPBEXHLevel2 2 2 4 2 2 3 2 2" xfId="36584"/>
    <cellStyle name="SAPBEXHLevel2 2 2 4 2 2 4" xfId="36585"/>
    <cellStyle name="SAPBEXHLevel2 2 2 4 2 2 4 2" xfId="36586"/>
    <cellStyle name="SAPBEXHLevel2 2 2 4 2 3" xfId="36587"/>
    <cellStyle name="SAPBEXHLevel2 2 2 4 2 3 2" xfId="36588"/>
    <cellStyle name="SAPBEXHLevel2 2 2 4 2 3 2 2" xfId="36589"/>
    <cellStyle name="SAPBEXHLevel2 2 2 4 2 3 3" xfId="36590"/>
    <cellStyle name="SAPBEXHLevel2 2 2 4 2 4" xfId="36591"/>
    <cellStyle name="SAPBEXHLevel2 2 2 4 2 4 2" xfId="36592"/>
    <cellStyle name="SAPBEXHLevel2 2 2 4 2 4 2 2" xfId="36593"/>
    <cellStyle name="SAPBEXHLevel2 2 2 4 2 5" xfId="36594"/>
    <cellStyle name="SAPBEXHLevel2 2 2 4 2 5 2" xfId="36595"/>
    <cellStyle name="SAPBEXHLevel2 2 2 4 20" xfId="18101"/>
    <cellStyle name="SAPBEXHLevel2 2 2 4 21" xfId="18982"/>
    <cellStyle name="SAPBEXHLevel2 2 2 4 22" xfId="19840"/>
    <cellStyle name="SAPBEXHLevel2 2 2 4 23" xfId="20706"/>
    <cellStyle name="SAPBEXHLevel2 2 2 4 24" xfId="21564"/>
    <cellStyle name="SAPBEXHLevel2 2 2 4 25" xfId="22405"/>
    <cellStyle name="SAPBEXHLevel2 2 2 4 26" xfId="23234"/>
    <cellStyle name="SAPBEXHLevel2 2 2 4 27" xfId="24034"/>
    <cellStyle name="SAPBEXHLevel2 2 2 4 3" xfId="3104"/>
    <cellStyle name="SAPBEXHLevel2 2 2 4 4" xfId="4006"/>
    <cellStyle name="SAPBEXHLevel2 2 2 4 5" xfId="4894"/>
    <cellStyle name="SAPBEXHLevel2 2 2 4 6" xfId="5783"/>
    <cellStyle name="SAPBEXHLevel2 2 2 4 7" xfId="6677"/>
    <cellStyle name="SAPBEXHLevel2 2 2 4 8" xfId="4382"/>
    <cellStyle name="SAPBEXHLevel2 2 2 4 9" xfId="8379"/>
    <cellStyle name="SAPBEXHLevel2 2 2 5" xfId="1020"/>
    <cellStyle name="SAPBEXHLevel2 2 2 5 10" xfId="9269"/>
    <cellStyle name="SAPBEXHLevel2 2 2 5 11" xfId="10158"/>
    <cellStyle name="SAPBEXHLevel2 2 2 5 12" xfId="11027"/>
    <cellStyle name="SAPBEXHLevel2 2 2 5 13" xfId="11918"/>
    <cellStyle name="SAPBEXHLevel2 2 2 5 14" xfId="12809"/>
    <cellStyle name="SAPBEXHLevel2 2 2 5 15" xfId="13675"/>
    <cellStyle name="SAPBEXHLevel2 2 2 5 16" xfId="14566"/>
    <cellStyle name="SAPBEXHLevel2 2 2 5 17" xfId="15452"/>
    <cellStyle name="SAPBEXHLevel2 2 2 5 18" xfId="16336"/>
    <cellStyle name="SAPBEXHLevel2 2 2 5 19" xfId="17222"/>
    <cellStyle name="SAPBEXHLevel2 2 2 5 2" xfId="2381"/>
    <cellStyle name="SAPBEXHLevel2 2 2 5 2 2" xfId="25015"/>
    <cellStyle name="SAPBEXHLevel2 2 2 5 2 2 2" xfId="36596"/>
    <cellStyle name="SAPBEXHLevel2 2 2 5 2 2 2 2" xfId="36597"/>
    <cellStyle name="SAPBEXHLevel2 2 2 5 2 2 2 2 2" xfId="36598"/>
    <cellStyle name="SAPBEXHLevel2 2 2 5 2 2 2 3" xfId="36599"/>
    <cellStyle name="SAPBEXHLevel2 2 2 5 2 2 3" xfId="36600"/>
    <cellStyle name="SAPBEXHLevel2 2 2 5 2 2 3 2" xfId="36601"/>
    <cellStyle name="SAPBEXHLevel2 2 2 5 2 2 3 2 2" xfId="36602"/>
    <cellStyle name="SAPBEXHLevel2 2 2 5 2 2 4" xfId="36603"/>
    <cellStyle name="SAPBEXHLevel2 2 2 5 2 2 4 2" xfId="36604"/>
    <cellStyle name="SAPBEXHLevel2 2 2 5 2 3" xfId="36605"/>
    <cellStyle name="SAPBEXHLevel2 2 2 5 2 3 2" xfId="36606"/>
    <cellStyle name="SAPBEXHLevel2 2 2 5 2 3 2 2" xfId="36607"/>
    <cellStyle name="SAPBEXHLevel2 2 2 5 2 3 3" xfId="36608"/>
    <cellStyle name="SAPBEXHLevel2 2 2 5 2 4" xfId="36609"/>
    <cellStyle name="SAPBEXHLevel2 2 2 5 2 4 2" xfId="36610"/>
    <cellStyle name="SAPBEXHLevel2 2 2 5 2 4 2 2" xfId="36611"/>
    <cellStyle name="SAPBEXHLevel2 2 2 5 2 5" xfId="36612"/>
    <cellStyle name="SAPBEXHLevel2 2 2 5 2 5 2" xfId="36613"/>
    <cellStyle name="SAPBEXHLevel2 2 2 5 20" xfId="18102"/>
    <cellStyle name="SAPBEXHLevel2 2 2 5 21" xfId="18983"/>
    <cellStyle name="SAPBEXHLevel2 2 2 5 22" xfId="19841"/>
    <cellStyle name="SAPBEXHLevel2 2 2 5 23" xfId="20707"/>
    <cellStyle name="SAPBEXHLevel2 2 2 5 24" xfId="21565"/>
    <cellStyle name="SAPBEXHLevel2 2 2 5 25" xfId="22406"/>
    <cellStyle name="SAPBEXHLevel2 2 2 5 26" xfId="23235"/>
    <cellStyle name="SAPBEXHLevel2 2 2 5 27" xfId="24035"/>
    <cellStyle name="SAPBEXHLevel2 2 2 5 3" xfId="3105"/>
    <cellStyle name="SAPBEXHLevel2 2 2 5 4" xfId="4007"/>
    <cellStyle name="SAPBEXHLevel2 2 2 5 5" xfId="4895"/>
    <cellStyle name="SAPBEXHLevel2 2 2 5 6" xfId="5784"/>
    <cellStyle name="SAPBEXHLevel2 2 2 5 7" xfId="6678"/>
    <cellStyle name="SAPBEXHLevel2 2 2 5 8" xfId="4385"/>
    <cellStyle name="SAPBEXHLevel2 2 2 5 9" xfId="8380"/>
    <cellStyle name="SAPBEXHLevel2 2 2 6" xfId="1021"/>
    <cellStyle name="SAPBEXHLevel2 2 2 6 10" xfId="9270"/>
    <cellStyle name="SAPBEXHLevel2 2 2 6 11" xfId="10159"/>
    <cellStyle name="SAPBEXHLevel2 2 2 6 12" xfId="11028"/>
    <cellStyle name="SAPBEXHLevel2 2 2 6 13" xfId="11919"/>
    <cellStyle name="SAPBEXHLevel2 2 2 6 14" xfId="12810"/>
    <cellStyle name="SAPBEXHLevel2 2 2 6 15" xfId="13676"/>
    <cellStyle name="SAPBEXHLevel2 2 2 6 16" xfId="14567"/>
    <cellStyle name="SAPBEXHLevel2 2 2 6 17" xfId="15453"/>
    <cellStyle name="SAPBEXHLevel2 2 2 6 18" xfId="16337"/>
    <cellStyle name="SAPBEXHLevel2 2 2 6 19" xfId="17223"/>
    <cellStyle name="SAPBEXHLevel2 2 2 6 2" xfId="2382"/>
    <cellStyle name="SAPBEXHLevel2 2 2 6 2 2" xfId="25016"/>
    <cellStyle name="SAPBEXHLevel2 2 2 6 2 2 2" xfId="36614"/>
    <cellStyle name="SAPBEXHLevel2 2 2 6 2 2 2 2" xfId="36615"/>
    <cellStyle name="SAPBEXHLevel2 2 2 6 2 2 2 2 2" xfId="36616"/>
    <cellStyle name="SAPBEXHLevel2 2 2 6 2 2 2 3" xfId="36617"/>
    <cellStyle name="SAPBEXHLevel2 2 2 6 2 2 3" xfId="36618"/>
    <cellStyle name="SAPBEXHLevel2 2 2 6 2 2 3 2" xfId="36619"/>
    <cellStyle name="SAPBEXHLevel2 2 2 6 2 2 3 2 2" xfId="36620"/>
    <cellStyle name="SAPBEXHLevel2 2 2 6 2 2 4" xfId="36621"/>
    <cellStyle name="SAPBEXHLevel2 2 2 6 2 2 4 2" xfId="36622"/>
    <cellStyle name="SAPBEXHLevel2 2 2 6 2 3" xfId="36623"/>
    <cellStyle name="SAPBEXHLevel2 2 2 6 2 3 2" xfId="36624"/>
    <cellStyle name="SAPBEXHLevel2 2 2 6 2 3 2 2" xfId="36625"/>
    <cellStyle name="SAPBEXHLevel2 2 2 6 2 3 3" xfId="36626"/>
    <cellStyle name="SAPBEXHLevel2 2 2 6 2 4" xfId="36627"/>
    <cellStyle name="SAPBEXHLevel2 2 2 6 2 4 2" xfId="36628"/>
    <cellStyle name="SAPBEXHLevel2 2 2 6 2 4 2 2" xfId="36629"/>
    <cellStyle name="SAPBEXHLevel2 2 2 6 2 5" xfId="36630"/>
    <cellStyle name="SAPBEXHLevel2 2 2 6 2 5 2" xfId="36631"/>
    <cellStyle name="SAPBEXHLevel2 2 2 6 20" xfId="18103"/>
    <cellStyle name="SAPBEXHLevel2 2 2 6 21" xfId="18984"/>
    <cellStyle name="SAPBEXHLevel2 2 2 6 22" xfId="19842"/>
    <cellStyle name="SAPBEXHLevel2 2 2 6 23" xfId="20708"/>
    <cellStyle name="SAPBEXHLevel2 2 2 6 24" xfId="21566"/>
    <cellStyle name="SAPBEXHLevel2 2 2 6 25" xfId="22407"/>
    <cellStyle name="SAPBEXHLevel2 2 2 6 26" xfId="23236"/>
    <cellStyle name="SAPBEXHLevel2 2 2 6 27" xfId="24036"/>
    <cellStyle name="SAPBEXHLevel2 2 2 6 3" xfId="3106"/>
    <cellStyle name="SAPBEXHLevel2 2 2 6 4" xfId="4008"/>
    <cellStyle name="SAPBEXHLevel2 2 2 6 5" xfId="4896"/>
    <cellStyle name="SAPBEXHLevel2 2 2 6 6" xfId="5785"/>
    <cellStyle name="SAPBEXHLevel2 2 2 6 7" xfId="6679"/>
    <cellStyle name="SAPBEXHLevel2 2 2 6 8" xfId="6923"/>
    <cellStyle name="SAPBEXHLevel2 2 2 6 9" xfId="8381"/>
    <cellStyle name="SAPBEXHLevel2 2 2 7" xfId="1846"/>
    <cellStyle name="SAPBEXHLevel2 2 2 7 2" xfId="25017"/>
    <cellStyle name="SAPBEXHLevel2 2 2 7 2 2" xfId="36632"/>
    <cellStyle name="SAPBEXHLevel2 2 2 7 2 2 2" xfId="36633"/>
    <cellStyle name="SAPBEXHLevel2 2 2 7 2 2 2 2" xfId="36634"/>
    <cellStyle name="SAPBEXHLevel2 2 2 7 2 2 3" xfId="36635"/>
    <cellStyle name="SAPBEXHLevel2 2 2 7 2 3" xfId="36636"/>
    <cellStyle name="SAPBEXHLevel2 2 2 7 2 3 2" xfId="36637"/>
    <cellStyle name="SAPBEXHLevel2 2 2 7 2 3 2 2" xfId="36638"/>
    <cellStyle name="SAPBEXHLevel2 2 2 7 2 4" xfId="36639"/>
    <cellStyle name="SAPBEXHLevel2 2 2 7 2 4 2" xfId="36640"/>
    <cellStyle name="SAPBEXHLevel2 2 2 7 3" xfId="36641"/>
    <cellStyle name="SAPBEXHLevel2 2 2 7 3 2" xfId="36642"/>
    <cellStyle name="SAPBEXHLevel2 2 2 7 3 2 2" xfId="36643"/>
    <cellStyle name="SAPBEXHLevel2 2 2 7 3 3" xfId="36644"/>
    <cellStyle name="SAPBEXHLevel2 2 2 7 4" xfId="36645"/>
    <cellStyle name="SAPBEXHLevel2 2 2 7 4 2" xfId="36646"/>
    <cellStyle name="SAPBEXHLevel2 2 2 7 4 2 2" xfId="36647"/>
    <cellStyle name="SAPBEXHLevel2 2 2 7 5" xfId="36648"/>
    <cellStyle name="SAPBEXHLevel2 2 2 7 5 2" xfId="36649"/>
    <cellStyle name="SAPBEXHLevel2 2 2 8" xfId="1401"/>
    <cellStyle name="SAPBEXHLevel2 2 2 9" xfId="3464"/>
    <cellStyle name="SAPBEXHLevel2 2 20" xfId="10406"/>
    <cellStyle name="SAPBEXHLevel2 2 21" xfId="13188"/>
    <cellStyle name="SAPBEXHLevel2 2 22" xfId="14079"/>
    <cellStyle name="SAPBEXHLevel2 2 23" xfId="14965"/>
    <cellStyle name="SAPBEXHLevel2 2 24" xfId="15849"/>
    <cellStyle name="SAPBEXHLevel2 2 25" xfId="16735"/>
    <cellStyle name="SAPBEXHLevel2 2 26" xfId="17614"/>
    <cellStyle name="SAPBEXHLevel2 2 27" xfId="14824"/>
    <cellStyle name="SAPBEXHLevel2 2 28" xfId="19354"/>
    <cellStyle name="SAPBEXHLevel2 2 29" xfId="20220"/>
    <cellStyle name="SAPBEXHLevel2 2 3" xfId="1022"/>
    <cellStyle name="SAPBEXHLevel2 2 3 10" xfId="9271"/>
    <cellStyle name="SAPBEXHLevel2 2 3 11" xfId="10160"/>
    <cellStyle name="SAPBEXHLevel2 2 3 12" xfId="11029"/>
    <cellStyle name="SAPBEXHLevel2 2 3 13" xfId="11920"/>
    <cellStyle name="SAPBEXHLevel2 2 3 14" xfId="12811"/>
    <cellStyle name="SAPBEXHLevel2 2 3 15" xfId="13677"/>
    <cellStyle name="SAPBEXHLevel2 2 3 16" xfId="14568"/>
    <cellStyle name="SAPBEXHLevel2 2 3 17" xfId="15454"/>
    <cellStyle name="SAPBEXHLevel2 2 3 18" xfId="16338"/>
    <cellStyle name="SAPBEXHLevel2 2 3 19" xfId="17224"/>
    <cellStyle name="SAPBEXHLevel2 2 3 2" xfId="2383"/>
    <cellStyle name="SAPBEXHLevel2 2 3 2 2" xfId="25018"/>
    <cellStyle name="SAPBEXHLevel2 2 3 2 2 2" xfId="36650"/>
    <cellStyle name="SAPBEXHLevel2 2 3 2 2 2 2" xfId="36651"/>
    <cellStyle name="SAPBEXHLevel2 2 3 2 2 2 2 2" xfId="36652"/>
    <cellStyle name="SAPBEXHLevel2 2 3 2 2 2 3" xfId="36653"/>
    <cellStyle name="SAPBEXHLevel2 2 3 2 2 3" xfId="36654"/>
    <cellStyle name="SAPBEXHLevel2 2 3 2 2 3 2" xfId="36655"/>
    <cellStyle name="SAPBEXHLevel2 2 3 2 2 3 2 2" xfId="36656"/>
    <cellStyle name="SAPBEXHLevel2 2 3 2 2 4" xfId="36657"/>
    <cellStyle name="SAPBEXHLevel2 2 3 2 2 4 2" xfId="36658"/>
    <cellStyle name="SAPBEXHLevel2 2 3 2 3" xfId="36659"/>
    <cellStyle name="SAPBEXHLevel2 2 3 2 3 2" xfId="36660"/>
    <cellStyle name="SAPBEXHLevel2 2 3 2 3 2 2" xfId="36661"/>
    <cellStyle name="SAPBEXHLevel2 2 3 2 3 3" xfId="36662"/>
    <cellStyle name="SAPBEXHLevel2 2 3 2 4" xfId="36663"/>
    <cellStyle name="SAPBEXHLevel2 2 3 2 4 2" xfId="36664"/>
    <cellStyle name="SAPBEXHLevel2 2 3 2 4 2 2" xfId="36665"/>
    <cellStyle name="SAPBEXHLevel2 2 3 2 5" xfId="36666"/>
    <cellStyle name="SAPBEXHLevel2 2 3 2 5 2" xfId="36667"/>
    <cellStyle name="SAPBEXHLevel2 2 3 20" xfId="18104"/>
    <cellStyle name="SAPBEXHLevel2 2 3 21" xfId="18985"/>
    <cellStyle name="SAPBEXHLevel2 2 3 22" xfId="19843"/>
    <cellStyle name="SAPBEXHLevel2 2 3 23" xfId="20709"/>
    <cellStyle name="SAPBEXHLevel2 2 3 24" xfId="21567"/>
    <cellStyle name="SAPBEXHLevel2 2 3 25" xfId="22408"/>
    <cellStyle name="SAPBEXHLevel2 2 3 26" xfId="23237"/>
    <cellStyle name="SAPBEXHLevel2 2 3 27" xfId="24037"/>
    <cellStyle name="SAPBEXHLevel2 2 3 3" xfId="3107"/>
    <cellStyle name="SAPBEXHLevel2 2 3 4" xfId="4009"/>
    <cellStyle name="SAPBEXHLevel2 2 3 5" xfId="4897"/>
    <cellStyle name="SAPBEXHLevel2 2 3 6" xfId="5786"/>
    <cellStyle name="SAPBEXHLevel2 2 3 7" xfId="6680"/>
    <cellStyle name="SAPBEXHLevel2 2 3 8" xfId="6948"/>
    <cellStyle name="SAPBEXHLevel2 2 3 9" xfId="8382"/>
    <cellStyle name="SAPBEXHLevel2 2 30" xfId="21079"/>
    <cellStyle name="SAPBEXHLevel2 2 31" xfId="21920"/>
    <cellStyle name="SAPBEXHLevel2 2 32" xfId="22749"/>
    <cellStyle name="SAPBEXHLevel2 2 4" xfId="1023"/>
    <cellStyle name="SAPBEXHLevel2 2 4 10" xfId="9272"/>
    <cellStyle name="SAPBEXHLevel2 2 4 11" xfId="10161"/>
    <cellStyle name="SAPBEXHLevel2 2 4 12" xfId="11030"/>
    <cellStyle name="SAPBEXHLevel2 2 4 13" xfId="11921"/>
    <cellStyle name="SAPBEXHLevel2 2 4 14" xfId="12812"/>
    <cellStyle name="SAPBEXHLevel2 2 4 15" xfId="13678"/>
    <cellStyle name="SAPBEXHLevel2 2 4 16" xfId="14569"/>
    <cellStyle name="SAPBEXHLevel2 2 4 17" xfId="15455"/>
    <cellStyle name="SAPBEXHLevel2 2 4 18" xfId="16339"/>
    <cellStyle name="SAPBEXHLevel2 2 4 19" xfId="17225"/>
    <cellStyle name="SAPBEXHLevel2 2 4 2" xfId="2384"/>
    <cellStyle name="SAPBEXHLevel2 2 4 2 2" xfId="25019"/>
    <cellStyle name="SAPBEXHLevel2 2 4 2 2 2" xfId="36668"/>
    <cellStyle name="SAPBEXHLevel2 2 4 2 2 2 2" xfId="36669"/>
    <cellStyle name="SAPBEXHLevel2 2 4 2 2 2 2 2" xfId="36670"/>
    <cellStyle name="SAPBEXHLevel2 2 4 2 2 2 3" xfId="36671"/>
    <cellStyle name="SAPBEXHLevel2 2 4 2 2 3" xfId="36672"/>
    <cellStyle name="SAPBEXHLevel2 2 4 2 2 3 2" xfId="36673"/>
    <cellStyle name="SAPBEXHLevel2 2 4 2 2 3 2 2" xfId="36674"/>
    <cellStyle name="SAPBEXHLevel2 2 4 2 2 4" xfId="36675"/>
    <cellStyle name="SAPBEXHLevel2 2 4 2 2 4 2" xfId="36676"/>
    <cellStyle name="SAPBEXHLevel2 2 4 2 3" xfId="36677"/>
    <cellStyle name="SAPBEXHLevel2 2 4 2 3 2" xfId="36678"/>
    <cellStyle name="SAPBEXHLevel2 2 4 2 3 2 2" xfId="36679"/>
    <cellStyle name="SAPBEXHLevel2 2 4 2 3 3" xfId="36680"/>
    <cellStyle name="SAPBEXHLevel2 2 4 2 4" xfId="36681"/>
    <cellStyle name="SAPBEXHLevel2 2 4 2 4 2" xfId="36682"/>
    <cellStyle name="SAPBEXHLevel2 2 4 2 4 2 2" xfId="36683"/>
    <cellStyle name="SAPBEXHLevel2 2 4 2 5" xfId="36684"/>
    <cellStyle name="SAPBEXHLevel2 2 4 2 5 2" xfId="36685"/>
    <cellStyle name="SAPBEXHLevel2 2 4 20" xfId="18105"/>
    <cellStyle name="SAPBEXHLevel2 2 4 21" xfId="18986"/>
    <cellStyle name="SAPBEXHLevel2 2 4 22" xfId="19844"/>
    <cellStyle name="SAPBEXHLevel2 2 4 23" xfId="20710"/>
    <cellStyle name="SAPBEXHLevel2 2 4 24" xfId="21568"/>
    <cellStyle name="SAPBEXHLevel2 2 4 25" xfId="22409"/>
    <cellStyle name="SAPBEXHLevel2 2 4 26" xfId="23238"/>
    <cellStyle name="SAPBEXHLevel2 2 4 27" xfId="24038"/>
    <cellStyle name="SAPBEXHLevel2 2 4 3" xfId="3108"/>
    <cellStyle name="SAPBEXHLevel2 2 4 4" xfId="4010"/>
    <cellStyle name="SAPBEXHLevel2 2 4 5" xfId="4898"/>
    <cellStyle name="SAPBEXHLevel2 2 4 6" xfId="5787"/>
    <cellStyle name="SAPBEXHLevel2 2 4 7" xfId="6681"/>
    <cellStyle name="SAPBEXHLevel2 2 4 8" xfId="1387"/>
    <cellStyle name="SAPBEXHLevel2 2 4 9" xfId="8383"/>
    <cellStyle name="SAPBEXHLevel2 2 5" xfId="1024"/>
    <cellStyle name="SAPBEXHLevel2 2 5 10" xfId="9273"/>
    <cellStyle name="SAPBEXHLevel2 2 5 11" xfId="10162"/>
    <cellStyle name="SAPBEXHLevel2 2 5 12" xfId="11031"/>
    <cellStyle name="SAPBEXHLevel2 2 5 13" xfId="11922"/>
    <cellStyle name="SAPBEXHLevel2 2 5 14" xfId="12813"/>
    <cellStyle name="SAPBEXHLevel2 2 5 15" xfId="13679"/>
    <cellStyle name="SAPBEXHLevel2 2 5 16" xfId="14570"/>
    <cellStyle name="SAPBEXHLevel2 2 5 17" xfId="15456"/>
    <cellStyle name="SAPBEXHLevel2 2 5 18" xfId="16340"/>
    <cellStyle name="SAPBEXHLevel2 2 5 19" xfId="17226"/>
    <cellStyle name="SAPBEXHLevel2 2 5 2" xfId="2385"/>
    <cellStyle name="SAPBEXHLevel2 2 5 2 2" xfId="25020"/>
    <cellStyle name="SAPBEXHLevel2 2 5 2 2 2" xfId="36686"/>
    <cellStyle name="SAPBEXHLevel2 2 5 2 2 2 2" xfId="36687"/>
    <cellStyle name="SAPBEXHLevel2 2 5 2 2 2 2 2" xfId="36688"/>
    <cellStyle name="SAPBEXHLevel2 2 5 2 2 2 3" xfId="36689"/>
    <cellStyle name="SAPBEXHLevel2 2 5 2 2 3" xfId="36690"/>
    <cellStyle name="SAPBEXHLevel2 2 5 2 2 3 2" xfId="36691"/>
    <cellStyle name="SAPBEXHLevel2 2 5 2 2 3 2 2" xfId="36692"/>
    <cellStyle name="SAPBEXHLevel2 2 5 2 2 4" xfId="36693"/>
    <cellStyle name="SAPBEXHLevel2 2 5 2 2 4 2" xfId="36694"/>
    <cellStyle name="SAPBEXHLevel2 2 5 2 3" xfId="36695"/>
    <cellStyle name="SAPBEXHLevel2 2 5 2 3 2" xfId="36696"/>
    <cellStyle name="SAPBEXHLevel2 2 5 2 3 2 2" xfId="36697"/>
    <cellStyle name="SAPBEXHLevel2 2 5 2 3 3" xfId="36698"/>
    <cellStyle name="SAPBEXHLevel2 2 5 2 4" xfId="36699"/>
    <cellStyle name="SAPBEXHLevel2 2 5 2 4 2" xfId="36700"/>
    <cellStyle name="SAPBEXHLevel2 2 5 2 4 2 2" xfId="36701"/>
    <cellStyle name="SAPBEXHLevel2 2 5 2 5" xfId="36702"/>
    <cellStyle name="SAPBEXHLevel2 2 5 2 5 2" xfId="36703"/>
    <cellStyle name="SAPBEXHLevel2 2 5 20" xfId="18106"/>
    <cellStyle name="SAPBEXHLevel2 2 5 21" xfId="18987"/>
    <cellStyle name="SAPBEXHLevel2 2 5 22" xfId="19845"/>
    <cellStyle name="SAPBEXHLevel2 2 5 23" xfId="20711"/>
    <cellStyle name="SAPBEXHLevel2 2 5 24" xfId="21569"/>
    <cellStyle name="SAPBEXHLevel2 2 5 25" xfId="22410"/>
    <cellStyle name="SAPBEXHLevel2 2 5 26" xfId="23239"/>
    <cellStyle name="SAPBEXHLevel2 2 5 27" xfId="24039"/>
    <cellStyle name="SAPBEXHLevel2 2 5 3" xfId="3109"/>
    <cellStyle name="SAPBEXHLevel2 2 5 4" xfId="4011"/>
    <cellStyle name="SAPBEXHLevel2 2 5 5" xfId="4899"/>
    <cellStyle name="SAPBEXHLevel2 2 5 6" xfId="5788"/>
    <cellStyle name="SAPBEXHLevel2 2 5 7" xfId="6682"/>
    <cellStyle name="SAPBEXHLevel2 2 5 8" xfId="6924"/>
    <cellStyle name="SAPBEXHLevel2 2 5 9" xfId="8384"/>
    <cellStyle name="SAPBEXHLevel2 2 6" xfId="1025"/>
    <cellStyle name="SAPBEXHLevel2 2 6 10" xfId="9274"/>
    <cellStyle name="SAPBEXHLevel2 2 6 11" xfId="10163"/>
    <cellStyle name="SAPBEXHLevel2 2 6 12" xfId="11032"/>
    <cellStyle name="SAPBEXHLevel2 2 6 13" xfId="11923"/>
    <cellStyle name="SAPBEXHLevel2 2 6 14" xfId="12814"/>
    <cellStyle name="SAPBEXHLevel2 2 6 15" xfId="13680"/>
    <cellStyle name="SAPBEXHLevel2 2 6 16" xfId="14571"/>
    <cellStyle name="SAPBEXHLevel2 2 6 17" xfId="15457"/>
    <cellStyle name="SAPBEXHLevel2 2 6 18" xfId="16341"/>
    <cellStyle name="SAPBEXHLevel2 2 6 19" xfId="17227"/>
    <cellStyle name="SAPBEXHLevel2 2 6 2" xfId="2386"/>
    <cellStyle name="SAPBEXHLevel2 2 6 2 2" xfId="25021"/>
    <cellStyle name="SAPBEXHLevel2 2 6 2 2 2" xfId="36704"/>
    <cellStyle name="SAPBEXHLevel2 2 6 2 2 2 2" xfId="36705"/>
    <cellStyle name="SAPBEXHLevel2 2 6 2 2 2 2 2" xfId="36706"/>
    <cellStyle name="SAPBEXHLevel2 2 6 2 2 2 3" xfId="36707"/>
    <cellStyle name="SAPBEXHLevel2 2 6 2 2 3" xfId="36708"/>
    <cellStyle name="SAPBEXHLevel2 2 6 2 2 3 2" xfId="36709"/>
    <cellStyle name="SAPBEXHLevel2 2 6 2 2 3 2 2" xfId="36710"/>
    <cellStyle name="SAPBEXHLevel2 2 6 2 2 4" xfId="36711"/>
    <cellStyle name="SAPBEXHLevel2 2 6 2 2 4 2" xfId="36712"/>
    <cellStyle name="SAPBEXHLevel2 2 6 2 3" xfId="36713"/>
    <cellStyle name="SAPBEXHLevel2 2 6 2 3 2" xfId="36714"/>
    <cellStyle name="SAPBEXHLevel2 2 6 2 3 2 2" xfId="36715"/>
    <cellStyle name="SAPBEXHLevel2 2 6 2 3 3" xfId="36716"/>
    <cellStyle name="SAPBEXHLevel2 2 6 2 4" xfId="36717"/>
    <cellStyle name="SAPBEXHLevel2 2 6 2 4 2" xfId="36718"/>
    <cellStyle name="SAPBEXHLevel2 2 6 2 4 2 2" xfId="36719"/>
    <cellStyle name="SAPBEXHLevel2 2 6 2 5" xfId="36720"/>
    <cellStyle name="SAPBEXHLevel2 2 6 2 5 2" xfId="36721"/>
    <cellStyle name="SAPBEXHLevel2 2 6 20" xfId="18107"/>
    <cellStyle name="SAPBEXHLevel2 2 6 21" xfId="18988"/>
    <cellStyle name="SAPBEXHLevel2 2 6 22" xfId="19846"/>
    <cellStyle name="SAPBEXHLevel2 2 6 23" xfId="20712"/>
    <cellStyle name="SAPBEXHLevel2 2 6 24" xfId="21570"/>
    <cellStyle name="SAPBEXHLevel2 2 6 25" xfId="22411"/>
    <cellStyle name="SAPBEXHLevel2 2 6 26" xfId="23240"/>
    <cellStyle name="SAPBEXHLevel2 2 6 27" xfId="24040"/>
    <cellStyle name="SAPBEXHLevel2 2 6 3" xfId="3110"/>
    <cellStyle name="SAPBEXHLevel2 2 6 4" xfId="4012"/>
    <cellStyle name="SAPBEXHLevel2 2 6 5" xfId="4900"/>
    <cellStyle name="SAPBEXHLevel2 2 6 6" xfId="5789"/>
    <cellStyle name="SAPBEXHLevel2 2 6 7" xfId="6683"/>
    <cellStyle name="SAPBEXHLevel2 2 6 8" xfId="6057"/>
    <cellStyle name="SAPBEXHLevel2 2 6 9" xfId="8385"/>
    <cellStyle name="SAPBEXHLevel2 2 7" xfId="1750"/>
    <cellStyle name="SAPBEXHLevel2 2 7 2" xfId="25022"/>
    <cellStyle name="SAPBEXHLevel2 2 7 2 2" xfId="36722"/>
    <cellStyle name="SAPBEXHLevel2 2 7 2 2 2" xfId="36723"/>
    <cellStyle name="SAPBEXHLevel2 2 7 2 2 2 2" xfId="36724"/>
    <cellStyle name="SAPBEXHLevel2 2 7 2 2 3" xfId="36725"/>
    <cellStyle name="SAPBEXHLevel2 2 7 2 3" xfId="36726"/>
    <cellStyle name="SAPBEXHLevel2 2 7 2 3 2" xfId="36727"/>
    <cellStyle name="SAPBEXHLevel2 2 7 2 3 2 2" xfId="36728"/>
    <cellStyle name="SAPBEXHLevel2 2 7 2 4" xfId="36729"/>
    <cellStyle name="SAPBEXHLevel2 2 7 2 4 2" xfId="36730"/>
    <cellStyle name="SAPBEXHLevel2 2 7 3" xfId="36731"/>
    <cellStyle name="SAPBEXHLevel2 2 7 3 2" xfId="36732"/>
    <cellStyle name="SAPBEXHLevel2 2 7 3 2 2" xfId="36733"/>
    <cellStyle name="SAPBEXHLevel2 2 7 3 3" xfId="36734"/>
    <cellStyle name="SAPBEXHLevel2 2 7 4" xfId="36735"/>
    <cellStyle name="SAPBEXHLevel2 2 7 4 2" xfId="36736"/>
    <cellStyle name="SAPBEXHLevel2 2 7 4 2 2" xfId="36737"/>
    <cellStyle name="SAPBEXHLevel2 2 7 5" xfId="36738"/>
    <cellStyle name="SAPBEXHLevel2 2 7 5 2" xfId="36739"/>
    <cellStyle name="SAPBEXHLevel2 2 8" xfId="1674"/>
    <cellStyle name="SAPBEXHLevel2 2 9" xfId="1900"/>
    <cellStyle name="SAPBEXHLevel2 20" xfId="7037"/>
    <cellStyle name="SAPBEXHLevel2 21" xfId="11104"/>
    <cellStyle name="SAPBEXHLevel2 22" xfId="11995"/>
    <cellStyle name="SAPBEXHLevel2 23" xfId="7538"/>
    <cellStyle name="SAPBEXHLevel2 24" xfId="13752"/>
    <cellStyle name="SAPBEXHLevel2 25" xfId="14643"/>
    <cellStyle name="SAPBEXHLevel2 26" xfId="15529"/>
    <cellStyle name="SAPBEXHLevel2 27" xfId="16413"/>
    <cellStyle name="SAPBEXHLevel2 28" xfId="17299"/>
    <cellStyle name="SAPBEXHLevel2 29" xfId="18179"/>
    <cellStyle name="SAPBEXHLevel2 3" xfId="1026"/>
    <cellStyle name="SAPBEXHLevel2 3 10" xfId="4352"/>
    <cellStyle name="SAPBEXHLevel2 3 11" xfId="5242"/>
    <cellStyle name="SAPBEXHLevel2 3 12" xfId="6137"/>
    <cellStyle name="SAPBEXHLevel2 3 13" xfId="7394"/>
    <cellStyle name="SAPBEXHLevel2 3 14" xfId="7843"/>
    <cellStyle name="SAPBEXHLevel2 3 15" xfId="8733"/>
    <cellStyle name="SAPBEXHLevel2 3 16" xfId="9622"/>
    <cellStyle name="SAPBEXHLevel2 3 17" xfId="10490"/>
    <cellStyle name="SAPBEXHLevel2 3 18" xfId="11381"/>
    <cellStyle name="SAPBEXHLevel2 3 19" xfId="12271"/>
    <cellStyle name="SAPBEXHLevel2 3 2" xfId="1027"/>
    <cellStyle name="SAPBEXHLevel2 3 2 10" xfId="9275"/>
    <cellStyle name="SAPBEXHLevel2 3 2 11" xfId="10164"/>
    <cellStyle name="SAPBEXHLevel2 3 2 12" xfId="11033"/>
    <cellStyle name="SAPBEXHLevel2 3 2 13" xfId="11924"/>
    <cellStyle name="SAPBEXHLevel2 3 2 14" xfId="12815"/>
    <cellStyle name="SAPBEXHLevel2 3 2 15" xfId="13681"/>
    <cellStyle name="SAPBEXHLevel2 3 2 16" xfId="14572"/>
    <cellStyle name="SAPBEXHLevel2 3 2 17" xfId="15458"/>
    <cellStyle name="SAPBEXHLevel2 3 2 18" xfId="16342"/>
    <cellStyle name="SAPBEXHLevel2 3 2 19" xfId="17228"/>
    <cellStyle name="SAPBEXHLevel2 3 2 2" xfId="2387"/>
    <cellStyle name="SAPBEXHLevel2 3 2 2 2" xfId="25023"/>
    <cellStyle name="SAPBEXHLevel2 3 2 2 2 2" xfId="36740"/>
    <cellStyle name="SAPBEXHLevel2 3 2 2 2 2 2" xfId="36741"/>
    <cellStyle name="SAPBEXHLevel2 3 2 2 2 2 2 2" xfId="36742"/>
    <cellStyle name="SAPBEXHLevel2 3 2 2 2 2 3" xfId="36743"/>
    <cellStyle name="SAPBEXHLevel2 3 2 2 2 3" xfId="36744"/>
    <cellStyle name="SAPBEXHLevel2 3 2 2 2 3 2" xfId="36745"/>
    <cellStyle name="SAPBEXHLevel2 3 2 2 2 3 2 2" xfId="36746"/>
    <cellStyle name="SAPBEXHLevel2 3 2 2 2 4" xfId="36747"/>
    <cellStyle name="SAPBEXHLevel2 3 2 2 2 4 2" xfId="36748"/>
    <cellStyle name="SAPBEXHLevel2 3 2 2 3" xfId="36749"/>
    <cellStyle name="SAPBEXHLevel2 3 2 2 3 2" xfId="36750"/>
    <cellStyle name="SAPBEXHLevel2 3 2 2 3 2 2" xfId="36751"/>
    <cellStyle name="SAPBEXHLevel2 3 2 2 3 3" xfId="36752"/>
    <cellStyle name="SAPBEXHLevel2 3 2 2 4" xfId="36753"/>
    <cellStyle name="SAPBEXHLevel2 3 2 2 4 2" xfId="36754"/>
    <cellStyle name="SAPBEXHLevel2 3 2 2 4 2 2" xfId="36755"/>
    <cellStyle name="SAPBEXHLevel2 3 2 2 5" xfId="36756"/>
    <cellStyle name="SAPBEXHLevel2 3 2 2 5 2" xfId="36757"/>
    <cellStyle name="SAPBEXHLevel2 3 2 20" xfId="18108"/>
    <cellStyle name="SAPBEXHLevel2 3 2 21" xfId="18989"/>
    <cellStyle name="SAPBEXHLevel2 3 2 22" xfId="19847"/>
    <cellStyle name="SAPBEXHLevel2 3 2 23" xfId="20713"/>
    <cellStyle name="SAPBEXHLevel2 3 2 24" xfId="21571"/>
    <cellStyle name="SAPBEXHLevel2 3 2 25" xfId="22412"/>
    <cellStyle name="SAPBEXHLevel2 3 2 26" xfId="23241"/>
    <cellStyle name="SAPBEXHLevel2 3 2 27" xfId="24041"/>
    <cellStyle name="SAPBEXHLevel2 3 2 3" xfId="3111"/>
    <cellStyle name="SAPBEXHLevel2 3 2 4" xfId="4013"/>
    <cellStyle name="SAPBEXHLevel2 3 2 5" xfId="4901"/>
    <cellStyle name="SAPBEXHLevel2 3 2 6" xfId="5790"/>
    <cellStyle name="SAPBEXHLevel2 3 2 7" xfId="6684"/>
    <cellStyle name="SAPBEXHLevel2 3 2 8" xfId="6947"/>
    <cellStyle name="SAPBEXHLevel2 3 2 9" xfId="8386"/>
    <cellStyle name="SAPBEXHLevel2 3 20" xfId="13141"/>
    <cellStyle name="SAPBEXHLevel2 3 21" xfId="14031"/>
    <cellStyle name="SAPBEXHLevel2 3 22" xfId="14918"/>
    <cellStyle name="SAPBEXHLevel2 3 23" xfId="15804"/>
    <cellStyle name="SAPBEXHLevel2 3 24" xfId="16687"/>
    <cellStyle name="SAPBEXHLevel2 3 25" xfId="17572"/>
    <cellStyle name="SAPBEXHLevel2 3 26" xfId="18448"/>
    <cellStyle name="SAPBEXHLevel2 3 27" xfId="19309"/>
    <cellStyle name="SAPBEXHLevel2 3 28" xfId="20177"/>
    <cellStyle name="SAPBEXHLevel2 3 29" xfId="21039"/>
    <cellStyle name="SAPBEXHLevel2 3 3" xfId="1028"/>
    <cellStyle name="SAPBEXHLevel2 3 3 10" xfId="9276"/>
    <cellStyle name="SAPBEXHLevel2 3 3 11" xfId="10165"/>
    <cellStyle name="SAPBEXHLevel2 3 3 12" xfId="11034"/>
    <cellStyle name="SAPBEXHLevel2 3 3 13" xfId="11925"/>
    <cellStyle name="SAPBEXHLevel2 3 3 14" xfId="12816"/>
    <cellStyle name="SAPBEXHLevel2 3 3 15" xfId="13682"/>
    <cellStyle name="SAPBEXHLevel2 3 3 16" xfId="14573"/>
    <cellStyle name="SAPBEXHLevel2 3 3 17" xfId="15459"/>
    <cellStyle name="SAPBEXHLevel2 3 3 18" xfId="16343"/>
    <cellStyle name="SAPBEXHLevel2 3 3 19" xfId="17229"/>
    <cellStyle name="SAPBEXHLevel2 3 3 2" xfId="2388"/>
    <cellStyle name="SAPBEXHLevel2 3 3 2 2" xfId="25024"/>
    <cellStyle name="SAPBEXHLevel2 3 3 2 2 2" xfId="36758"/>
    <cellStyle name="SAPBEXHLevel2 3 3 2 2 2 2" xfId="36759"/>
    <cellStyle name="SAPBEXHLevel2 3 3 2 2 2 2 2" xfId="36760"/>
    <cellStyle name="SAPBEXHLevel2 3 3 2 2 2 3" xfId="36761"/>
    <cellStyle name="SAPBEXHLevel2 3 3 2 2 3" xfId="36762"/>
    <cellStyle name="SAPBEXHLevel2 3 3 2 2 3 2" xfId="36763"/>
    <cellStyle name="SAPBEXHLevel2 3 3 2 2 3 2 2" xfId="36764"/>
    <cellStyle name="SAPBEXHLevel2 3 3 2 2 4" xfId="36765"/>
    <cellStyle name="SAPBEXHLevel2 3 3 2 2 4 2" xfId="36766"/>
    <cellStyle name="SAPBEXHLevel2 3 3 2 3" xfId="36767"/>
    <cellStyle name="SAPBEXHLevel2 3 3 2 3 2" xfId="36768"/>
    <cellStyle name="SAPBEXHLevel2 3 3 2 3 2 2" xfId="36769"/>
    <cellStyle name="SAPBEXHLevel2 3 3 2 3 3" xfId="36770"/>
    <cellStyle name="SAPBEXHLevel2 3 3 2 4" xfId="36771"/>
    <cellStyle name="SAPBEXHLevel2 3 3 2 4 2" xfId="36772"/>
    <cellStyle name="SAPBEXHLevel2 3 3 2 4 2 2" xfId="36773"/>
    <cellStyle name="SAPBEXHLevel2 3 3 2 5" xfId="36774"/>
    <cellStyle name="SAPBEXHLevel2 3 3 2 5 2" xfId="36775"/>
    <cellStyle name="SAPBEXHLevel2 3 3 20" xfId="18109"/>
    <cellStyle name="SAPBEXHLevel2 3 3 21" xfId="18990"/>
    <cellStyle name="SAPBEXHLevel2 3 3 22" xfId="19848"/>
    <cellStyle name="SAPBEXHLevel2 3 3 23" xfId="20714"/>
    <cellStyle name="SAPBEXHLevel2 3 3 24" xfId="21572"/>
    <cellStyle name="SAPBEXHLevel2 3 3 25" xfId="22413"/>
    <cellStyle name="SAPBEXHLevel2 3 3 26" xfId="23242"/>
    <cellStyle name="SAPBEXHLevel2 3 3 27" xfId="24042"/>
    <cellStyle name="SAPBEXHLevel2 3 3 3" xfId="3112"/>
    <cellStyle name="SAPBEXHLevel2 3 3 4" xfId="4014"/>
    <cellStyle name="SAPBEXHLevel2 3 3 5" xfId="4902"/>
    <cellStyle name="SAPBEXHLevel2 3 3 6" xfId="5791"/>
    <cellStyle name="SAPBEXHLevel2 3 3 7" xfId="6685"/>
    <cellStyle name="SAPBEXHLevel2 3 3 8" xfId="6926"/>
    <cellStyle name="SAPBEXHLevel2 3 3 9" xfId="8387"/>
    <cellStyle name="SAPBEXHLevel2 3 30" xfId="21890"/>
    <cellStyle name="SAPBEXHLevel2 3 31" xfId="22722"/>
    <cellStyle name="SAPBEXHLevel2 3 32" xfId="23531"/>
    <cellStyle name="SAPBEXHLevel2 3 4" xfId="1029"/>
    <cellStyle name="SAPBEXHLevel2 3 4 10" xfId="9277"/>
    <cellStyle name="SAPBEXHLevel2 3 4 11" xfId="10166"/>
    <cellStyle name="SAPBEXHLevel2 3 4 12" xfId="11035"/>
    <cellStyle name="SAPBEXHLevel2 3 4 13" xfId="11926"/>
    <cellStyle name="SAPBEXHLevel2 3 4 14" xfId="12817"/>
    <cellStyle name="SAPBEXHLevel2 3 4 15" xfId="13683"/>
    <cellStyle name="SAPBEXHLevel2 3 4 16" xfId="14574"/>
    <cellStyle name="SAPBEXHLevel2 3 4 17" xfId="15460"/>
    <cellStyle name="SAPBEXHLevel2 3 4 18" xfId="16344"/>
    <cellStyle name="SAPBEXHLevel2 3 4 19" xfId="17230"/>
    <cellStyle name="SAPBEXHLevel2 3 4 2" xfId="2389"/>
    <cellStyle name="SAPBEXHLevel2 3 4 2 2" xfId="25025"/>
    <cellStyle name="SAPBEXHLevel2 3 4 2 2 2" xfId="36776"/>
    <cellStyle name="SAPBEXHLevel2 3 4 2 2 2 2" xfId="36777"/>
    <cellStyle name="SAPBEXHLevel2 3 4 2 2 2 2 2" xfId="36778"/>
    <cellStyle name="SAPBEXHLevel2 3 4 2 2 2 3" xfId="36779"/>
    <cellStyle name="SAPBEXHLevel2 3 4 2 2 3" xfId="36780"/>
    <cellStyle name="SAPBEXHLevel2 3 4 2 2 3 2" xfId="36781"/>
    <cellStyle name="SAPBEXHLevel2 3 4 2 2 3 2 2" xfId="36782"/>
    <cellStyle name="SAPBEXHLevel2 3 4 2 2 4" xfId="36783"/>
    <cellStyle name="SAPBEXHLevel2 3 4 2 2 4 2" xfId="36784"/>
    <cellStyle name="SAPBEXHLevel2 3 4 2 3" xfId="36785"/>
    <cellStyle name="SAPBEXHLevel2 3 4 2 3 2" xfId="36786"/>
    <cellStyle name="SAPBEXHLevel2 3 4 2 3 2 2" xfId="36787"/>
    <cellStyle name="SAPBEXHLevel2 3 4 2 3 3" xfId="36788"/>
    <cellStyle name="SAPBEXHLevel2 3 4 2 4" xfId="36789"/>
    <cellStyle name="SAPBEXHLevel2 3 4 2 4 2" xfId="36790"/>
    <cellStyle name="SAPBEXHLevel2 3 4 2 4 2 2" xfId="36791"/>
    <cellStyle name="SAPBEXHLevel2 3 4 2 5" xfId="36792"/>
    <cellStyle name="SAPBEXHLevel2 3 4 2 5 2" xfId="36793"/>
    <cellStyle name="SAPBEXHLevel2 3 4 20" xfId="18110"/>
    <cellStyle name="SAPBEXHLevel2 3 4 21" xfId="18991"/>
    <cellStyle name="SAPBEXHLevel2 3 4 22" xfId="19849"/>
    <cellStyle name="SAPBEXHLevel2 3 4 23" xfId="20715"/>
    <cellStyle name="SAPBEXHLevel2 3 4 24" xfId="21573"/>
    <cellStyle name="SAPBEXHLevel2 3 4 25" xfId="22414"/>
    <cellStyle name="SAPBEXHLevel2 3 4 26" xfId="23243"/>
    <cellStyle name="SAPBEXHLevel2 3 4 27" xfId="24043"/>
    <cellStyle name="SAPBEXHLevel2 3 4 3" xfId="3113"/>
    <cellStyle name="SAPBEXHLevel2 3 4 4" xfId="4015"/>
    <cellStyle name="SAPBEXHLevel2 3 4 5" xfId="4903"/>
    <cellStyle name="SAPBEXHLevel2 3 4 6" xfId="5792"/>
    <cellStyle name="SAPBEXHLevel2 3 4 7" xfId="6686"/>
    <cellStyle name="SAPBEXHLevel2 3 4 8" xfId="6929"/>
    <cellStyle name="SAPBEXHLevel2 3 4 9" xfId="8388"/>
    <cellStyle name="SAPBEXHLevel2 3 5" xfId="1030"/>
    <cellStyle name="SAPBEXHLevel2 3 5 10" xfId="9278"/>
    <cellStyle name="SAPBEXHLevel2 3 5 11" xfId="10167"/>
    <cellStyle name="SAPBEXHLevel2 3 5 12" xfId="11036"/>
    <cellStyle name="SAPBEXHLevel2 3 5 13" xfId="11927"/>
    <cellStyle name="SAPBEXHLevel2 3 5 14" xfId="12818"/>
    <cellStyle name="SAPBEXHLevel2 3 5 15" xfId="13684"/>
    <cellStyle name="SAPBEXHLevel2 3 5 16" xfId="14575"/>
    <cellStyle name="SAPBEXHLevel2 3 5 17" xfId="15461"/>
    <cellStyle name="SAPBEXHLevel2 3 5 18" xfId="16345"/>
    <cellStyle name="SAPBEXHLevel2 3 5 19" xfId="17231"/>
    <cellStyle name="SAPBEXHLevel2 3 5 2" xfId="2390"/>
    <cellStyle name="SAPBEXHLevel2 3 5 2 2" xfId="25026"/>
    <cellStyle name="SAPBEXHLevel2 3 5 2 2 2" xfId="36794"/>
    <cellStyle name="SAPBEXHLevel2 3 5 2 2 2 2" xfId="36795"/>
    <cellStyle name="SAPBEXHLevel2 3 5 2 2 2 2 2" xfId="36796"/>
    <cellStyle name="SAPBEXHLevel2 3 5 2 2 2 3" xfId="36797"/>
    <cellStyle name="SAPBEXHLevel2 3 5 2 2 3" xfId="36798"/>
    <cellStyle name="SAPBEXHLevel2 3 5 2 2 3 2" xfId="36799"/>
    <cellStyle name="SAPBEXHLevel2 3 5 2 2 3 2 2" xfId="36800"/>
    <cellStyle name="SAPBEXHLevel2 3 5 2 2 4" xfId="36801"/>
    <cellStyle name="SAPBEXHLevel2 3 5 2 2 4 2" xfId="36802"/>
    <cellStyle name="SAPBEXHLevel2 3 5 2 3" xfId="36803"/>
    <cellStyle name="SAPBEXHLevel2 3 5 2 3 2" xfId="36804"/>
    <cellStyle name="SAPBEXHLevel2 3 5 2 3 2 2" xfId="36805"/>
    <cellStyle name="SAPBEXHLevel2 3 5 2 3 3" xfId="36806"/>
    <cellStyle name="SAPBEXHLevel2 3 5 2 4" xfId="36807"/>
    <cellStyle name="SAPBEXHLevel2 3 5 2 4 2" xfId="36808"/>
    <cellStyle name="SAPBEXHLevel2 3 5 2 4 2 2" xfId="36809"/>
    <cellStyle name="SAPBEXHLevel2 3 5 2 5" xfId="36810"/>
    <cellStyle name="SAPBEXHLevel2 3 5 2 5 2" xfId="36811"/>
    <cellStyle name="SAPBEXHLevel2 3 5 20" xfId="18111"/>
    <cellStyle name="SAPBEXHLevel2 3 5 21" xfId="18992"/>
    <cellStyle name="SAPBEXHLevel2 3 5 22" xfId="19850"/>
    <cellStyle name="SAPBEXHLevel2 3 5 23" xfId="20716"/>
    <cellStyle name="SAPBEXHLevel2 3 5 24" xfId="21574"/>
    <cellStyle name="SAPBEXHLevel2 3 5 25" xfId="22415"/>
    <cellStyle name="SAPBEXHLevel2 3 5 26" xfId="23244"/>
    <cellStyle name="SAPBEXHLevel2 3 5 27" xfId="24044"/>
    <cellStyle name="SAPBEXHLevel2 3 5 3" xfId="3114"/>
    <cellStyle name="SAPBEXHLevel2 3 5 4" xfId="4016"/>
    <cellStyle name="SAPBEXHLevel2 3 5 5" xfId="4904"/>
    <cellStyle name="SAPBEXHLevel2 3 5 6" xfId="5793"/>
    <cellStyle name="SAPBEXHLevel2 3 5 7" xfId="6687"/>
    <cellStyle name="SAPBEXHLevel2 3 5 8" xfId="6927"/>
    <cellStyle name="SAPBEXHLevel2 3 5 9" xfId="8389"/>
    <cellStyle name="SAPBEXHLevel2 3 6" xfId="1031"/>
    <cellStyle name="SAPBEXHLevel2 3 6 10" xfId="9279"/>
    <cellStyle name="SAPBEXHLevel2 3 6 11" xfId="10168"/>
    <cellStyle name="SAPBEXHLevel2 3 6 12" xfId="11037"/>
    <cellStyle name="SAPBEXHLevel2 3 6 13" xfId="11928"/>
    <cellStyle name="SAPBEXHLevel2 3 6 14" xfId="12819"/>
    <cellStyle name="SAPBEXHLevel2 3 6 15" xfId="13685"/>
    <cellStyle name="SAPBEXHLevel2 3 6 16" xfId="14576"/>
    <cellStyle name="SAPBEXHLevel2 3 6 17" xfId="15462"/>
    <cellStyle name="SAPBEXHLevel2 3 6 18" xfId="16346"/>
    <cellStyle name="SAPBEXHLevel2 3 6 19" xfId="17232"/>
    <cellStyle name="SAPBEXHLevel2 3 6 2" xfId="2391"/>
    <cellStyle name="SAPBEXHLevel2 3 6 2 2" xfId="25027"/>
    <cellStyle name="SAPBEXHLevel2 3 6 2 2 2" xfId="36812"/>
    <cellStyle name="SAPBEXHLevel2 3 6 2 2 2 2" xfId="36813"/>
    <cellStyle name="SAPBEXHLevel2 3 6 2 2 2 2 2" xfId="36814"/>
    <cellStyle name="SAPBEXHLevel2 3 6 2 2 2 3" xfId="36815"/>
    <cellStyle name="SAPBEXHLevel2 3 6 2 2 3" xfId="36816"/>
    <cellStyle name="SAPBEXHLevel2 3 6 2 2 3 2" xfId="36817"/>
    <cellStyle name="SAPBEXHLevel2 3 6 2 2 3 2 2" xfId="36818"/>
    <cellStyle name="SAPBEXHLevel2 3 6 2 2 4" xfId="36819"/>
    <cellStyle name="SAPBEXHLevel2 3 6 2 2 4 2" xfId="36820"/>
    <cellStyle name="SAPBEXHLevel2 3 6 2 3" xfId="36821"/>
    <cellStyle name="SAPBEXHLevel2 3 6 2 3 2" xfId="36822"/>
    <cellStyle name="SAPBEXHLevel2 3 6 2 3 2 2" xfId="36823"/>
    <cellStyle name="SAPBEXHLevel2 3 6 2 3 3" xfId="36824"/>
    <cellStyle name="SAPBEXHLevel2 3 6 2 4" xfId="36825"/>
    <cellStyle name="SAPBEXHLevel2 3 6 2 4 2" xfId="36826"/>
    <cellStyle name="SAPBEXHLevel2 3 6 2 4 2 2" xfId="36827"/>
    <cellStyle name="SAPBEXHLevel2 3 6 2 5" xfId="36828"/>
    <cellStyle name="SAPBEXHLevel2 3 6 2 5 2" xfId="36829"/>
    <cellStyle name="SAPBEXHLevel2 3 6 20" xfId="18112"/>
    <cellStyle name="SAPBEXHLevel2 3 6 21" xfId="18993"/>
    <cellStyle name="SAPBEXHLevel2 3 6 22" xfId="19851"/>
    <cellStyle name="SAPBEXHLevel2 3 6 23" xfId="20717"/>
    <cellStyle name="SAPBEXHLevel2 3 6 24" xfId="21575"/>
    <cellStyle name="SAPBEXHLevel2 3 6 25" xfId="22416"/>
    <cellStyle name="SAPBEXHLevel2 3 6 26" xfId="23245"/>
    <cellStyle name="SAPBEXHLevel2 3 6 27" xfId="24045"/>
    <cellStyle name="SAPBEXHLevel2 3 6 3" xfId="3115"/>
    <cellStyle name="SAPBEXHLevel2 3 6 4" xfId="4017"/>
    <cellStyle name="SAPBEXHLevel2 3 6 5" xfId="4905"/>
    <cellStyle name="SAPBEXHLevel2 3 6 6" xfId="5794"/>
    <cellStyle name="SAPBEXHLevel2 3 6 7" xfId="6688"/>
    <cellStyle name="SAPBEXHLevel2 3 6 8" xfId="6043"/>
    <cellStyle name="SAPBEXHLevel2 3 6 9" xfId="8390"/>
    <cellStyle name="SAPBEXHLevel2 3 7" xfId="1847"/>
    <cellStyle name="SAPBEXHLevel2 3 7 2" xfId="25028"/>
    <cellStyle name="SAPBEXHLevel2 3 7 2 2" xfId="36830"/>
    <cellStyle name="SAPBEXHLevel2 3 7 2 2 2" xfId="36831"/>
    <cellStyle name="SAPBEXHLevel2 3 7 2 2 2 2" xfId="36832"/>
    <cellStyle name="SAPBEXHLevel2 3 7 2 2 3" xfId="36833"/>
    <cellStyle name="SAPBEXHLevel2 3 7 2 3" xfId="36834"/>
    <cellStyle name="SAPBEXHLevel2 3 7 2 3 2" xfId="36835"/>
    <cellStyle name="SAPBEXHLevel2 3 7 2 3 2 2" xfId="36836"/>
    <cellStyle name="SAPBEXHLevel2 3 7 2 4" xfId="36837"/>
    <cellStyle name="SAPBEXHLevel2 3 7 2 4 2" xfId="36838"/>
    <cellStyle name="SAPBEXHLevel2 3 7 3" xfId="36839"/>
    <cellStyle name="SAPBEXHLevel2 3 7 3 2" xfId="36840"/>
    <cellStyle name="SAPBEXHLevel2 3 7 3 2 2" xfId="36841"/>
    <cellStyle name="SAPBEXHLevel2 3 7 3 3" xfId="36842"/>
    <cellStyle name="SAPBEXHLevel2 3 7 4" xfId="36843"/>
    <cellStyle name="SAPBEXHLevel2 3 7 4 2" xfId="36844"/>
    <cellStyle name="SAPBEXHLevel2 3 7 4 2 2" xfId="36845"/>
    <cellStyle name="SAPBEXHLevel2 3 7 5" xfId="36846"/>
    <cellStyle name="SAPBEXHLevel2 3 7 5 2" xfId="36847"/>
    <cellStyle name="SAPBEXHLevel2 3 8" xfId="1400"/>
    <cellStyle name="SAPBEXHLevel2 3 9" xfId="3465"/>
    <cellStyle name="SAPBEXHLevel2 30" xfId="14860"/>
    <cellStyle name="SAPBEXHLevel2 31" xfId="19918"/>
    <cellStyle name="SAPBEXHLevel2 32" xfId="20784"/>
    <cellStyle name="SAPBEXHLevel2 33" xfId="21642"/>
    <cellStyle name="SAPBEXHLevel2 34" xfId="22483"/>
    <cellStyle name="SAPBEXHLevel2 35" xfId="23312"/>
    <cellStyle name="SAPBEXHLevel2 4" xfId="1032"/>
    <cellStyle name="SAPBEXHLevel2 4 10" xfId="9280"/>
    <cellStyle name="SAPBEXHLevel2 4 11" xfId="10169"/>
    <cellStyle name="SAPBEXHLevel2 4 12" xfId="11038"/>
    <cellStyle name="SAPBEXHLevel2 4 13" xfId="11929"/>
    <cellStyle name="SAPBEXHLevel2 4 14" xfId="12820"/>
    <cellStyle name="SAPBEXHLevel2 4 15" xfId="13686"/>
    <cellStyle name="SAPBEXHLevel2 4 16" xfId="14577"/>
    <cellStyle name="SAPBEXHLevel2 4 17" xfId="15463"/>
    <cellStyle name="SAPBEXHLevel2 4 18" xfId="16347"/>
    <cellStyle name="SAPBEXHLevel2 4 19" xfId="17233"/>
    <cellStyle name="SAPBEXHLevel2 4 2" xfId="2392"/>
    <cellStyle name="SAPBEXHLevel2 4 2 2" xfId="25029"/>
    <cellStyle name="SAPBEXHLevel2 4 2 2 2" xfId="36848"/>
    <cellStyle name="SAPBEXHLevel2 4 2 2 2 2" xfId="36849"/>
    <cellStyle name="SAPBEXHLevel2 4 2 2 2 2 2" xfId="36850"/>
    <cellStyle name="SAPBEXHLevel2 4 2 2 2 3" xfId="36851"/>
    <cellStyle name="SAPBEXHLevel2 4 2 2 3" xfId="36852"/>
    <cellStyle name="SAPBEXHLevel2 4 2 2 3 2" xfId="36853"/>
    <cellStyle name="SAPBEXHLevel2 4 2 2 3 2 2" xfId="36854"/>
    <cellStyle name="SAPBEXHLevel2 4 2 2 4" xfId="36855"/>
    <cellStyle name="SAPBEXHLevel2 4 2 2 4 2" xfId="36856"/>
    <cellStyle name="SAPBEXHLevel2 4 2 3" xfId="36857"/>
    <cellStyle name="SAPBEXHLevel2 4 2 3 2" xfId="36858"/>
    <cellStyle name="SAPBEXHLevel2 4 2 3 2 2" xfId="36859"/>
    <cellStyle name="SAPBEXHLevel2 4 2 3 3" xfId="36860"/>
    <cellStyle name="SAPBEXHLevel2 4 2 4" xfId="36861"/>
    <cellStyle name="SAPBEXHLevel2 4 2 4 2" xfId="36862"/>
    <cellStyle name="SAPBEXHLevel2 4 2 4 2 2" xfId="36863"/>
    <cellStyle name="SAPBEXHLevel2 4 2 5" xfId="36864"/>
    <cellStyle name="SAPBEXHLevel2 4 2 5 2" xfId="36865"/>
    <cellStyle name="SAPBEXHLevel2 4 20" xfId="18113"/>
    <cellStyle name="SAPBEXHLevel2 4 21" xfId="18994"/>
    <cellStyle name="SAPBEXHLevel2 4 22" xfId="19852"/>
    <cellStyle name="SAPBEXHLevel2 4 23" xfId="20718"/>
    <cellStyle name="SAPBEXHLevel2 4 24" xfId="21576"/>
    <cellStyle name="SAPBEXHLevel2 4 25" xfId="22417"/>
    <cellStyle name="SAPBEXHLevel2 4 26" xfId="23246"/>
    <cellStyle name="SAPBEXHLevel2 4 27" xfId="24046"/>
    <cellStyle name="SAPBEXHLevel2 4 3" xfId="3116"/>
    <cellStyle name="SAPBEXHLevel2 4 4" xfId="4018"/>
    <cellStyle name="SAPBEXHLevel2 4 5" xfId="4906"/>
    <cellStyle name="SAPBEXHLevel2 4 6" xfId="5795"/>
    <cellStyle name="SAPBEXHLevel2 4 7" xfId="6689"/>
    <cellStyle name="SAPBEXHLevel2 4 8" xfId="3300"/>
    <cellStyle name="SAPBEXHLevel2 4 9" xfId="8391"/>
    <cellStyle name="SAPBEXHLevel2 5" xfId="1033"/>
    <cellStyle name="SAPBEXHLevel2 5 10" xfId="9281"/>
    <cellStyle name="SAPBEXHLevel2 5 11" xfId="10170"/>
    <cellStyle name="SAPBEXHLevel2 5 12" xfId="11039"/>
    <cellStyle name="SAPBEXHLevel2 5 13" xfId="11930"/>
    <cellStyle name="SAPBEXHLevel2 5 14" xfId="12821"/>
    <cellStyle name="SAPBEXHLevel2 5 15" xfId="13687"/>
    <cellStyle name="SAPBEXHLevel2 5 16" xfId="14578"/>
    <cellStyle name="SAPBEXHLevel2 5 17" xfId="15464"/>
    <cellStyle name="SAPBEXHLevel2 5 18" xfId="16348"/>
    <cellStyle name="SAPBEXHLevel2 5 19" xfId="17234"/>
    <cellStyle name="SAPBEXHLevel2 5 2" xfId="2393"/>
    <cellStyle name="SAPBEXHLevel2 5 2 2" xfId="25030"/>
    <cellStyle name="SAPBEXHLevel2 5 2 2 2" xfId="36866"/>
    <cellStyle name="SAPBEXHLevel2 5 2 2 2 2" xfId="36867"/>
    <cellStyle name="SAPBEXHLevel2 5 2 2 2 2 2" xfId="36868"/>
    <cellStyle name="SAPBEXHLevel2 5 2 2 2 3" xfId="36869"/>
    <cellStyle name="SAPBEXHLevel2 5 2 2 3" xfId="36870"/>
    <cellStyle name="SAPBEXHLevel2 5 2 2 3 2" xfId="36871"/>
    <cellStyle name="SAPBEXHLevel2 5 2 2 3 2 2" xfId="36872"/>
    <cellStyle name="SAPBEXHLevel2 5 2 2 4" xfId="36873"/>
    <cellStyle name="SAPBEXHLevel2 5 2 2 4 2" xfId="36874"/>
    <cellStyle name="SAPBEXHLevel2 5 2 3" xfId="36875"/>
    <cellStyle name="SAPBEXHLevel2 5 2 3 2" xfId="36876"/>
    <cellStyle name="SAPBEXHLevel2 5 2 3 2 2" xfId="36877"/>
    <cellStyle name="SAPBEXHLevel2 5 2 3 3" xfId="36878"/>
    <cellStyle name="SAPBEXHLevel2 5 2 4" xfId="36879"/>
    <cellStyle name="SAPBEXHLevel2 5 2 4 2" xfId="36880"/>
    <cellStyle name="SAPBEXHLevel2 5 2 4 2 2" xfId="36881"/>
    <cellStyle name="SAPBEXHLevel2 5 2 5" xfId="36882"/>
    <cellStyle name="SAPBEXHLevel2 5 2 5 2" xfId="36883"/>
    <cellStyle name="SAPBEXHLevel2 5 20" xfId="18114"/>
    <cellStyle name="SAPBEXHLevel2 5 21" xfId="18995"/>
    <cellStyle name="SAPBEXHLevel2 5 22" xfId="19853"/>
    <cellStyle name="SAPBEXHLevel2 5 23" xfId="20719"/>
    <cellStyle name="SAPBEXHLevel2 5 24" xfId="21577"/>
    <cellStyle name="SAPBEXHLevel2 5 25" xfId="22418"/>
    <cellStyle name="SAPBEXHLevel2 5 26" xfId="23247"/>
    <cellStyle name="SAPBEXHLevel2 5 27" xfId="24047"/>
    <cellStyle name="SAPBEXHLevel2 5 3" xfId="3117"/>
    <cellStyle name="SAPBEXHLevel2 5 4" xfId="4019"/>
    <cellStyle name="SAPBEXHLevel2 5 5" xfId="4907"/>
    <cellStyle name="SAPBEXHLevel2 5 6" xfId="5796"/>
    <cellStyle name="SAPBEXHLevel2 5 7" xfId="6690"/>
    <cellStyle name="SAPBEXHLevel2 5 8" xfId="3350"/>
    <cellStyle name="SAPBEXHLevel2 5 9" xfId="8392"/>
    <cellStyle name="SAPBEXHLevel2 6" xfId="1034"/>
    <cellStyle name="SAPBEXHLevel2 6 10" xfId="9282"/>
    <cellStyle name="SAPBEXHLevel2 6 11" xfId="10171"/>
    <cellStyle name="SAPBEXHLevel2 6 12" xfId="11040"/>
    <cellStyle name="SAPBEXHLevel2 6 13" xfId="11931"/>
    <cellStyle name="SAPBEXHLevel2 6 14" xfId="12822"/>
    <cellStyle name="SAPBEXHLevel2 6 15" xfId="13688"/>
    <cellStyle name="SAPBEXHLevel2 6 16" xfId="14579"/>
    <cellStyle name="SAPBEXHLevel2 6 17" xfId="15465"/>
    <cellStyle name="SAPBEXHLevel2 6 18" xfId="16349"/>
    <cellStyle name="SAPBEXHLevel2 6 19" xfId="17235"/>
    <cellStyle name="SAPBEXHLevel2 6 2" xfId="2394"/>
    <cellStyle name="SAPBEXHLevel2 6 2 2" xfId="25031"/>
    <cellStyle name="SAPBEXHLevel2 6 2 2 2" xfId="36884"/>
    <cellStyle name="SAPBEXHLevel2 6 2 2 2 2" xfId="36885"/>
    <cellStyle name="SAPBEXHLevel2 6 2 2 2 2 2" xfId="36886"/>
    <cellStyle name="SAPBEXHLevel2 6 2 2 2 3" xfId="36887"/>
    <cellStyle name="SAPBEXHLevel2 6 2 2 3" xfId="36888"/>
    <cellStyle name="SAPBEXHLevel2 6 2 2 3 2" xfId="36889"/>
    <cellStyle name="SAPBEXHLevel2 6 2 2 3 2 2" xfId="36890"/>
    <cellStyle name="SAPBEXHLevel2 6 2 2 4" xfId="36891"/>
    <cellStyle name="SAPBEXHLevel2 6 2 2 4 2" xfId="36892"/>
    <cellStyle name="SAPBEXHLevel2 6 2 3" xfId="36893"/>
    <cellStyle name="SAPBEXHLevel2 6 2 3 2" xfId="36894"/>
    <cellStyle name="SAPBEXHLevel2 6 2 3 2 2" xfId="36895"/>
    <cellStyle name="SAPBEXHLevel2 6 2 3 3" xfId="36896"/>
    <cellStyle name="SAPBEXHLevel2 6 2 4" xfId="36897"/>
    <cellStyle name="SAPBEXHLevel2 6 2 4 2" xfId="36898"/>
    <cellStyle name="SAPBEXHLevel2 6 2 4 2 2" xfId="36899"/>
    <cellStyle name="SAPBEXHLevel2 6 2 5" xfId="36900"/>
    <cellStyle name="SAPBEXHLevel2 6 2 5 2" xfId="36901"/>
    <cellStyle name="SAPBEXHLevel2 6 20" xfId="18115"/>
    <cellStyle name="SAPBEXHLevel2 6 21" xfId="18996"/>
    <cellStyle name="SAPBEXHLevel2 6 22" xfId="19854"/>
    <cellStyle name="SAPBEXHLevel2 6 23" xfId="20720"/>
    <cellStyle name="SAPBEXHLevel2 6 24" xfId="21578"/>
    <cellStyle name="SAPBEXHLevel2 6 25" xfId="22419"/>
    <cellStyle name="SAPBEXHLevel2 6 26" xfId="23248"/>
    <cellStyle name="SAPBEXHLevel2 6 27" xfId="24048"/>
    <cellStyle name="SAPBEXHLevel2 6 3" xfId="3118"/>
    <cellStyle name="SAPBEXHLevel2 6 4" xfId="4020"/>
    <cellStyle name="SAPBEXHLevel2 6 5" xfId="4908"/>
    <cellStyle name="SAPBEXHLevel2 6 6" xfId="5797"/>
    <cellStyle name="SAPBEXHLevel2 6 7" xfId="6691"/>
    <cellStyle name="SAPBEXHLevel2 6 8" xfId="5167"/>
    <cellStyle name="SAPBEXHLevel2 6 9" xfId="8393"/>
    <cellStyle name="SAPBEXHLevel2 7" xfId="1035"/>
    <cellStyle name="SAPBEXHLevel2 7 10" xfId="9283"/>
    <cellStyle name="SAPBEXHLevel2 7 11" xfId="10172"/>
    <cellStyle name="SAPBEXHLevel2 7 12" xfId="11041"/>
    <cellStyle name="SAPBEXHLevel2 7 13" xfId="11932"/>
    <cellStyle name="SAPBEXHLevel2 7 14" xfId="12823"/>
    <cellStyle name="SAPBEXHLevel2 7 15" xfId="13689"/>
    <cellStyle name="SAPBEXHLevel2 7 16" xfId="14580"/>
    <cellStyle name="SAPBEXHLevel2 7 17" xfId="15466"/>
    <cellStyle name="SAPBEXHLevel2 7 18" xfId="16350"/>
    <cellStyle name="SAPBEXHLevel2 7 19" xfId="17236"/>
    <cellStyle name="SAPBEXHLevel2 7 2" xfId="2395"/>
    <cellStyle name="SAPBEXHLevel2 7 2 2" xfId="25032"/>
    <cellStyle name="SAPBEXHLevel2 7 2 2 2" xfId="36902"/>
    <cellStyle name="SAPBEXHLevel2 7 2 2 2 2" xfId="36903"/>
    <cellStyle name="SAPBEXHLevel2 7 2 2 2 2 2" xfId="36904"/>
    <cellStyle name="SAPBEXHLevel2 7 2 2 2 3" xfId="36905"/>
    <cellStyle name="SAPBEXHLevel2 7 2 2 3" xfId="36906"/>
    <cellStyle name="SAPBEXHLevel2 7 2 2 3 2" xfId="36907"/>
    <cellStyle name="SAPBEXHLevel2 7 2 2 3 2 2" xfId="36908"/>
    <cellStyle name="SAPBEXHLevel2 7 2 2 4" xfId="36909"/>
    <cellStyle name="SAPBEXHLevel2 7 2 2 4 2" xfId="36910"/>
    <cellStyle name="SAPBEXHLevel2 7 2 3" xfId="36911"/>
    <cellStyle name="SAPBEXHLevel2 7 2 3 2" xfId="36912"/>
    <cellStyle name="SAPBEXHLevel2 7 2 3 2 2" xfId="36913"/>
    <cellStyle name="SAPBEXHLevel2 7 2 3 3" xfId="36914"/>
    <cellStyle name="SAPBEXHLevel2 7 2 4" xfId="36915"/>
    <cellStyle name="SAPBEXHLevel2 7 2 4 2" xfId="36916"/>
    <cellStyle name="SAPBEXHLevel2 7 2 4 2 2" xfId="36917"/>
    <cellStyle name="SAPBEXHLevel2 7 2 5" xfId="36918"/>
    <cellStyle name="SAPBEXHLevel2 7 2 5 2" xfId="36919"/>
    <cellStyle name="SAPBEXHLevel2 7 20" xfId="18116"/>
    <cellStyle name="SAPBEXHLevel2 7 21" xfId="18997"/>
    <cellStyle name="SAPBEXHLevel2 7 22" xfId="19855"/>
    <cellStyle name="SAPBEXHLevel2 7 23" xfId="20721"/>
    <cellStyle name="SAPBEXHLevel2 7 24" xfId="21579"/>
    <cellStyle name="SAPBEXHLevel2 7 25" xfId="22420"/>
    <cellStyle name="SAPBEXHLevel2 7 26" xfId="23249"/>
    <cellStyle name="SAPBEXHLevel2 7 27" xfId="24049"/>
    <cellStyle name="SAPBEXHLevel2 7 3" xfId="3119"/>
    <cellStyle name="SAPBEXHLevel2 7 4" xfId="4021"/>
    <cellStyle name="SAPBEXHLevel2 7 5" xfId="4909"/>
    <cellStyle name="SAPBEXHLevel2 7 6" xfId="5798"/>
    <cellStyle name="SAPBEXHLevel2 7 7" xfId="6692"/>
    <cellStyle name="SAPBEXHLevel2 7 8" xfId="6174"/>
    <cellStyle name="SAPBEXHLevel2 7 9" xfId="8394"/>
    <cellStyle name="SAPBEXHLevel2 8" xfId="1036"/>
    <cellStyle name="SAPBEXHLevel2 8 10" xfId="10154"/>
    <cellStyle name="SAPBEXHLevel2 8 11" xfId="11023"/>
    <cellStyle name="SAPBEXHLevel2 8 12" xfId="11914"/>
    <cellStyle name="SAPBEXHLevel2 8 13" xfId="12805"/>
    <cellStyle name="SAPBEXHLevel2 8 14" xfId="13671"/>
    <cellStyle name="SAPBEXHLevel2 8 15" xfId="14562"/>
    <cellStyle name="SAPBEXHLevel2 8 16" xfId="15448"/>
    <cellStyle name="SAPBEXHLevel2 8 17" xfId="16332"/>
    <cellStyle name="SAPBEXHLevel2 8 18" xfId="17218"/>
    <cellStyle name="SAPBEXHLevel2 8 19" xfId="18098"/>
    <cellStyle name="SAPBEXHLevel2 8 2" xfId="3101"/>
    <cellStyle name="SAPBEXHLevel2 8 2 2" xfId="25033"/>
    <cellStyle name="SAPBEXHLevel2 8 2 2 2" xfId="36920"/>
    <cellStyle name="SAPBEXHLevel2 8 2 2 2 2" xfId="36921"/>
    <cellStyle name="SAPBEXHLevel2 8 2 2 2 2 2" xfId="36922"/>
    <cellStyle name="SAPBEXHLevel2 8 2 2 2 3" xfId="36923"/>
    <cellStyle name="SAPBEXHLevel2 8 2 2 3" xfId="36924"/>
    <cellStyle name="SAPBEXHLevel2 8 2 2 3 2" xfId="36925"/>
    <cellStyle name="SAPBEXHLevel2 8 2 2 3 2 2" xfId="36926"/>
    <cellStyle name="SAPBEXHLevel2 8 2 2 4" xfId="36927"/>
    <cellStyle name="SAPBEXHLevel2 8 2 2 4 2" xfId="36928"/>
    <cellStyle name="SAPBEXHLevel2 8 2 3" xfId="36929"/>
    <cellStyle name="SAPBEXHLevel2 8 2 3 2" xfId="36930"/>
    <cellStyle name="SAPBEXHLevel2 8 2 3 2 2" xfId="36931"/>
    <cellStyle name="SAPBEXHLevel2 8 2 3 3" xfId="36932"/>
    <cellStyle name="SAPBEXHLevel2 8 2 4" xfId="36933"/>
    <cellStyle name="SAPBEXHLevel2 8 2 4 2" xfId="36934"/>
    <cellStyle name="SAPBEXHLevel2 8 2 4 2 2" xfId="36935"/>
    <cellStyle name="SAPBEXHLevel2 8 2 5" xfId="36936"/>
    <cellStyle name="SAPBEXHLevel2 8 2 5 2" xfId="36937"/>
    <cellStyle name="SAPBEXHLevel2 8 20" xfId="18979"/>
    <cellStyle name="SAPBEXHLevel2 8 21" xfId="19837"/>
    <cellStyle name="SAPBEXHLevel2 8 22" xfId="20703"/>
    <cellStyle name="SAPBEXHLevel2 8 23" xfId="21561"/>
    <cellStyle name="SAPBEXHLevel2 8 24" xfId="22402"/>
    <cellStyle name="SAPBEXHLevel2 8 25" xfId="23231"/>
    <cellStyle name="SAPBEXHLevel2 8 26" xfId="24031"/>
    <cellStyle name="SAPBEXHLevel2 8 3" xfId="4003"/>
    <cellStyle name="SAPBEXHLevel2 8 4" xfId="4891"/>
    <cellStyle name="SAPBEXHLevel2 8 5" xfId="5780"/>
    <cellStyle name="SAPBEXHLevel2 8 6" xfId="6674"/>
    <cellStyle name="SAPBEXHLevel2 8 7" xfId="1492"/>
    <cellStyle name="SAPBEXHLevel2 8 8" xfId="8376"/>
    <cellStyle name="SAPBEXHLevel2 8 9" xfId="9265"/>
    <cellStyle name="SAPBEXHLevel2 9" xfId="1037"/>
    <cellStyle name="SAPBEXHLevel2 9 10" xfId="7556"/>
    <cellStyle name="SAPBEXHLevel2 9 11" xfId="2559"/>
    <cellStyle name="SAPBEXHLevel2 9 12" xfId="8590"/>
    <cellStyle name="SAPBEXHLevel2 9 13" xfId="8675"/>
    <cellStyle name="SAPBEXHLevel2 9 14" xfId="8659"/>
    <cellStyle name="SAPBEXHLevel2 9 15" xfId="11237"/>
    <cellStyle name="SAPBEXHLevel2 9 16" xfId="11323"/>
    <cellStyle name="SAPBEXHLevel2 9 17" xfId="11307"/>
    <cellStyle name="SAPBEXHLevel2 9 18" xfId="13932"/>
    <cellStyle name="SAPBEXHLevel2 9 19" xfId="14823"/>
    <cellStyle name="SAPBEXHLevel2 9 2" xfId="1561"/>
    <cellStyle name="SAPBEXHLevel2 9 2 2" xfId="36938"/>
    <cellStyle name="SAPBEXHLevel2 9 2 2 2" xfId="36939"/>
    <cellStyle name="SAPBEXHLevel2 9 2 2 2 2" xfId="36940"/>
    <cellStyle name="SAPBEXHLevel2 9 2 2 3" xfId="36941"/>
    <cellStyle name="SAPBEXHLevel2 9 2 3" xfId="36942"/>
    <cellStyle name="SAPBEXHLevel2 9 2 3 2" xfId="36943"/>
    <cellStyle name="SAPBEXHLevel2 9 2 3 2 2" xfId="36944"/>
    <cellStyle name="SAPBEXHLevel2 9 2 4" xfId="36945"/>
    <cellStyle name="SAPBEXHLevel2 9 2 4 2" xfId="36946"/>
    <cellStyle name="SAPBEXHLevel2 9 20" xfId="15709"/>
    <cellStyle name="SAPBEXHLevel2 9 21" xfId="16591"/>
    <cellStyle name="SAPBEXHLevel2 9 22" xfId="17432"/>
    <cellStyle name="SAPBEXHLevel2 9 23" xfId="17514"/>
    <cellStyle name="SAPBEXHLevel2 9 24" xfId="17499"/>
    <cellStyle name="SAPBEXHLevel2 9 25" xfId="20091"/>
    <cellStyle name="SAPBEXHLevel2 9 26" xfId="20954"/>
    <cellStyle name="SAPBEXHLevel2 9 27" xfId="21810"/>
    <cellStyle name="SAPBEXHLevel2 9 3" xfId="2431"/>
    <cellStyle name="SAPBEXHLevel2 9 4" xfId="2632"/>
    <cellStyle name="SAPBEXHLevel2 9 5" xfId="1612"/>
    <cellStyle name="SAPBEXHLevel2 9 6" xfId="2587"/>
    <cellStyle name="SAPBEXHLevel2 9 7" xfId="4275"/>
    <cellStyle name="SAPBEXHLevel2 9 8" xfId="7601"/>
    <cellStyle name="SAPBEXHLevel2 9 9" xfId="7493"/>
    <cellStyle name="SAPBEXHLevel2_20120921_SF-grote-ronde-Liesbethdump2" xfId="1038"/>
    <cellStyle name="SAPBEXHLevel2X" xfId="1039"/>
    <cellStyle name="SAPBEXHLevel2X 10" xfId="1584"/>
    <cellStyle name="SAPBEXHLevel2X 11" xfId="4095"/>
    <cellStyle name="SAPBEXHLevel2X 12" xfId="4983"/>
    <cellStyle name="SAPBEXHLevel2X 13" xfId="5872"/>
    <cellStyle name="SAPBEXHLevel2X 14" xfId="7041"/>
    <cellStyle name="SAPBEXHLevel2X 15" xfId="3355"/>
    <cellStyle name="SAPBEXHLevel2X 16" xfId="7850"/>
    <cellStyle name="SAPBEXHLevel2X 17" xfId="8740"/>
    <cellStyle name="SAPBEXHLevel2X 18" xfId="10246"/>
    <cellStyle name="SAPBEXHLevel2X 19" xfId="10497"/>
    <cellStyle name="SAPBEXHLevel2X 2" xfId="1040"/>
    <cellStyle name="SAPBEXHLevel2X 2 10" xfId="5243"/>
    <cellStyle name="SAPBEXHLevel2X 2 11" xfId="6138"/>
    <cellStyle name="SAPBEXHLevel2X 2 12" xfId="7393"/>
    <cellStyle name="SAPBEXHLevel2X 2 13" xfId="7844"/>
    <cellStyle name="SAPBEXHLevel2X 2 14" xfId="8734"/>
    <cellStyle name="SAPBEXHLevel2X 2 15" xfId="9623"/>
    <cellStyle name="SAPBEXHLevel2X 2 16" xfId="10491"/>
    <cellStyle name="SAPBEXHLevel2X 2 17" xfId="11382"/>
    <cellStyle name="SAPBEXHLevel2X 2 18" xfId="12272"/>
    <cellStyle name="SAPBEXHLevel2X 2 19" xfId="13142"/>
    <cellStyle name="SAPBEXHLevel2X 2 2" xfId="1041"/>
    <cellStyle name="SAPBEXHLevel2X 2 2 10" xfId="10174"/>
    <cellStyle name="SAPBEXHLevel2X 2 2 11" xfId="11043"/>
    <cellStyle name="SAPBEXHLevel2X 2 2 12" xfId="11934"/>
    <cellStyle name="SAPBEXHLevel2X 2 2 13" xfId="12825"/>
    <cellStyle name="SAPBEXHLevel2X 2 2 14" xfId="13691"/>
    <cellStyle name="SAPBEXHLevel2X 2 2 15" xfId="14582"/>
    <cellStyle name="SAPBEXHLevel2X 2 2 16" xfId="15468"/>
    <cellStyle name="SAPBEXHLevel2X 2 2 17" xfId="16352"/>
    <cellStyle name="SAPBEXHLevel2X 2 2 18" xfId="17238"/>
    <cellStyle name="SAPBEXHLevel2X 2 2 19" xfId="18118"/>
    <cellStyle name="SAPBEXHLevel2X 2 2 2" xfId="3121"/>
    <cellStyle name="SAPBEXHLevel2X 2 2 2 2" xfId="25034"/>
    <cellStyle name="SAPBEXHLevel2X 2 2 2 2 2" xfId="36947"/>
    <cellStyle name="SAPBEXHLevel2X 2 2 2 2 2 2" xfId="36948"/>
    <cellStyle name="SAPBEXHLevel2X 2 2 2 2 2 2 2" xfId="36949"/>
    <cellStyle name="SAPBEXHLevel2X 2 2 2 2 2 3" xfId="36950"/>
    <cellStyle name="SAPBEXHLevel2X 2 2 2 2 3" xfId="36951"/>
    <cellStyle name="SAPBEXHLevel2X 2 2 2 2 3 2" xfId="36952"/>
    <cellStyle name="SAPBEXHLevel2X 2 2 2 2 3 2 2" xfId="36953"/>
    <cellStyle name="SAPBEXHLevel2X 2 2 2 2 4" xfId="36954"/>
    <cellStyle name="SAPBEXHLevel2X 2 2 2 2 4 2" xfId="36955"/>
    <cellStyle name="SAPBEXHLevel2X 2 2 2 3" xfId="36956"/>
    <cellStyle name="SAPBEXHLevel2X 2 2 2 3 2" xfId="36957"/>
    <cellStyle name="SAPBEXHLevel2X 2 2 2 3 2 2" xfId="36958"/>
    <cellStyle name="SAPBEXHLevel2X 2 2 2 3 3" xfId="36959"/>
    <cellStyle name="SAPBEXHLevel2X 2 2 2 4" xfId="36960"/>
    <cellStyle name="SAPBEXHLevel2X 2 2 2 4 2" xfId="36961"/>
    <cellStyle name="SAPBEXHLevel2X 2 2 2 4 2 2" xfId="36962"/>
    <cellStyle name="SAPBEXHLevel2X 2 2 2 5" xfId="36963"/>
    <cellStyle name="SAPBEXHLevel2X 2 2 2 5 2" xfId="36964"/>
    <cellStyle name="SAPBEXHLevel2X 2 2 20" xfId="18999"/>
    <cellStyle name="SAPBEXHLevel2X 2 2 21" xfId="19857"/>
    <cellStyle name="SAPBEXHLevel2X 2 2 22" xfId="20723"/>
    <cellStyle name="SAPBEXHLevel2X 2 2 23" xfId="21581"/>
    <cellStyle name="SAPBEXHLevel2X 2 2 24" xfId="22422"/>
    <cellStyle name="SAPBEXHLevel2X 2 2 25" xfId="23251"/>
    <cellStyle name="SAPBEXHLevel2X 2 2 26" xfId="24051"/>
    <cellStyle name="SAPBEXHLevel2X 2 2 3" xfId="4023"/>
    <cellStyle name="SAPBEXHLevel2X 2 2 4" xfId="4911"/>
    <cellStyle name="SAPBEXHLevel2X 2 2 5" xfId="5800"/>
    <cellStyle name="SAPBEXHLevel2X 2 2 6" xfId="6694"/>
    <cellStyle name="SAPBEXHLevel2X 2 2 7" xfId="1894"/>
    <cellStyle name="SAPBEXHLevel2X 2 2 8" xfId="8396"/>
    <cellStyle name="SAPBEXHLevel2X 2 2 9" xfId="9285"/>
    <cellStyle name="SAPBEXHLevel2X 2 20" xfId="14032"/>
    <cellStyle name="SAPBEXHLevel2X 2 21" xfId="14919"/>
    <cellStyle name="SAPBEXHLevel2X 2 22" xfId="15805"/>
    <cellStyle name="SAPBEXHLevel2X 2 23" xfId="16688"/>
    <cellStyle name="SAPBEXHLevel2X 2 24" xfId="17573"/>
    <cellStyle name="SAPBEXHLevel2X 2 25" xfId="18449"/>
    <cellStyle name="SAPBEXHLevel2X 2 26" xfId="19310"/>
    <cellStyle name="SAPBEXHLevel2X 2 27" xfId="20178"/>
    <cellStyle name="SAPBEXHLevel2X 2 28" xfId="21040"/>
    <cellStyle name="SAPBEXHLevel2X 2 29" xfId="21891"/>
    <cellStyle name="SAPBEXHLevel2X 2 3" xfId="1042"/>
    <cellStyle name="SAPBEXHLevel2X 2 3 10" xfId="10175"/>
    <cellStyle name="SAPBEXHLevel2X 2 3 11" xfId="11044"/>
    <cellStyle name="SAPBEXHLevel2X 2 3 12" xfId="11935"/>
    <cellStyle name="SAPBEXHLevel2X 2 3 13" xfId="12826"/>
    <cellStyle name="SAPBEXHLevel2X 2 3 14" xfId="13692"/>
    <cellStyle name="SAPBEXHLevel2X 2 3 15" xfId="14583"/>
    <cellStyle name="SAPBEXHLevel2X 2 3 16" xfId="15469"/>
    <cellStyle name="SAPBEXHLevel2X 2 3 17" xfId="16353"/>
    <cellStyle name="SAPBEXHLevel2X 2 3 18" xfId="17239"/>
    <cellStyle name="SAPBEXHLevel2X 2 3 19" xfId="18119"/>
    <cellStyle name="SAPBEXHLevel2X 2 3 2" xfId="3122"/>
    <cellStyle name="SAPBEXHLevel2X 2 3 2 2" xfId="25035"/>
    <cellStyle name="SAPBEXHLevel2X 2 3 2 2 2" xfId="36965"/>
    <cellStyle name="SAPBEXHLevel2X 2 3 2 2 2 2" xfId="36966"/>
    <cellStyle name="SAPBEXHLevel2X 2 3 2 2 2 2 2" xfId="36967"/>
    <cellStyle name="SAPBEXHLevel2X 2 3 2 2 2 3" xfId="36968"/>
    <cellStyle name="SAPBEXHLevel2X 2 3 2 2 3" xfId="36969"/>
    <cellStyle name="SAPBEXHLevel2X 2 3 2 2 3 2" xfId="36970"/>
    <cellStyle name="SAPBEXHLevel2X 2 3 2 2 3 2 2" xfId="36971"/>
    <cellStyle name="SAPBEXHLevel2X 2 3 2 2 4" xfId="36972"/>
    <cellStyle name="SAPBEXHLevel2X 2 3 2 2 4 2" xfId="36973"/>
    <cellStyle name="SAPBEXHLevel2X 2 3 2 3" xfId="36974"/>
    <cellStyle name="SAPBEXHLevel2X 2 3 2 3 2" xfId="36975"/>
    <cellStyle name="SAPBEXHLevel2X 2 3 2 3 2 2" xfId="36976"/>
    <cellStyle name="SAPBEXHLevel2X 2 3 2 3 3" xfId="36977"/>
    <cellStyle name="SAPBEXHLevel2X 2 3 2 4" xfId="36978"/>
    <cellStyle name="SAPBEXHLevel2X 2 3 2 4 2" xfId="36979"/>
    <cellStyle name="SAPBEXHLevel2X 2 3 2 4 2 2" xfId="36980"/>
    <cellStyle name="SAPBEXHLevel2X 2 3 2 5" xfId="36981"/>
    <cellStyle name="SAPBEXHLevel2X 2 3 2 5 2" xfId="36982"/>
    <cellStyle name="SAPBEXHLevel2X 2 3 20" xfId="19000"/>
    <cellStyle name="SAPBEXHLevel2X 2 3 21" xfId="19858"/>
    <cellStyle name="SAPBEXHLevel2X 2 3 22" xfId="20724"/>
    <cellStyle name="SAPBEXHLevel2X 2 3 23" xfId="21582"/>
    <cellStyle name="SAPBEXHLevel2X 2 3 24" xfId="22423"/>
    <cellStyle name="SAPBEXHLevel2X 2 3 25" xfId="23252"/>
    <cellStyle name="SAPBEXHLevel2X 2 3 26" xfId="24052"/>
    <cellStyle name="SAPBEXHLevel2X 2 3 3" xfId="4024"/>
    <cellStyle name="SAPBEXHLevel2X 2 3 4" xfId="4912"/>
    <cellStyle name="SAPBEXHLevel2X 2 3 5" xfId="5801"/>
    <cellStyle name="SAPBEXHLevel2X 2 3 6" xfId="6695"/>
    <cellStyle name="SAPBEXHLevel2X 2 3 7" xfId="5154"/>
    <cellStyle name="SAPBEXHLevel2X 2 3 8" xfId="8397"/>
    <cellStyle name="SAPBEXHLevel2X 2 3 9" xfId="9286"/>
    <cellStyle name="SAPBEXHLevel2X 2 30" xfId="22723"/>
    <cellStyle name="SAPBEXHLevel2X 2 31" xfId="23532"/>
    <cellStyle name="SAPBEXHLevel2X 2 4" xfId="1043"/>
    <cellStyle name="SAPBEXHLevel2X 2 4 10" xfId="10176"/>
    <cellStyle name="SAPBEXHLevel2X 2 4 11" xfId="11045"/>
    <cellStyle name="SAPBEXHLevel2X 2 4 12" xfId="11936"/>
    <cellStyle name="SAPBEXHLevel2X 2 4 13" xfId="12827"/>
    <cellStyle name="SAPBEXHLevel2X 2 4 14" xfId="13693"/>
    <cellStyle name="SAPBEXHLevel2X 2 4 15" xfId="14584"/>
    <cellStyle name="SAPBEXHLevel2X 2 4 16" xfId="15470"/>
    <cellStyle name="SAPBEXHLevel2X 2 4 17" xfId="16354"/>
    <cellStyle name="SAPBEXHLevel2X 2 4 18" xfId="17240"/>
    <cellStyle name="SAPBEXHLevel2X 2 4 19" xfId="18120"/>
    <cellStyle name="SAPBEXHLevel2X 2 4 2" xfId="3123"/>
    <cellStyle name="SAPBEXHLevel2X 2 4 2 2" xfId="25036"/>
    <cellStyle name="SAPBEXHLevel2X 2 4 2 2 2" xfId="36983"/>
    <cellStyle name="SAPBEXHLevel2X 2 4 2 2 2 2" xfId="36984"/>
    <cellStyle name="SAPBEXHLevel2X 2 4 2 2 2 2 2" xfId="36985"/>
    <cellStyle name="SAPBEXHLevel2X 2 4 2 2 2 3" xfId="36986"/>
    <cellStyle name="SAPBEXHLevel2X 2 4 2 2 3" xfId="36987"/>
    <cellStyle name="SAPBEXHLevel2X 2 4 2 2 3 2" xfId="36988"/>
    <cellStyle name="SAPBEXHLevel2X 2 4 2 2 3 2 2" xfId="36989"/>
    <cellStyle name="SAPBEXHLevel2X 2 4 2 2 4" xfId="36990"/>
    <cellStyle name="SAPBEXHLevel2X 2 4 2 2 4 2" xfId="36991"/>
    <cellStyle name="SAPBEXHLevel2X 2 4 2 3" xfId="36992"/>
    <cellStyle name="SAPBEXHLevel2X 2 4 2 3 2" xfId="36993"/>
    <cellStyle name="SAPBEXHLevel2X 2 4 2 3 2 2" xfId="36994"/>
    <cellStyle name="SAPBEXHLevel2X 2 4 2 3 3" xfId="36995"/>
    <cellStyle name="SAPBEXHLevel2X 2 4 2 4" xfId="36996"/>
    <cellStyle name="SAPBEXHLevel2X 2 4 2 4 2" xfId="36997"/>
    <cellStyle name="SAPBEXHLevel2X 2 4 2 4 2 2" xfId="36998"/>
    <cellStyle name="SAPBEXHLevel2X 2 4 2 5" xfId="36999"/>
    <cellStyle name="SAPBEXHLevel2X 2 4 2 5 2" xfId="37000"/>
    <cellStyle name="SAPBEXHLevel2X 2 4 20" xfId="19001"/>
    <cellStyle name="SAPBEXHLevel2X 2 4 21" xfId="19859"/>
    <cellStyle name="SAPBEXHLevel2X 2 4 22" xfId="20725"/>
    <cellStyle name="SAPBEXHLevel2X 2 4 23" xfId="21583"/>
    <cellStyle name="SAPBEXHLevel2X 2 4 24" xfId="22424"/>
    <cellStyle name="SAPBEXHLevel2X 2 4 25" xfId="23253"/>
    <cellStyle name="SAPBEXHLevel2X 2 4 26" xfId="24053"/>
    <cellStyle name="SAPBEXHLevel2X 2 4 3" xfId="4025"/>
    <cellStyle name="SAPBEXHLevel2X 2 4 4" xfId="4913"/>
    <cellStyle name="SAPBEXHLevel2X 2 4 5" xfId="5802"/>
    <cellStyle name="SAPBEXHLevel2X 2 4 6" xfId="6696"/>
    <cellStyle name="SAPBEXHLevel2X 2 4 7" xfId="3363"/>
    <cellStyle name="SAPBEXHLevel2X 2 4 8" xfId="8398"/>
    <cellStyle name="SAPBEXHLevel2X 2 4 9" xfId="9287"/>
    <cellStyle name="SAPBEXHLevel2X 2 5" xfId="1044"/>
    <cellStyle name="SAPBEXHLevel2X 2 5 10" xfId="10177"/>
    <cellStyle name="SAPBEXHLevel2X 2 5 11" xfId="11046"/>
    <cellStyle name="SAPBEXHLevel2X 2 5 12" xfId="11937"/>
    <cellStyle name="SAPBEXHLevel2X 2 5 13" xfId="12828"/>
    <cellStyle name="SAPBEXHLevel2X 2 5 14" xfId="13694"/>
    <cellStyle name="SAPBEXHLevel2X 2 5 15" xfId="14585"/>
    <cellStyle name="SAPBEXHLevel2X 2 5 16" xfId="15471"/>
    <cellStyle name="SAPBEXHLevel2X 2 5 17" xfId="16355"/>
    <cellStyle name="SAPBEXHLevel2X 2 5 18" xfId="17241"/>
    <cellStyle name="SAPBEXHLevel2X 2 5 19" xfId="18121"/>
    <cellStyle name="SAPBEXHLevel2X 2 5 2" xfId="3124"/>
    <cellStyle name="SAPBEXHLevel2X 2 5 2 2" xfId="25037"/>
    <cellStyle name="SAPBEXHLevel2X 2 5 2 2 2" xfId="37001"/>
    <cellStyle name="SAPBEXHLevel2X 2 5 2 2 2 2" xfId="37002"/>
    <cellStyle name="SAPBEXHLevel2X 2 5 2 2 2 2 2" xfId="37003"/>
    <cellStyle name="SAPBEXHLevel2X 2 5 2 2 2 3" xfId="37004"/>
    <cellStyle name="SAPBEXHLevel2X 2 5 2 2 3" xfId="37005"/>
    <cellStyle name="SAPBEXHLevel2X 2 5 2 2 3 2" xfId="37006"/>
    <cellStyle name="SAPBEXHLevel2X 2 5 2 2 3 2 2" xfId="37007"/>
    <cellStyle name="SAPBEXHLevel2X 2 5 2 2 4" xfId="37008"/>
    <cellStyle name="SAPBEXHLevel2X 2 5 2 2 4 2" xfId="37009"/>
    <cellStyle name="SAPBEXHLevel2X 2 5 2 3" xfId="37010"/>
    <cellStyle name="SAPBEXHLevel2X 2 5 2 3 2" xfId="37011"/>
    <cellStyle name="SAPBEXHLevel2X 2 5 2 3 2 2" xfId="37012"/>
    <cellStyle name="SAPBEXHLevel2X 2 5 2 3 3" xfId="37013"/>
    <cellStyle name="SAPBEXHLevel2X 2 5 2 4" xfId="37014"/>
    <cellStyle name="SAPBEXHLevel2X 2 5 2 4 2" xfId="37015"/>
    <cellStyle name="SAPBEXHLevel2X 2 5 2 4 2 2" xfId="37016"/>
    <cellStyle name="SAPBEXHLevel2X 2 5 2 5" xfId="37017"/>
    <cellStyle name="SAPBEXHLevel2X 2 5 2 5 2" xfId="37018"/>
    <cellStyle name="SAPBEXHLevel2X 2 5 20" xfId="19002"/>
    <cellStyle name="SAPBEXHLevel2X 2 5 21" xfId="19860"/>
    <cellStyle name="SAPBEXHLevel2X 2 5 22" xfId="20726"/>
    <cellStyle name="SAPBEXHLevel2X 2 5 23" xfId="21584"/>
    <cellStyle name="SAPBEXHLevel2X 2 5 24" xfId="22425"/>
    <cellStyle name="SAPBEXHLevel2X 2 5 25" xfId="23254"/>
    <cellStyle name="SAPBEXHLevel2X 2 5 26" xfId="24054"/>
    <cellStyle name="SAPBEXHLevel2X 2 5 3" xfId="4026"/>
    <cellStyle name="SAPBEXHLevel2X 2 5 4" xfId="4914"/>
    <cellStyle name="SAPBEXHLevel2X 2 5 5" xfId="5803"/>
    <cellStyle name="SAPBEXHLevel2X 2 5 6" xfId="6697"/>
    <cellStyle name="SAPBEXHLevel2X 2 5 7" xfId="1424"/>
    <cellStyle name="SAPBEXHLevel2X 2 5 8" xfId="8399"/>
    <cellStyle name="SAPBEXHLevel2X 2 5 9" xfId="9288"/>
    <cellStyle name="SAPBEXHLevel2X 2 6" xfId="1045"/>
    <cellStyle name="SAPBEXHLevel2X 2 6 10" xfId="10178"/>
    <cellStyle name="SAPBEXHLevel2X 2 6 11" xfId="11047"/>
    <cellStyle name="SAPBEXHLevel2X 2 6 12" xfId="11938"/>
    <cellStyle name="SAPBEXHLevel2X 2 6 13" xfId="12829"/>
    <cellStyle name="SAPBEXHLevel2X 2 6 14" xfId="13695"/>
    <cellStyle name="SAPBEXHLevel2X 2 6 15" xfId="14586"/>
    <cellStyle name="SAPBEXHLevel2X 2 6 16" xfId="15472"/>
    <cellStyle name="SAPBEXHLevel2X 2 6 17" xfId="16356"/>
    <cellStyle name="SAPBEXHLevel2X 2 6 18" xfId="17242"/>
    <cellStyle name="SAPBEXHLevel2X 2 6 19" xfId="18122"/>
    <cellStyle name="SAPBEXHLevel2X 2 6 2" xfId="3125"/>
    <cellStyle name="SAPBEXHLevel2X 2 6 2 2" xfId="25038"/>
    <cellStyle name="SAPBEXHLevel2X 2 6 2 2 2" xfId="37019"/>
    <cellStyle name="SAPBEXHLevel2X 2 6 2 2 2 2" xfId="37020"/>
    <cellStyle name="SAPBEXHLevel2X 2 6 2 2 2 2 2" xfId="37021"/>
    <cellStyle name="SAPBEXHLevel2X 2 6 2 2 2 3" xfId="37022"/>
    <cellStyle name="SAPBEXHLevel2X 2 6 2 2 3" xfId="37023"/>
    <cellStyle name="SAPBEXHLevel2X 2 6 2 2 3 2" xfId="37024"/>
    <cellStyle name="SAPBEXHLevel2X 2 6 2 2 3 2 2" xfId="37025"/>
    <cellStyle name="SAPBEXHLevel2X 2 6 2 2 4" xfId="37026"/>
    <cellStyle name="SAPBEXHLevel2X 2 6 2 2 4 2" xfId="37027"/>
    <cellStyle name="SAPBEXHLevel2X 2 6 2 3" xfId="37028"/>
    <cellStyle name="SAPBEXHLevel2X 2 6 2 3 2" xfId="37029"/>
    <cellStyle name="SAPBEXHLevel2X 2 6 2 3 2 2" xfId="37030"/>
    <cellStyle name="SAPBEXHLevel2X 2 6 2 3 3" xfId="37031"/>
    <cellStyle name="SAPBEXHLevel2X 2 6 2 4" xfId="37032"/>
    <cellStyle name="SAPBEXHLevel2X 2 6 2 4 2" xfId="37033"/>
    <cellStyle name="SAPBEXHLevel2X 2 6 2 4 2 2" xfId="37034"/>
    <cellStyle name="SAPBEXHLevel2X 2 6 2 5" xfId="37035"/>
    <cellStyle name="SAPBEXHLevel2X 2 6 2 5 2" xfId="37036"/>
    <cellStyle name="SAPBEXHLevel2X 2 6 20" xfId="19003"/>
    <cellStyle name="SAPBEXHLevel2X 2 6 21" xfId="19861"/>
    <cellStyle name="SAPBEXHLevel2X 2 6 22" xfId="20727"/>
    <cellStyle name="SAPBEXHLevel2X 2 6 23" xfId="21585"/>
    <cellStyle name="SAPBEXHLevel2X 2 6 24" xfId="22426"/>
    <cellStyle name="SAPBEXHLevel2X 2 6 25" xfId="23255"/>
    <cellStyle name="SAPBEXHLevel2X 2 6 26" xfId="24055"/>
    <cellStyle name="SAPBEXHLevel2X 2 6 3" xfId="4027"/>
    <cellStyle name="SAPBEXHLevel2X 2 6 4" xfId="4915"/>
    <cellStyle name="SAPBEXHLevel2X 2 6 5" xfId="5804"/>
    <cellStyle name="SAPBEXHLevel2X 2 6 6" xfId="6698"/>
    <cellStyle name="SAPBEXHLevel2X 2 6 7" xfId="4764"/>
    <cellStyle name="SAPBEXHLevel2X 2 6 8" xfId="8400"/>
    <cellStyle name="SAPBEXHLevel2X 2 6 9" xfId="9289"/>
    <cellStyle name="SAPBEXHLevel2X 2 7" xfId="1399"/>
    <cellStyle name="SAPBEXHLevel2X 2 7 2" xfId="25039"/>
    <cellStyle name="SAPBEXHLevel2X 2 7 2 2" xfId="37037"/>
    <cellStyle name="SAPBEXHLevel2X 2 7 2 2 2" xfId="37038"/>
    <cellStyle name="SAPBEXHLevel2X 2 7 2 2 2 2" xfId="37039"/>
    <cellStyle name="SAPBEXHLevel2X 2 7 2 2 3" xfId="37040"/>
    <cellStyle name="SAPBEXHLevel2X 2 7 2 3" xfId="37041"/>
    <cellStyle name="SAPBEXHLevel2X 2 7 2 3 2" xfId="37042"/>
    <cellStyle name="SAPBEXHLevel2X 2 7 2 3 2 2" xfId="37043"/>
    <cellStyle name="SAPBEXHLevel2X 2 7 2 4" xfId="37044"/>
    <cellStyle name="SAPBEXHLevel2X 2 7 2 4 2" xfId="37045"/>
    <cellStyle name="SAPBEXHLevel2X 2 7 3" xfId="37046"/>
    <cellStyle name="SAPBEXHLevel2X 2 7 3 2" xfId="37047"/>
    <cellStyle name="SAPBEXHLevel2X 2 7 3 2 2" xfId="37048"/>
    <cellStyle name="SAPBEXHLevel2X 2 7 3 3" xfId="37049"/>
    <cellStyle name="SAPBEXHLevel2X 2 7 4" xfId="37050"/>
    <cellStyle name="SAPBEXHLevel2X 2 7 4 2" xfId="37051"/>
    <cellStyle name="SAPBEXHLevel2X 2 7 4 2 2" xfId="37052"/>
    <cellStyle name="SAPBEXHLevel2X 2 7 5" xfId="37053"/>
    <cellStyle name="SAPBEXHLevel2X 2 7 5 2" xfId="37054"/>
    <cellStyle name="SAPBEXHLevel2X 2 8" xfId="3466"/>
    <cellStyle name="SAPBEXHLevel2X 2 9" xfId="4353"/>
    <cellStyle name="SAPBEXHLevel2X 20" xfId="11388"/>
    <cellStyle name="SAPBEXHLevel2X 21" xfId="12897"/>
    <cellStyle name="SAPBEXHLevel2X 22" xfId="13148"/>
    <cellStyle name="SAPBEXHLevel2X 23" xfId="14038"/>
    <cellStyle name="SAPBEXHLevel2X 24" xfId="14925"/>
    <cellStyle name="SAPBEXHLevel2X 25" xfId="15811"/>
    <cellStyle name="SAPBEXHLevel2X 26" xfId="16694"/>
    <cellStyle name="SAPBEXHLevel2X 27" xfId="17579"/>
    <cellStyle name="SAPBEXHLevel2X 28" xfId="19070"/>
    <cellStyle name="SAPBEXHLevel2X 29" xfId="19316"/>
    <cellStyle name="SAPBEXHLevel2X 3" xfId="1046"/>
    <cellStyle name="SAPBEXHLevel2X 3 10" xfId="10179"/>
    <cellStyle name="SAPBEXHLevel2X 3 11" xfId="11048"/>
    <cellStyle name="SAPBEXHLevel2X 3 12" xfId="11939"/>
    <cellStyle name="SAPBEXHLevel2X 3 13" xfId="12830"/>
    <cellStyle name="SAPBEXHLevel2X 3 14" xfId="13696"/>
    <cellStyle name="SAPBEXHLevel2X 3 15" xfId="14587"/>
    <cellStyle name="SAPBEXHLevel2X 3 16" xfId="15473"/>
    <cellStyle name="SAPBEXHLevel2X 3 17" xfId="16357"/>
    <cellStyle name="SAPBEXHLevel2X 3 18" xfId="17243"/>
    <cellStyle name="SAPBEXHLevel2X 3 19" xfId="18123"/>
    <cellStyle name="SAPBEXHLevel2X 3 2" xfId="3126"/>
    <cellStyle name="SAPBEXHLevel2X 3 2 2" xfId="25040"/>
    <cellStyle name="SAPBEXHLevel2X 3 2 2 2" xfId="37055"/>
    <cellStyle name="SAPBEXHLevel2X 3 2 2 2 2" xfId="37056"/>
    <cellStyle name="SAPBEXHLevel2X 3 2 2 2 2 2" xfId="37057"/>
    <cellStyle name="SAPBEXHLevel2X 3 2 2 2 3" xfId="37058"/>
    <cellStyle name="SAPBEXHLevel2X 3 2 2 3" xfId="37059"/>
    <cellStyle name="SAPBEXHLevel2X 3 2 2 3 2" xfId="37060"/>
    <cellStyle name="SAPBEXHLevel2X 3 2 2 3 2 2" xfId="37061"/>
    <cellStyle name="SAPBEXHLevel2X 3 2 2 4" xfId="37062"/>
    <cellStyle name="SAPBEXHLevel2X 3 2 2 4 2" xfId="37063"/>
    <cellStyle name="SAPBEXHLevel2X 3 2 3" xfId="37064"/>
    <cellStyle name="SAPBEXHLevel2X 3 2 3 2" xfId="37065"/>
    <cellStyle name="SAPBEXHLevel2X 3 2 3 2 2" xfId="37066"/>
    <cellStyle name="SAPBEXHLevel2X 3 2 3 3" xfId="37067"/>
    <cellStyle name="SAPBEXHLevel2X 3 2 4" xfId="37068"/>
    <cellStyle name="SAPBEXHLevel2X 3 2 4 2" xfId="37069"/>
    <cellStyle name="SAPBEXHLevel2X 3 2 4 2 2" xfId="37070"/>
    <cellStyle name="SAPBEXHLevel2X 3 2 5" xfId="37071"/>
    <cellStyle name="SAPBEXHLevel2X 3 2 5 2" xfId="37072"/>
    <cellStyle name="SAPBEXHLevel2X 3 20" xfId="19004"/>
    <cellStyle name="SAPBEXHLevel2X 3 21" xfId="19862"/>
    <cellStyle name="SAPBEXHLevel2X 3 22" xfId="20728"/>
    <cellStyle name="SAPBEXHLevel2X 3 23" xfId="21586"/>
    <cellStyle name="SAPBEXHLevel2X 3 24" xfId="22427"/>
    <cellStyle name="SAPBEXHLevel2X 3 25" xfId="23256"/>
    <cellStyle name="SAPBEXHLevel2X 3 26" xfId="24056"/>
    <cellStyle name="SAPBEXHLevel2X 3 3" xfId="4028"/>
    <cellStyle name="SAPBEXHLevel2X 3 4" xfId="4916"/>
    <cellStyle name="SAPBEXHLevel2X 3 5" xfId="5805"/>
    <cellStyle name="SAPBEXHLevel2X 3 6" xfId="6699"/>
    <cellStyle name="SAPBEXHLevel2X 3 7" xfId="2397"/>
    <cellStyle name="SAPBEXHLevel2X 3 8" xfId="8401"/>
    <cellStyle name="SAPBEXHLevel2X 3 9" xfId="9290"/>
    <cellStyle name="SAPBEXHLevel2X 30" xfId="20184"/>
    <cellStyle name="SAPBEXHLevel2X 31" xfId="21046"/>
    <cellStyle name="SAPBEXHLevel2X 32" xfId="21897"/>
    <cellStyle name="SAPBEXHLevel2X 33" xfId="22729"/>
    <cellStyle name="SAPBEXHLevel2X 4" xfId="1047"/>
    <cellStyle name="SAPBEXHLevel2X 4 10" xfId="10180"/>
    <cellStyle name="SAPBEXHLevel2X 4 11" xfId="11049"/>
    <cellStyle name="SAPBEXHLevel2X 4 12" xfId="11940"/>
    <cellStyle name="SAPBEXHLevel2X 4 13" xfId="12831"/>
    <cellStyle name="SAPBEXHLevel2X 4 14" xfId="13697"/>
    <cellStyle name="SAPBEXHLevel2X 4 15" xfId="14588"/>
    <cellStyle name="SAPBEXHLevel2X 4 16" xfId="15474"/>
    <cellStyle name="SAPBEXHLevel2X 4 17" xfId="16358"/>
    <cellStyle name="SAPBEXHLevel2X 4 18" xfId="17244"/>
    <cellStyle name="SAPBEXHLevel2X 4 19" xfId="18124"/>
    <cellStyle name="SAPBEXHLevel2X 4 2" xfId="3127"/>
    <cellStyle name="SAPBEXHLevel2X 4 2 2" xfId="25041"/>
    <cellStyle name="SAPBEXHLevel2X 4 2 2 2" xfId="37073"/>
    <cellStyle name="SAPBEXHLevel2X 4 2 2 2 2" xfId="37074"/>
    <cellStyle name="SAPBEXHLevel2X 4 2 2 2 2 2" xfId="37075"/>
    <cellStyle name="SAPBEXHLevel2X 4 2 2 2 3" xfId="37076"/>
    <cellStyle name="SAPBEXHLevel2X 4 2 2 3" xfId="37077"/>
    <cellStyle name="SAPBEXHLevel2X 4 2 2 3 2" xfId="37078"/>
    <cellStyle name="SAPBEXHLevel2X 4 2 2 3 2 2" xfId="37079"/>
    <cellStyle name="SAPBEXHLevel2X 4 2 2 4" xfId="37080"/>
    <cellStyle name="SAPBEXHLevel2X 4 2 2 4 2" xfId="37081"/>
    <cellStyle name="SAPBEXHLevel2X 4 2 3" xfId="37082"/>
    <cellStyle name="SAPBEXHLevel2X 4 2 3 2" xfId="37083"/>
    <cellStyle name="SAPBEXHLevel2X 4 2 3 2 2" xfId="37084"/>
    <cellStyle name="SAPBEXHLevel2X 4 2 3 3" xfId="37085"/>
    <cellStyle name="SAPBEXHLevel2X 4 2 4" xfId="37086"/>
    <cellStyle name="SAPBEXHLevel2X 4 2 4 2" xfId="37087"/>
    <cellStyle name="SAPBEXHLevel2X 4 2 4 2 2" xfId="37088"/>
    <cellStyle name="SAPBEXHLevel2X 4 2 5" xfId="37089"/>
    <cellStyle name="SAPBEXHLevel2X 4 2 5 2" xfId="37090"/>
    <cellStyle name="SAPBEXHLevel2X 4 20" xfId="19005"/>
    <cellStyle name="SAPBEXHLevel2X 4 21" xfId="19863"/>
    <cellStyle name="SAPBEXHLevel2X 4 22" xfId="20729"/>
    <cellStyle name="SAPBEXHLevel2X 4 23" xfId="21587"/>
    <cellStyle name="SAPBEXHLevel2X 4 24" xfId="22428"/>
    <cellStyle name="SAPBEXHLevel2X 4 25" xfId="23257"/>
    <cellStyle name="SAPBEXHLevel2X 4 26" xfId="24057"/>
    <cellStyle name="SAPBEXHLevel2X 4 3" xfId="4029"/>
    <cellStyle name="SAPBEXHLevel2X 4 4" xfId="4917"/>
    <cellStyle name="SAPBEXHLevel2X 4 5" xfId="5806"/>
    <cellStyle name="SAPBEXHLevel2X 4 6" xfId="6700"/>
    <cellStyle name="SAPBEXHLevel2X 4 7" xfId="1489"/>
    <cellStyle name="SAPBEXHLevel2X 4 8" xfId="8402"/>
    <cellStyle name="SAPBEXHLevel2X 4 9" xfId="9291"/>
    <cellStyle name="SAPBEXHLevel2X 5" xfId="1048"/>
    <cellStyle name="SAPBEXHLevel2X 5 10" xfId="10181"/>
    <cellStyle name="SAPBEXHLevel2X 5 11" xfId="11050"/>
    <cellStyle name="SAPBEXHLevel2X 5 12" xfId="11941"/>
    <cellStyle name="SAPBEXHLevel2X 5 13" xfId="12832"/>
    <cellStyle name="SAPBEXHLevel2X 5 14" xfId="13698"/>
    <cellStyle name="SAPBEXHLevel2X 5 15" xfId="14589"/>
    <cellStyle name="SAPBEXHLevel2X 5 16" xfId="15475"/>
    <cellStyle name="SAPBEXHLevel2X 5 17" xfId="16359"/>
    <cellStyle name="SAPBEXHLevel2X 5 18" xfId="17245"/>
    <cellStyle name="SAPBEXHLevel2X 5 19" xfId="18125"/>
    <cellStyle name="SAPBEXHLevel2X 5 2" xfId="3128"/>
    <cellStyle name="SAPBEXHLevel2X 5 2 2" xfId="25042"/>
    <cellStyle name="SAPBEXHLevel2X 5 2 2 2" xfId="37091"/>
    <cellStyle name="SAPBEXHLevel2X 5 2 2 2 2" xfId="37092"/>
    <cellStyle name="SAPBEXHLevel2X 5 2 2 2 2 2" xfId="37093"/>
    <cellStyle name="SAPBEXHLevel2X 5 2 2 2 3" xfId="37094"/>
    <cellStyle name="SAPBEXHLevel2X 5 2 2 3" xfId="37095"/>
    <cellStyle name="SAPBEXHLevel2X 5 2 2 3 2" xfId="37096"/>
    <cellStyle name="SAPBEXHLevel2X 5 2 2 3 2 2" xfId="37097"/>
    <cellStyle name="SAPBEXHLevel2X 5 2 2 4" xfId="37098"/>
    <cellStyle name="SAPBEXHLevel2X 5 2 2 4 2" xfId="37099"/>
    <cellStyle name="SAPBEXHLevel2X 5 2 3" xfId="37100"/>
    <cellStyle name="SAPBEXHLevel2X 5 2 3 2" xfId="37101"/>
    <cellStyle name="SAPBEXHLevel2X 5 2 3 2 2" xfId="37102"/>
    <cellStyle name="SAPBEXHLevel2X 5 2 3 3" xfId="37103"/>
    <cellStyle name="SAPBEXHLevel2X 5 2 4" xfId="37104"/>
    <cellStyle name="SAPBEXHLevel2X 5 2 4 2" xfId="37105"/>
    <cellStyle name="SAPBEXHLevel2X 5 2 4 2 2" xfId="37106"/>
    <cellStyle name="SAPBEXHLevel2X 5 2 5" xfId="37107"/>
    <cellStyle name="SAPBEXHLevel2X 5 2 5 2" xfId="37108"/>
    <cellStyle name="SAPBEXHLevel2X 5 20" xfId="19006"/>
    <cellStyle name="SAPBEXHLevel2X 5 21" xfId="19864"/>
    <cellStyle name="SAPBEXHLevel2X 5 22" xfId="20730"/>
    <cellStyle name="SAPBEXHLevel2X 5 23" xfId="21588"/>
    <cellStyle name="SAPBEXHLevel2X 5 24" xfId="22429"/>
    <cellStyle name="SAPBEXHLevel2X 5 25" xfId="23258"/>
    <cellStyle name="SAPBEXHLevel2X 5 26" xfId="24058"/>
    <cellStyle name="SAPBEXHLevel2X 5 3" xfId="4030"/>
    <cellStyle name="SAPBEXHLevel2X 5 4" xfId="4918"/>
    <cellStyle name="SAPBEXHLevel2X 5 5" xfId="5807"/>
    <cellStyle name="SAPBEXHLevel2X 5 6" xfId="6701"/>
    <cellStyle name="SAPBEXHLevel2X 5 7" xfId="7715"/>
    <cellStyle name="SAPBEXHLevel2X 5 8" xfId="8403"/>
    <cellStyle name="SAPBEXHLevel2X 5 9" xfId="9292"/>
    <cellStyle name="SAPBEXHLevel2X 6" xfId="1049"/>
    <cellStyle name="SAPBEXHLevel2X 6 10" xfId="10182"/>
    <cellStyle name="SAPBEXHLevel2X 6 11" xfId="11051"/>
    <cellStyle name="SAPBEXHLevel2X 6 12" xfId="11942"/>
    <cellStyle name="SAPBEXHLevel2X 6 13" xfId="12833"/>
    <cellStyle name="SAPBEXHLevel2X 6 14" xfId="13699"/>
    <cellStyle name="SAPBEXHLevel2X 6 15" xfId="14590"/>
    <cellStyle name="SAPBEXHLevel2X 6 16" xfId="15476"/>
    <cellStyle name="SAPBEXHLevel2X 6 17" xfId="16360"/>
    <cellStyle name="SAPBEXHLevel2X 6 18" xfId="17246"/>
    <cellStyle name="SAPBEXHLevel2X 6 19" xfId="18126"/>
    <cellStyle name="SAPBEXHLevel2X 6 2" xfId="3129"/>
    <cellStyle name="SAPBEXHLevel2X 6 2 2" xfId="25043"/>
    <cellStyle name="SAPBEXHLevel2X 6 2 2 2" xfId="37109"/>
    <cellStyle name="SAPBEXHLevel2X 6 2 2 2 2" xfId="37110"/>
    <cellStyle name="SAPBEXHLevel2X 6 2 2 2 2 2" xfId="37111"/>
    <cellStyle name="SAPBEXHLevel2X 6 2 2 2 3" xfId="37112"/>
    <cellStyle name="SAPBEXHLevel2X 6 2 2 3" xfId="37113"/>
    <cellStyle name="SAPBEXHLevel2X 6 2 2 3 2" xfId="37114"/>
    <cellStyle name="SAPBEXHLevel2X 6 2 2 3 2 2" xfId="37115"/>
    <cellStyle name="SAPBEXHLevel2X 6 2 2 4" xfId="37116"/>
    <cellStyle name="SAPBEXHLevel2X 6 2 2 4 2" xfId="37117"/>
    <cellStyle name="SAPBEXHLevel2X 6 2 3" xfId="37118"/>
    <cellStyle name="SAPBEXHLevel2X 6 2 3 2" xfId="37119"/>
    <cellStyle name="SAPBEXHLevel2X 6 2 3 2 2" xfId="37120"/>
    <cellStyle name="SAPBEXHLevel2X 6 2 3 3" xfId="37121"/>
    <cellStyle name="SAPBEXHLevel2X 6 2 4" xfId="37122"/>
    <cellStyle name="SAPBEXHLevel2X 6 2 4 2" xfId="37123"/>
    <cellStyle name="SAPBEXHLevel2X 6 2 4 2 2" xfId="37124"/>
    <cellStyle name="SAPBEXHLevel2X 6 2 5" xfId="37125"/>
    <cellStyle name="SAPBEXHLevel2X 6 2 5 2" xfId="37126"/>
    <cellStyle name="SAPBEXHLevel2X 6 20" xfId="19007"/>
    <cellStyle name="SAPBEXHLevel2X 6 21" xfId="19865"/>
    <cellStyle name="SAPBEXHLevel2X 6 22" xfId="20731"/>
    <cellStyle name="SAPBEXHLevel2X 6 23" xfId="21589"/>
    <cellStyle name="SAPBEXHLevel2X 6 24" xfId="22430"/>
    <cellStyle name="SAPBEXHLevel2X 6 25" xfId="23259"/>
    <cellStyle name="SAPBEXHLevel2X 6 26" xfId="24059"/>
    <cellStyle name="SAPBEXHLevel2X 6 3" xfId="4031"/>
    <cellStyle name="SAPBEXHLevel2X 6 4" xfId="4919"/>
    <cellStyle name="SAPBEXHLevel2X 6 5" xfId="5808"/>
    <cellStyle name="SAPBEXHLevel2X 6 6" xfId="6702"/>
    <cellStyle name="SAPBEXHLevel2X 6 7" xfId="7749"/>
    <cellStyle name="SAPBEXHLevel2X 6 8" xfId="8404"/>
    <cellStyle name="SAPBEXHLevel2X 6 9" xfId="9293"/>
    <cellStyle name="SAPBEXHLevel2X 7" xfId="1050"/>
    <cellStyle name="SAPBEXHLevel2X 7 10" xfId="10183"/>
    <cellStyle name="SAPBEXHLevel2X 7 11" xfId="11052"/>
    <cellStyle name="SAPBEXHLevel2X 7 12" xfId="11943"/>
    <cellStyle name="SAPBEXHLevel2X 7 13" xfId="12834"/>
    <cellStyle name="SAPBEXHLevel2X 7 14" xfId="13700"/>
    <cellStyle name="SAPBEXHLevel2X 7 15" xfId="14591"/>
    <cellStyle name="SAPBEXHLevel2X 7 16" xfId="15477"/>
    <cellStyle name="SAPBEXHLevel2X 7 17" xfId="16361"/>
    <cellStyle name="SAPBEXHLevel2X 7 18" xfId="17247"/>
    <cellStyle name="SAPBEXHLevel2X 7 19" xfId="18127"/>
    <cellStyle name="SAPBEXHLevel2X 7 2" xfId="3130"/>
    <cellStyle name="SAPBEXHLevel2X 7 2 2" xfId="25044"/>
    <cellStyle name="SAPBEXHLevel2X 7 2 2 2" xfId="37127"/>
    <cellStyle name="SAPBEXHLevel2X 7 2 2 2 2" xfId="37128"/>
    <cellStyle name="SAPBEXHLevel2X 7 2 2 2 2 2" xfId="37129"/>
    <cellStyle name="SAPBEXHLevel2X 7 2 2 2 3" xfId="37130"/>
    <cellStyle name="SAPBEXHLevel2X 7 2 2 3" xfId="37131"/>
    <cellStyle name="SAPBEXHLevel2X 7 2 2 3 2" xfId="37132"/>
    <cellStyle name="SAPBEXHLevel2X 7 2 2 3 2 2" xfId="37133"/>
    <cellStyle name="SAPBEXHLevel2X 7 2 2 4" xfId="37134"/>
    <cellStyle name="SAPBEXHLevel2X 7 2 2 4 2" xfId="37135"/>
    <cellStyle name="SAPBEXHLevel2X 7 2 3" xfId="37136"/>
    <cellStyle name="SAPBEXHLevel2X 7 2 3 2" xfId="37137"/>
    <cellStyle name="SAPBEXHLevel2X 7 2 3 2 2" xfId="37138"/>
    <cellStyle name="SAPBEXHLevel2X 7 2 3 3" xfId="37139"/>
    <cellStyle name="SAPBEXHLevel2X 7 2 4" xfId="37140"/>
    <cellStyle name="SAPBEXHLevel2X 7 2 4 2" xfId="37141"/>
    <cellStyle name="SAPBEXHLevel2X 7 2 4 2 2" xfId="37142"/>
    <cellStyle name="SAPBEXHLevel2X 7 2 5" xfId="37143"/>
    <cellStyle name="SAPBEXHLevel2X 7 2 5 2" xfId="37144"/>
    <cellStyle name="SAPBEXHLevel2X 7 20" xfId="19008"/>
    <cellStyle name="SAPBEXHLevel2X 7 21" xfId="19866"/>
    <cellStyle name="SAPBEXHLevel2X 7 22" xfId="20732"/>
    <cellStyle name="SAPBEXHLevel2X 7 23" xfId="21590"/>
    <cellStyle name="SAPBEXHLevel2X 7 24" xfId="22431"/>
    <cellStyle name="SAPBEXHLevel2X 7 25" xfId="23260"/>
    <cellStyle name="SAPBEXHLevel2X 7 26" xfId="24060"/>
    <cellStyle name="SAPBEXHLevel2X 7 3" xfId="4032"/>
    <cellStyle name="SAPBEXHLevel2X 7 4" xfId="4920"/>
    <cellStyle name="SAPBEXHLevel2X 7 5" xfId="5809"/>
    <cellStyle name="SAPBEXHLevel2X 7 6" xfId="6703"/>
    <cellStyle name="SAPBEXHLevel2X 7 7" xfId="7716"/>
    <cellStyle name="SAPBEXHLevel2X 7 8" xfId="8405"/>
    <cellStyle name="SAPBEXHLevel2X 7 9" xfId="9294"/>
    <cellStyle name="SAPBEXHLevel2X 8" xfId="1051"/>
    <cellStyle name="SAPBEXHLevel2X 8 10" xfId="10173"/>
    <cellStyle name="SAPBEXHLevel2X 8 11" xfId="11042"/>
    <cellStyle name="SAPBEXHLevel2X 8 12" xfId="11933"/>
    <cellStyle name="SAPBEXHLevel2X 8 13" xfId="12824"/>
    <cellStyle name="SAPBEXHLevel2X 8 14" xfId="13690"/>
    <cellStyle name="SAPBEXHLevel2X 8 15" xfId="14581"/>
    <cellStyle name="SAPBEXHLevel2X 8 16" xfId="15467"/>
    <cellStyle name="SAPBEXHLevel2X 8 17" xfId="16351"/>
    <cellStyle name="SAPBEXHLevel2X 8 18" xfId="17237"/>
    <cellStyle name="SAPBEXHLevel2X 8 19" xfId="18117"/>
    <cellStyle name="SAPBEXHLevel2X 8 2" xfId="3120"/>
    <cellStyle name="SAPBEXHLevel2X 8 2 2" xfId="25045"/>
    <cellStyle name="SAPBEXHLevel2X 8 2 2 2" xfId="37145"/>
    <cellStyle name="SAPBEXHLevel2X 8 2 2 2 2" xfId="37146"/>
    <cellStyle name="SAPBEXHLevel2X 8 2 2 2 2 2" xfId="37147"/>
    <cellStyle name="SAPBEXHLevel2X 8 2 2 2 3" xfId="37148"/>
    <cellStyle name="SAPBEXHLevel2X 8 2 2 3" xfId="37149"/>
    <cellStyle name="SAPBEXHLevel2X 8 2 2 3 2" xfId="37150"/>
    <cellStyle name="SAPBEXHLevel2X 8 2 2 3 2 2" xfId="37151"/>
    <cellStyle name="SAPBEXHLevel2X 8 2 2 4" xfId="37152"/>
    <cellStyle name="SAPBEXHLevel2X 8 2 2 4 2" xfId="37153"/>
    <cellStyle name="SAPBEXHLevel2X 8 2 3" xfId="37154"/>
    <cellStyle name="SAPBEXHLevel2X 8 2 3 2" xfId="37155"/>
    <cellStyle name="SAPBEXHLevel2X 8 2 3 2 2" xfId="37156"/>
    <cellStyle name="SAPBEXHLevel2X 8 2 3 3" xfId="37157"/>
    <cellStyle name="SAPBEXHLevel2X 8 2 4" xfId="37158"/>
    <cellStyle name="SAPBEXHLevel2X 8 2 4 2" xfId="37159"/>
    <cellStyle name="SAPBEXHLevel2X 8 2 4 2 2" xfId="37160"/>
    <cellStyle name="SAPBEXHLevel2X 8 2 5" xfId="37161"/>
    <cellStyle name="SAPBEXHLevel2X 8 2 5 2" xfId="37162"/>
    <cellStyle name="SAPBEXHLevel2X 8 20" xfId="18998"/>
    <cellStyle name="SAPBEXHLevel2X 8 21" xfId="19856"/>
    <cellStyle name="SAPBEXHLevel2X 8 22" xfId="20722"/>
    <cellStyle name="SAPBEXHLevel2X 8 23" xfId="21580"/>
    <cellStyle name="SAPBEXHLevel2X 8 24" xfId="22421"/>
    <cellStyle name="SAPBEXHLevel2X 8 25" xfId="23250"/>
    <cellStyle name="SAPBEXHLevel2X 8 26" xfId="24050"/>
    <cellStyle name="SAPBEXHLevel2X 8 3" xfId="4022"/>
    <cellStyle name="SAPBEXHLevel2X 8 4" xfId="4910"/>
    <cellStyle name="SAPBEXHLevel2X 8 5" xfId="5799"/>
    <cellStyle name="SAPBEXHLevel2X 8 6" xfId="6693"/>
    <cellStyle name="SAPBEXHLevel2X 8 7" xfId="6917"/>
    <cellStyle name="SAPBEXHLevel2X 8 8" xfId="8395"/>
    <cellStyle name="SAPBEXHLevel2X 8 9" xfId="9284"/>
    <cellStyle name="SAPBEXHLevel2X 9" xfId="1476"/>
    <cellStyle name="SAPBEXHLevel2X 9 2" xfId="25046"/>
    <cellStyle name="SAPBEXHLevel2X 9 2 2" xfId="37163"/>
    <cellStyle name="SAPBEXHLevel2X 9 2 2 2" xfId="37164"/>
    <cellStyle name="SAPBEXHLevel2X 9 2 2 2 2" xfId="37165"/>
    <cellStyle name="SAPBEXHLevel2X 9 2 2 3" xfId="37166"/>
    <cellStyle name="SAPBEXHLevel2X 9 2 3" xfId="37167"/>
    <cellStyle name="SAPBEXHLevel2X 9 2 3 2" xfId="37168"/>
    <cellStyle name="SAPBEXHLevel2X 9 2 3 2 2" xfId="37169"/>
    <cellStyle name="SAPBEXHLevel2X 9 2 4" xfId="37170"/>
    <cellStyle name="SAPBEXHLevel2X 9 2 4 2" xfId="37171"/>
    <cellStyle name="SAPBEXHLevel2X 9 3" xfId="37172"/>
    <cellStyle name="SAPBEXHLevel2X 9 3 2" xfId="37173"/>
    <cellStyle name="SAPBEXHLevel2X 9 3 2 2" xfId="37174"/>
    <cellStyle name="SAPBEXHLevel2X 9 3 3" xfId="37175"/>
    <cellStyle name="SAPBEXHLevel2X 9 4" xfId="37176"/>
    <cellStyle name="SAPBEXHLevel2X 9 4 2" xfId="37177"/>
    <cellStyle name="SAPBEXHLevel2X 9 4 2 2" xfId="37178"/>
    <cellStyle name="SAPBEXHLevel2X 9 5" xfId="37179"/>
    <cellStyle name="SAPBEXHLevel2X 9 5 2" xfId="37180"/>
    <cellStyle name="SAPBEXHLevel3" xfId="1052"/>
    <cellStyle name="SAPBEXHLevel3 10" xfId="1461"/>
    <cellStyle name="SAPBEXHLevel3 10 2" xfId="37181"/>
    <cellStyle name="SAPBEXHLevel3 10 2 2" xfId="37182"/>
    <cellStyle name="SAPBEXHLevel3 10 2 2 2" xfId="37183"/>
    <cellStyle name="SAPBEXHLevel3 10 2 3" xfId="37184"/>
    <cellStyle name="SAPBEXHLevel3 10 3" xfId="37185"/>
    <cellStyle name="SAPBEXHLevel3 10 3 2" xfId="37186"/>
    <cellStyle name="SAPBEXHLevel3 10 3 2 2" xfId="37187"/>
    <cellStyle name="SAPBEXHLevel3 10 4" xfId="37188"/>
    <cellStyle name="SAPBEXHLevel3 10 4 2" xfId="37189"/>
    <cellStyle name="SAPBEXHLevel3 11" xfId="1608"/>
    <cellStyle name="SAPBEXHLevel3 12" xfId="1672"/>
    <cellStyle name="SAPBEXHLevel3 13" xfId="4094"/>
    <cellStyle name="SAPBEXHLevel3 14" xfId="4982"/>
    <cellStyle name="SAPBEXHLevel3 15" xfId="5871"/>
    <cellStyle name="SAPBEXHLevel3 16" xfId="5250"/>
    <cellStyle name="SAPBEXHLevel3 17" xfId="7017"/>
    <cellStyle name="SAPBEXHLevel3 18" xfId="2615"/>
    <cellStyle name="SAPBEXHLevel3 19" xfId="7773"/>
    <cellStyle name="SAPBEXHLevel3 2" xfId="1053"/>
    <cellStyle name="SAPBEXHLevel3 2 10" xfId="1420"/>
    <cellStyle name="SAPBEXHLevel3 2 11" xfId="4259"/>
    <cellStyle name="SAPBEXHLevel3 2 12" xfId="5150"/>
    <cellStyle name="SAPBEXHLevel3 2 13" xfId="7457"/>
    <cellStyle name="SAPBEXHLevel3 2 14" xfId="7594"/>
    <cellStyle name="SAPBEXHLevel3 2 15" xfId="7498"/>
    <cellStyle name="SAPBEXHLevel3 2 16" xfId="7552"/>
    <cellStyle name="SAPBEXHLevel3 2 17" xfId="7368"/>
    <cellStyle name="SAPBEXHLevel3 2 18" xfId="8624"/>
    <cellStyle name="SAPBEXHLevel3 2 19" xfId="10416"/>
    <cellStyle name="SAPBEXHLevel3 2 2" xfId="1054"/>
    <cellStyle name="SAPBEXHLevel3 2 2 10" xfId="4354"/>
    <cellStyle name="SAPBEXHLevel3 2 2 11" xfId="5244"/>
    <cellStyle name="SAPBEXHLevel3 2 2 12" xfId="6139"/>
    <cellStyle name="SAPBEXHLevel3 2 2 13" xfId="7392"/>
    <cellStyle name="SAPBEXHLevel3 2 2 14" xfId="7845"/>
    <cellStyle name="SAPBEXHLevel3 2 2 15" xfId="8735"/>
    <cellStyle name="SAPBEXHLevel3 2 2 16" xfId="9624"/>
    <cellStyle name="SAPBEXHLevel3 2 2 17" xfId="10492"/>
    <cellStyle name="SAPBEXHLevel3 2 2 18" xfId="11383"/>
    <cellStyle name="SAPBEXHLevel3 2 2 19" xfId="12273"/>
    <cellStyle name="SAPBEXHLevel3 2 2 2" xfId="1055"/>
    <cellStyle name="SAPBEXHLevel3 2 2 2 10" xfId="9296"/>
    <cellStyle name="SAPBEXHLevel3 2 2 2 11" xfId="10185"/>
    <cellStyle name="SAPBEXHLevel3 2 2 2 12" xfId="11054"/>
    <cellStyle name="SAPBEXHLevel3 2 2 2 13" xfId="11945"/>
    <cellStyle name="SAPBEXHLevel3 2 2 2 14" xfId="12836"/>
    <cellStyle name="SAPBEXHLevel3 2 2 2 15" xfId="13702"/>
    <cellStyle name="SAPBEXHLevel3 2 2 2 16" xfId="14593"/>
    <cellStyle name="SAPBEXHLevel3 2 2 2 17" xfId="15479"/>
    <cellStyle name="SAPBEXHLevel3 2 2 2 18" xfId="16363"/>
    <cellStyle name="SAPBEXHLevel3 2 2 2 19" xfId="17249"/>
    <cellStyle name="SAPBEXHLevel3 2 2 2 2" xfId="2404"/>
    <cellStyle name="SAPBEXHLevel3 2 2 2 2 2" xfId="25047"/>
    <cellStyle name="SAPBEXHLevel3 2 2 2 2 2 2" xfId="37190"/>
    <cellStyle name="SAPBEXHLevel3 2 2 2 2 2 2 2" xfId="37191"/>
    <cellStyle name="SAPBEXHLevel3 2 2 2 2 2 2 2 2" xfId="37192"/>
    <cellStyle name="SAPBEXHLevel3 2 2 2 2 2 2 3" xfId="37193"/>
    <cellStyle name="SAPBEXHLevel3 2 2 2 2 2 3" xfId="37194"/>
    <cellStyle name="SAPBEXHLevel3 2 2 2 2 2 3 2" xfId="37195"/>
    <cellStyle name="SAPBEXHLevel3 2 2 2 2 2 3 2 2" xfId="37196"/>
    <cellStyle name="SAPBEXHLevel3 2 2 2 2 2 4" xfId="37197"/>
    <cellStyle name="SAPBEXHLevel3 2 2 2 2 2 4 2" xfId="37198"/>
    <cellStyle name="SAPBEXHLevel3 2 2 2 2 3" xfId="37199"/>
    <cellStyle name="SAPBEXHLevel3 2 2 2 2 3 2" xfId="37200"/>
    <cellStyle name="SAPBEXHLevel3 2 2 2 2 3 2 2" xfId="37201"/>
    <cellStyle name="SAPBEXHLevel3 2 2 2 2 3 3" xfId="37202"/>
    <cellStyle name="SAPBEXHLevel3 2 2 2 2 4" xfId="37203"/>
    <cellStyle name="SAPBEXHLevel3 2 2 2 2 4 2" xfId="37204"/>
    <cellStyle name="SAPBEXHLevel3 2 2 2 2 4 2 2" xfId="37205"/>
    <cellStyle name="SAPBEXHLevel3 2 2 2 2 5" xfId="37206"/>
    <cellStyle name="SAPBEXHLevel3 2 2 2 2 5 2" xfId="37207"/>
    <cellStyle name="SAPBEXHLevel3 2 2 2 20" xfId="18129"/>
    <cellStyle name="SAPBEXHLevel3 2 2 2 21" xfId="19010"/>
    <cellStyle name="SAPBEXHLevel3 2 2 2 22" xfId="19868"/>
    <cellStyle name="SAPBEXHLevel3 2 2 2 23" xfId="20734"/>
    <cellStyle name="SAPBEXHLevel3 2 2 2 24" xfId="21592"/>
    <cellStyle name="SAPBEXHLevel3 2 2 2 25" xfId="22433"/>
    <cellStyle name="SAPBEXHLevel3 2 2 2 26" xfId="23262"/>
    <cellStyle name="SAPBEXHLevel3 2 2 2 27" xfId="24062"/>
    <cellStyle name="SAPBEXHLevel3 2 2 2 3" xfId="3132"/>
    <cellStyle name="SAPBEXHLevel3 2 2 2 4" xfId="4034"/>
    <cellStyle name="SAPBEXHLevel3 2 2 2 5" xfId="4922"/>
    <cellStyle name="SAPBEXHLevel3 2 2 2 6" xfId="5811"/>
    <cellStyle name="SAPBEXHLevel3 2 2 2 7" xfId="6705"/>
    <cellStyle name="SAPBEXHLevel3 2 2 2 8" xfId="1432"/>
    <cellStyle name="SAPBEXHLevel3 2 2 2 9" xfId="8407"/>
    <cellStyle name="SAPBEXHLevel3 2 2 20" xfId="13143"/>
    <cellStyle name="SAPBEXHLevel3 2 2 21" xfId="14033"/>
    <cellStyle name="SAPBEXHLevel3 2 2 22" xfId="14920"/>
    <cellStyle name="SAPBEXHLevel3 2 2 23" xfId="15806"/>
    <cellStyle name="SAPBEXHLevel3 2 2 24" xfId="16689"/>
    <cellStyle name="SAPBEXHLevel3 2 2 25" xfId="17574"/>
    <cellStyle name="SAPBEXHLevel3 2 2 26" xfId="18450"/>
    <cellStyle name="SAPBEXHLevel3 2 2 27" xfId="19311"/>
    <cellStyle name="SAPBEXHLevel3 2 2 28" xfId="20179"/>
    <cellStyle name="SAPBEXHLevel3 2 2 29" xfId="21041"/>
    <cellStyle name="SAPBEXHLevel3 2 2 3" xfId="1056"/>
    <cellStyle name="SAPBEXHLevel3 2 2 3 10" xfId="9297"/>
    <cellStyle name="SAPBEXHLevel3 2 2 3 11" xfId="10186"/>
    <cellStyle name="SAPBEXHLevel3 2 2 3 12" xfId="11055"/>
    <cellStyle name="SAPBEXHLevel3 2 2 3 13" xfId="11946"/>
    <cellStyle name="SAPBEXHLevel3 2 2 3 14" xfId="12837"/>
    <cellStyle name="SAPBEXHLevel3 2 2 3 15" xfId="13703"/>
    <cellStyle name="SAPBEXHLevel3 2 2 3 16" xfId="14594"/>
    <cellStyle name="SAPBEXHLevel3 2 2 3 17" xfId="15480"/>
    <cellStyle name="SAPBEXHLevel3 2 2 3 18" xfId="16364"/>
    <cellStyle name="SAPBEXHLevel3 2 2 3 19" xfId="17250"/>
    <cellStyle name="SAPBEXHLevel3 2 2 3 2" xfId="2405"/>
    <cellStyle name="SAPBEXHLevel3 2 2 3 2 2" xfId="25048"/>
    <cellStyle name="SAPBEXHLevel3 2 2 3 2 2 2" xfId="37208"/>
    <cellStyle name="SAPBEXHLevel3 2 2 3 2 2 2 2" xfId="37209"/>
    <cellStyle name="SAPBEXHLevel3 2 2 3 2 2 2 2 2" xfId="37210"/>
    <cellStyle name="SAPBEXHLevel3 2 2 3 2 2 2 3" xfId="37211"/>
    <cellStyle name="SAPBEXHLevel3 2 2 3 2 2 3" xfId="37212"/>
    <cellStyle name="SAPBEXHLevel3 2 2 3 2 2 3 2" xfId="37213"/>
    <cellStyle name="SAPBEXHLevel3 2 2 3 2 2 3 2 2" xfId="37214"/>
    <cellStyle name="SAPBEXHLevel3 2 2 3 2 2 4" xfId="37215"/>
    <cellStyle name="SAPBEXHLevel3 2 2 3 2 2 4 2" xfId="37216"/>
    <cellStyle name="SAPBEXHLevel3 2 2 3 2 3" xfId="37217"/>
    <cellStyle name="SAPBEXHLevel3 2 2 3 2 3 2" xfId="37218"/>
    <cellStyle name="SAPBEXHLevel3 2 2 3 2 3 2 2" xfId="37219"/>
    <cellStyle name="SAPBEXHLevel3 2 2 3 2 3 3" xfId="37220"/>
    <cellStyle name="SAPBEXHLevel3 2 2 3 2 4" xfId="37221"/>
    <cellStyle name="SAPBEXHLevel3 2 2 3 2 4 2" xfId="37222"/>
    <cellStyle name="SAPBEXHLevel3 2 2 3 2 4 2 2" xfId="37223"/>
    <cellStyle name="SAPBEXHLevel3 2 2 3 2 5" xfId="37224"/>
    <cellStyle name="SAPBEXHLevel3 2 2 3 2 5 2" xfId="37225"/>
    <cellStyle name="SAPBEXHLevel3 2 2 3 20" xfId="18130"/>
    <cellStyle name="SAPBEXHLevel3 2 2 3 21" xfId="19011"/>
    <cellStyle name="SAPBEXHLevel3 2 2 3 22" xfId="19869"/>
    <cellStyle name="SAPBEXHLevel3 2 2 3 23" xfId="20735"/>
    <cellStyle name="SAPBEXHLevel3 2 2 3 24" xfId="21593"/>
    <cellStyle name="SAPBEXHLevel3 2 2 3 25" xfId="22434"/>
    <cellStyle name="SAPBEXHLevel3 2 2 3 26" xfId="23263"/>
    <cellStyle name="SAPBEXHLevel3 2 2 3 27" xfId="24063"/>
    <cellStyle name="SAPBEXHLevel3 2 2 3 3" xfId="3133"/>
    <cellStyle name="SAPBEXHLevel3 2 2 3 4" xfId="4035"/>
    <cellStyle name="SAPBEXHLevel3 2 2 3 5" xfId="4923"/>
    <cellStyle name="SAPBEXHLevel3 2 2 3 6" xfId="5812"/>
    <cellStyle name="SAPBEXHLevel3 2 2 3 7" xfId="6706"/>
    <cellStyle name="SAPBEXHLevel3 2 2 3 8" xfId="7714"/>
    <cellStyle name="SAPBEXHLevel3 2 2 3 9" xfId="8408"/>
    <cellStyle name="SAPBEXHLevel3 2 2 30" xfId="21892"/>
    <cellStyle name="SAPBEXHLevel3 2 2 31" xfId="22724"/>
    <cellStyle name="SAPBEXHLevel3 2 2 32" xfId="23533"/>
    <cellStyle name="SAPBEXHLevel3 2 2 4" xfId="1057"/>
    <cellStyle name="SAPBEXHLevel3 2 2 4 10" xfId="9298"/>
    <cellStyle name="SAPBEXHLevel3 2 2 4 11" xfId="10187"/>
    <cellStyle name="SAPBEXHLevel3 2 2 4 12" xfId="11056"/>
    <cellStyle name="SAPBEXHLevel3 2 2 4 13" xfId="11947"/>
    <cellStyle name="SAPBEXHLevel3 2 2 4 14" xfId="12838"/>
    <cellStyle name="SAPBEXHLevel3 2 2 4 15" xfId="13704"/>
    <cellStyle name="SAPBEXHLevel3 2 2 4 16" xfId="14595"/>
    <cellStyle name="SAPBEXHLevel3 2 2 4 17" xfId="15481"/>
    <cellStyle name="SAPBEXHLevel3 2 2 4 18" xfId="16365"/>
    <cellStyle name="SAPBEXHLevel3 2 2 4 19" xfId="17251"/>
    <cellStyle name="SAPBEXHLevel3 2 2 4 2" xfId="2406"/>
    <cellStyle name="SAPBEXHLevel3 2 2 4 2 2" xfId="25049"/>
    <cellStyle name="SAPBEXHLevel3 2 2 4 2 2 2" xfId="37226"/>
    <cellStyle name="SAPBEXHLevel3 2 2 4 2 2 2 2" xfId="37227"/>
    <cellStyle name="SAPBEXHLevel3 2 2 4 2 2 2 2 2" xfId="37228"/>
    <cellStyle name="SAPBEXHLevel3 2 2 4 2 2 2 3" xfId="37229"/>
    <cellStyle name="SAPBEXHLevel3 2 2 4 2 2 3" xfId="37230"/>
    <cellStyle name="SAPBEXHLevel3 2 2 4 2 2 3 2" xfId="37231"/>
    <cellStyle name="SAPBEXHLevel3 2 2 4 2 2 3 2 2" xfId="37232"/>
    <cellStyle name="SAPBEXHLevel3 2 2 4 2 2 4" xfId="37233"/>
    <cellStyle name="SAPBEXHLevel3 2 2 4 2 2 4 2" xfId="37234"/>
    <cellStyle name="SAPBEXHLevel3 2 2 4 2 3" xfId="37235"/>
    <cellStyle name="SAPBEXHLevel3 2 2 4 2 3 2" xfId="37236"/>
    <cellStyle name="SAPBEXHLevel3 2 2 4 2 3 2 2" xfId="37237"/>
    <cellStyle name="SAPBEXHLevel3 2 2 4 2 3 3" xfId="37238"/>
    <cellStyle name="SAPBEXHLevel3 2 2 4 2 4" xfId="37239"/>
    <cellStyle name="SAPBEXHLevel3 2 2 4 2 4 2" xfId="37240"/>
    <cellStyle name="SAPBEXHLevel3 2 2 4 2 4 2 2" xfId="37241"/>
    <cellStyle name="SAPBEXHLevel3 2 2 4 2 5" xfId="37242"/>
    <cellStyle name="SAPBEXHLevel3 2 2 4 2 5 2" xfId="37243"/>
    <cellStyle name="SAPBEXHLevel3 2 2 4 20" xfId="18131"/>
    <cellStyle name="SAPBEXHLevel3 2 2 4 21" xfId="19012"/>
    <cellStyle name="SAPBEXHLevel3 2 2 4 22" xfId="19870"/>
    <cellStyle name="SAPBEXHLevel3 2 2 4 23" xfId="20736"/>
    <cellStyle name="SAPBEXHLevel3 2 2 4 24" xfId="21594"/>
    <cellStyle name="SAPBEXHLevel3 2 2 4 25" xfId="22435"/>
    <cellStyle name="SAPBEXHLevel3 2 2 4 26" xfId="23264"/>
    <cellStyle name="SAPBEXHLevel3 2 2 4 27" xfId="24064"/>
    <cellStyle name="SAPBEXHLevel3 2 2 4 3" xfId="3134"/>
    <cellStyle name="SAPBEXHLevel3 2 2 4 4" xfId="4036"/>
    <cellStyle name="SAPBEXHLevel3 2 2 4 5" xfId="4924"/>
    <cellStyle name="SAPBEXHLevel3 2 2 4 6" xfId="5813"/>
    <cellStyle name="SAPBEXHLevel3 2 2 4 7" xfId="6707"/>
    <cellStyle name="SAPBEXHLevel3 2 2 4 8" xfId="7726"/>
    <cellStyle name="SAPBEXHLevel3 2 2 4 9" xfId="8409"/>
    <cellStyle name="SAPBEXHLevel3 2 2 5" xfId="1058"/>
    <cellStyle name="SAPBEXHLevel3 2 2 5 10" xfId="9299"/>
    <cellStyle name="SAPBEXHLevel3 2 2 5 11" xfId="10188"/>
    <cellStyle name="SAPBEXHLevel3 2 2 5 12" xfId="11057"/>
    <cellStyle name="SAPBEXHLevel3 2 2 5 13" xfId="11948"/>
    <cellStyle name="SAPBEXHLevel3 2 2 5 14" xfId="12839"/>
    <cellStyle name="SAPBEXHLevel3 2 2 5 15" xfId="13705"/>
    <cellStyle name="SAPBEXHLevel3 2 2 5 16" xfId="14596"/>
    <cellStyle name="SAPBEXHLevel3 2 2 5 17" xfId="15482"/>
    <cellStyle name="SAPBEXHLevel3 2 2 5 18" xfId="16366"/>
    <cellStyle name="SAPBEXHLevel3 2 2 5 19" xfId="17252"/>
    <cellStyle name="SAPBEXHLevel3 2 2 5 2" xfId="2407"/>
    <cellStyle name="SAPBEXHLevel3 2 2 5 2 2" xfId="25050"/>
    <cellStyle name="SAPBEXHLevel3 2 2 5 2 2 2" xfId="37244"/>
    <cellStyle name="SAPBEXHLevel3 2 2 5 2 2 2 2" xfId="37245"/>
    <cellStyle name="SAPBEXHLevel3 2 2 5 2 2 2 2 2" xfId="37246"/>
    <cellStyle name="SAPBEXHLevel3 2 2 5 2 2 2 3" xfId="37247"/>
    <cellStyle name="SAPBEXHLevel3 2 2 5 2 2 3" xfId="37248"/>
    <cellStyle name="SAPBEXHLevel3 2 2 5 2 2 3 2" xfId="37249"/>
    <cellStyle name="SAPBEXHLevel3 2 2 5 2 2 3 2 2" xfId="37250"/>
    <cellStyle name="SAPBEXHLevel3 2 2 5 2 2 4" xfId="37251"/>
    <cellStyle name="SAPBEXHLevel3 2 2 5 2 2 4 2" xfId="37252"/>
    <cellStyle name="SAPBEXHLevel3 2 2 5 2 3" xfId="37253"/>
    <cellStyle name="SAPBEXHLevel3 2 2 5 2 3 2" xfId="37254"/>
    <cellStyle name="SAPBEXHLevel3 2 2 5 2 3 2 2" xfId="37255"/>
    <cellStyle name="SAPBEXHLevel3 2 2 5 2 3 3" xfId="37256"/>
    <cellStyle name="SAPBEXHLevel3 2 2 5 2 4" xfId="37257"/>
    <cellStyle name="SAPBEXHLevel3 2 2 5 2 4 2" xfId="37258"/>
    <cellStyle name="SAPBEXHLevel3 2 2 5 2 4 2 2" xfId="37259"/>
    <cellStyle name="SAPBEXHLevel3 2 2 5 2 5" xfId="37260"/>
    <cellStyle name="SAPBEXHLevel3 2 2 5 2 5 2" xfId="37261"/>
    <cellStyle name="SAPBEXHLevel3 2 2 5 20" xfId="18132"/>
    <cellStyle name="SAPBEXHLevel3 2 2 5 21" xfId="19013"/>
    <cellStyle name="SAPBEXHLevel3 2 2 5 22" xfId="19871"/>
    <cellStyle name="SAPBEXHLevel3 2 2 5 23" xfId="20737"/>
    <cellStyle name="SAPBEXHLevel3 2 2 5 24" xfId="21595"/>
    <cellStyle name="SAPBEXHLevel3 2 2 5 25" xfId="22436"/>
    <cellStyle name="SAPBEXHLevel3 2 2 5 26" xfId="23265"/>
    <cellStyle name="SAPBEXHLevel3 2 2 5 27" xfId="24065"/>
    <cellStyle name="SAPBEXHLevel3 2 2 5 3" xfId="3135"/>
    <cellStyle name="SAPBEXHLevel3 2 2 5 4" xfId="4037"/>
    <cellStyle name="SAPBEXHLevel3 2 2 5 5" xfId="4925"/>
    <cellStyle name="SAPBEXHLevel3 2 2 5 6" xfId="5814"/>
    <cellStyle name="SAPBEXHLevel3 2 2 5 7" xfId="6708"/>
    <cellStyle name="SAPBEXHLevel3 2 2 5 8" xfId="7752"/>
    <cellStyle name="SAPBEXHLevel3 2 2 5 9" xfId="8410"/>
    <cellStyle name="SAPBEXHLevel3 2 2 6" xfId="1059"/>
    <cellStyle name="SAPBEXHLevel3 2 2 6 10" xfId="9300"/>
    <cellStyle name="SAPBEXHLevel3 2 2 6 11" xfId="10189"/>
    <cellStyle name="SAPBEXHLevel3 2 2 6 12" xfId="11058"/>
    <cellStyle name="SAPBEXHLevel3 2 2 6 13" xfId="11949"/>
    <cellStyle name="SAPBEXHLevel3 2 2 6 14" xfId="12840"/>
    <cellStyle name="SAPBEXHLevel3 2 2 6 15" xfId="13706"/>
    <cellStyle name="SAPBEXHLevel3 2 2 6 16" xfId="14597"/>
    <cellStyle name="SAPBEXHLevel3 2 2 6 17" xfId="15483"/>
    <cellStyle name="SAPBEXHLevel3 2 2 6 18" xfId="16367"/>
    <cellStyle name="SAPBEXHLevel3 2 2 6 19" xfId="17253"/>
    <cellStyle name="SAPBEXHLevel3 2 2 6 2" xfId="2408"/>
    <cellStyle name="SAPBEXHLevel3 2 2 6 2 2" xfId="25051"/>
    <cellStyle name="SAPBEXHLevel3 2 2 6 2 2 2" xfId="37262"/>
    <cellStyle name="SAPBEXHLevel3 2 2 6 2 2 2 2" xfId="37263"/>
    <cellStyle name="SAPBEXHLevel3 2 2 6 2 2 2 2 2" xfId="37264"/>
    <cellStyle name="SAPBEXHLevel3 2 2 6 2 2 2 3" xfId="37265"/>
    <cellStyle name="SAPBEXHLevel3 2 2 6 2 2 3" xfId="37266"/>
    <cellStyle name="SAPBEXHLevel3 2 2 6 2 2 3 2" xfId="37267"/>
    <cellStyle name="SAPBEXHLevel3 2 2 6 2 2 3 2 2" xfId="37268"/>
    <cellStyle name="SAPBEXHLevel3 2 2 6 2 2 4" xfId="37269"/>
    <cellStyle name="SAPBEXHLevel3 2 2 6 2 2 4 2" xfId="37270"/>
    <cellStyle name="SAPBEXHLevel3 2 2 6 2 3" xfId="37271"/>
    <cellStyle name="SAPBEXHLevel3 2 2 6 2 3 2" xfId="37272"/>
    <cellStyle name="SAPBEXHLevel3 2 2 6 2 3 2 2" xfId="37273"/>
    <cellStyle name="SAPBEXHLevel3 2 2 6 2 3 3" xfId="37274"/>
    <cellStyle name="SAPBEXHLevel3 2 2 6 2 4" xfId="37275"/>
    <cellStyle name="SAPBEXHLevel3 2 2 6 2 4 2" xfId="37276"/>
    <cellStyle name="SAPBEXHLevel3 2 2 6 2 4 2 2" xfId="37277"/>
    <cellStyle name="SAPBEXHLevel3 2 2 6 2 5" xfId="37278"/>
    <cellStyle name="SAPBEXHLevel3 2 2 6 2 5 2" xfId="37279"/>
    <cellStyle name="SAPBEXHLevel3 2 2 6 20" xfId="18133"/>
    <cellStyle name="SAPBEXHLevel3 2 2 6 21" xfId="19014"/>
    <cellStyle name="SAPBEXHLevel3 2 2 6 22" xfId="19872"/>
    <cellStyle name="SAPBEXHLevel3 2 2 6 23" xfId="20738"/>
    <cellStyle name="SAPBEXHLevel3 2 2 6 24" xfId="21596"/>
    <cellStyle name="SAPBEXHLevel3 2 2 6 25" xfId="22437"/>
    <cellStyle name="SAPBEXHLevel3 2 2 6 26" xfId="23266"/>
    <cellStyle name="SAPBEXHLevel3 2 2 6 27" xfId="24066"/>
    <cellStyle name="SAPBEXHLevel3 2 2 6 3" xfId="3136"/>
    <cellStyle name="SAPBEXHLevel3 2 2 6 4" xfId="4038"/>
    <cellStyle name="SAPBEXHLevel3 2 2 6 5" xfId="4926"/>
    <cellStyle name="SAPBEXHLevel3 2 2 6 6" xfId="5815"/>
    <cellStyle name="SAPBEXHLevel3 2 2 6 7" xfId="6709"/>
    <cellStyle name="SAPBEXHLevel3 2 2 6 8" xfId="6074"/>
    <cellStyle name="SAPBEXHLevel3 2 2 6 9" xfId="8411"/>
    <cellStyle name="SAPBEXHLevel3 2 2 7" xfId="1849"/>
    <cellStyle name="SAPBEXHLevel3 2 2 7 2" xfId="25052"/>
    <cellStyle name="SAPBEXHLevel3 2 2 7 2 2" xfId="37280"/>
    <cellStyle name="SAPBEXHLevel3 2 2 7 2 2 2" xfId="37281"/>
    <cellStyle name="SAPBEXHLevel3 2 2 7 2 2 2 2" xfId="37282"/>
    <cellStyle name="SAPBEXHLevel3 2 2 7 2 2 3" xfId="37283"/>
    <cellStyle name="SAPBEXHLevel3 2 2 7 2 3" xfId="37284"/>
    <cellStyle name="SAPBEXHLevel3 2 2 7 2 3 2" xfId="37285"/>
    <cellStyle name="SAPBEXHLevel3 2 2 7 2 3 2 2" xfId="37286"/>
    <cellStyle name="SAPBEXHLevel3 2 2 7 2 4" xfId="37287"/>
    <cellStyle name="SAPBEXHLevel3 2 2 7 2 4 2" xfId="37288"/>
    <cellStyle name="SAPBEXHLevel3 2 2 7 3" xfId="37289"/>
    <cellStyle name="SAPBEXHLevel3 2 2 7 3 2" xfId="37290"/>
    <cellStyle name="SAPBEXHLevel3 2 2 7 3 2 2" xfId="37291"/>
    <cellStyle name="SAPBEXHLevel3 2 2 7 3 3" xfId="37292"/>
    <cellStyle name="SAPBEXHLevel3 2 2 7 4" xfId="37293"/>
    <cellStyle name="SAPBEXHLevel3 2 2 7 4 2" xfId="37294"/>
    <cellStyle name="SAPBEXHLevel3 2 2 7 4 2 2" xfId="37295"/>
    <cellStyle name="SAPBEXHLevel3 2 2 7 5" xfId="37296"/>
    <cellStyle name="SAPBEXHLevel3 2 2 7 5 2" xfId="37297"/>
    <cellStyle name="SAPBEXHLevel3 2 2 8" xfId="1398"/>
    <cellStyle name="SAPBEXHLevel3 2 2 9" xfId="3467"/>
    <cellStyle name="SAPBEXHLevel3 2 20" xfId="10372"/>
    <cellStyle name="SAPBEXHLevel3 2 21" xfId="11272"/>
    <cellStyle name="SAPBEXHLevel3 2 22" xfId="13068"/>
    <cellStyle name="SAPBEXHLevel3 2 23" xfId="11276"/>
    <cellStyle name="SAPBEXHLevel3 2 24" xfId="10399"/>
    <cellStyle name="SAPBEXHLevel3 2 25" xfId="12186"/>
    <cellStyle name="SAPBEXHLevel3 2 26" xfId="10577"/>
    <cellStyle name="SAPBEXHLevel3 2 27" xfId="15839"/>
    <cellStyle name="SAPBEXHLevel3 2 28" xfId="17466"/>
    <cellStyle name="SAPBEXHLevel3 2 29" xfId="19236"/>
    <cellStyle name="SAPBEXHLevel3 2 3" xfId="1060"/>
    <cellStyle name="SAPBEXHLevel3 2 3 10" xfId="9301"/>
    <cellStyle name="SAPBEXHLevel3 2 3 11" xfId="10190"/>
    <cellStyle name="SAPBEXHLevel3 2 3 12" xfId="11059"/>
    <cellStyle name="SAPBEXHLevel3 2 3 13" xfId="11950"/>
    <cellStyle name="SAPBEXHLevel3 2 3 14" xfId="12841"/>
    <cellStyle name="SAPBEXHLevel3 2 3 15" xfId="13707"/>
    <cellStyle name="SAPBEXHLevel3 2 3 16" xfId="14598"/>
    <cellStyle name="SAPBEXHLevel3 2 3 17" xfId="15484"/>
    <cellStyle name="SAPBEXHLevel3 2 3 18" xfId="16368"/>
    <cellStyle name="SAPBEXHLevel3 2 3 19" xfId="17254"/>
    <cellStyle name="SAPBEXHLevel3 2 3 2" xfId="2409"/>
    <cellStyle name="SAPBEXHLevel3 2 3 2 2" xfId="25053"/>
    <cellStyle name="SAPBEXHLevel3 2 3 2 2 2" xfId="37298"/>
    <cellStyle name="SAPBEXHLevel3 2 3 2 2 2 2" xfId="37299"/>
    <cellStyle name="SAPBEXHLevel3 2 3 2 2 2 2 2" xfId="37300"/>
    <cellStyle name="SAPBEXHLevel3 2 3 2 2 2 3" xfId="37301"/>
    <cellStyle name="SAPBEXHLevel3 2 3 2 2 3" xfId="37302"/>
    <cellStyle name="SAPBEXHLevel3 2 3 2 2 3 2" xfId="37303"/>
    <cellStyle name="SAPBEXHLevel3 2 3 2 2 3 2 2" xfId="37304"/>
    <cellStyle name="SAPBEXHLevel3 2 3 2 2 4" xfId="37305"/>
    <cellStyle name="SAPBEXHLevel3 2 3 2 2 4 2" xfId="37306"/>
    <cellStyle name="SAPBEXHLevel3 2 3 2 3" xfId="37307"/>
    <cellStyle name="SAPBEXHLevel3 2 3 2 3 2" xfId="37308"/>
    <cellStyle name="SAPBEXHLevel3 2 3 2 3 2 2" xfId="37309"/>
    <cellStyle name="SAPBEXHLevel3 2 3 2 3 3" xfId="37310"/>
    <cellStyle name="SAPBEXHLevel3 2 3 2 4" xfId="37311"/>
    <cellStyle name="SAPBEXHLevel3 2 3 2 4 2" xfId="37312"/>
    <cellStyle name="SAPBEXHLevel3 2 3 2 4 2 2" xfId="37313"/>
    <cellStyle name="SAPBEXHLevel3 2 3 2 5" xfId="37314"/>
    <cellStyle name="SAPBEXHLevel3 2 3 2 5 2" xfId="37315"/>
    <cellStyle name="SAPBEXHLevel3 2 3 20" xfId="18134"/>
    <cellStyle name="SAPBEXHLevel3 2 3 21" xfId="19015"/>
    <cellStyle name="SAPBEXHLevel3 2 3 22" xfId="19873"/>
    <cellStyle name="SAPBEXHLevel3 2 3 23" xfId="20739"/>
    <cellStyle name="SAPBEXHLevel3 2 3 24" xfId="21597"/>
    <cellStyle name="SAPBEXHLevel3 2 3 25" xfId="22438"/>
    <cellStyle name="SAPBEXHLevel3 2 3 26" xfId="23267"/>
    <cellStyle name="SAPBEXHLevel3 2 3 27" xfId="24067"/>
    <cellStyle name="SAPBEXHLevel3 2 3 3" xfId="3137"/>
    <cellStyle name="SAPBEXHLevel3 2 3 4" xfId="4039"/>
    <cellStyle name="SAPBEXHLevel3 2 3 5" xfId="4927"/>
    <cellStyle name="SAPBEXHLevel3 2 3 6" xfId="5816"/>
    <cellStyle name="SAPBEXHLevel3 2 3 7" xfId="6710"/>
    <cellStyle name="SAPBEXHLevel3 2 3 8" xfId="4246"/>
    <cellStyle name="SAPBEXHLevel3 2 3 9" xfId="8412"/>
    <cellStyle name="SAPBEXHLevel3 2 30" xfId="17469"/>
    <cellStyle name="SAPBEXHLevel3 2 31" xfId="13941"/>
    <cellStyle name="SAPBEXHLevel3 2 32" xfId="18366"/>
    <cellStyle name="SAPBEXHLevel3 2 4" xfId="1061"/>
    <cellStyle name="SAPBEXHLevel3 2 4 10" xfId="9302"/>
    <cellStyle name="SAPBEXHLevel3 2 4 11" xfId="10191"/>
    <cellStyle name="SAPBEXHLevel3 2 4 12" xfId="11060"/>
    <cellStyle name="SAPBEXHLevel3 2 4 13" xfId="11951"/>
    <cellStyle name="SAPBEXHLevel3 2 4 14" xfId="12842"/>
    <cellStyle name="SAPBEXHLevel3 2 4 15" xfId="13708"/>
    <cellStyle name="SAPBEXHLevel3 2 4 16" xfId="14599"/>
    <cellStyle name="SAPBEXHLevel3 2 4 17" xfId="15485"/>
    <cellStyle name="SAPBEXHLevel3 2 4 18" xfId="16369"/>
    <cellStyle name="SAPBEXHLevel3 2 4 19" xfId="17255"/>
    <cellStyle name="SAPBEXHLevel3 2 4 2" xfId="2410"/>
    <cellStyle name="SAPBEXHLevel3 2 4 2 2" xfId="25054"/>
    <cellStyle name="SAPBEXHLevel3 2 4 2 2 2" xfId="37316"/>
    <cellStyle name="SAPBEXHLevel3 2 4 2 2 2 2" xfId="37317"/>
    <cellStyle name="SAPBEXHLevel3 2 4 2 2 2 2 2" xfId="37318"/>
    <cellStyle name="SAPBEXHLevel3 2 4 2 2 2 3" xfId="37319"/>
    <cellStyle name="SAPBEXHLevel3 2 4 2 2 3" xfId="37320"/>
    <cellStyle name="SAPBEXHLevel3 2 4 2 2 3 2" xfId="37321"/>
    <cellStyle name="SAPBEXHLevel3 2 4 2 2 3 2 2" xfId="37322"/>
    <cellStyle name="SAPBEXHLevel3 2 4 2 2 4" xfId="37323"/>
    <cellStyle name="SAPBEXHLevel3 2 4 2 2 4 2" xfId="37324"/>
    <cellStyle name="SAPBEXHLevel3 2 4 2 3" xfId="37325"/>
    <cellStyle name="SAPBEXHLevel3 2 4 2 3 2" xfId="37326"/>
    <cellStyle name="SAPBEXHLevel3 2 4 2 3 2 2" xfId="37327"/>
    <cellStyle name="SAPBEXHLevel3 2 4 2 3 3" xfId="37328"/>
    <cellStyle name="SAPBEXHLevel3 2 4 2 4" xfId="37329"/>
    <cellStyle name="SAPBEXHLevel3 2 4 2 4 2" xfId="37330"/>
    <cellStyle name="SAPBEXHLevel3 2 4 2 4 2 2" xfId="37331"/>
    <cellStyle name="SAPBEXHLevel3 2 4 2 5" xfId="37332"/>
    <cellStyle name="SAPBEXHLevel3 2 4 2 5 2" xfId="37333"/>
    <cellStyle name="SAPBEXHLevel3 2 4 20" xfId="18135"/>
    <cellStyle name="SAPBEXHLevel3 2 4 21" xfId="19016"/>
    <cellStyle name="SAPBEXHLevel3 2 4 22" xfId="19874"/>
    <cellStyle name="SAPBEXHLevel3 2 4 23" xfId="20740"/>
    <cellStyle name="SAPBEXHLevel3 2 4 24" xfId="21598"/>
    <cellStyle name="SAPBEXHLevel3 2 4 25" xfId="22439"/>
    <cellStyle name="SAPBEXHLevel3 2 4 26" xfId="23268"/>
    <cellStyle name="SAPBEXHLevel3 2 4 27" xfId="24068"/>
    <cellStyle name="SAPBEXHLevel3 2 4 3" xfId="3138"/>
    <cellStyle name="SAPBEXHLevel3 2 4 4" xfId="4040"/>
    <cellStyle name="SAPBEXHLevel3 2 4 5" xfId="4928"/>
    <cellStyle name="SAPBEXHLevel3 2 4 6" xfId="5817"/>
    <cellStyle name="SAPBEXHLevel3 2 4 7" xfId="6711"/>
    <cellStyle name="SAPBEXHLevel3 2 4 8" xfId="4395"/>
    <cellStyle name="SAPBEXHLevel3 2 4 9" xfId="8413"/>
    <cellStyle name="SAPBEXHLevel3 2 5" xfId="1062"/>
    <cellStyle name="SAPBEXHLevel3 2 5 10" xfId="9303"/>
    <cellStyle name="SAPBEXHLevel3 2 5 11" xfId="10192"/>
    <cellStyle name="SAPBEXHLevel3 2 5 12" xfId="11061"/>
    <cellStyle name="SAPBEXHLevel3 2 5 13" xfId="11952"/>
    <cellStyle name="SAPBEXHLevel3 2 5 14" xfId="12843"/>
    <cellStyle name="SAPBEXHLevel3 2 5 15" xfId="13709"/>
    <cellStyle name="SAPBEXHLevel3 2 5 16" xfId="14600"/>
    <cellStyle name="SAPBEXHLevel3 2 5 17" xfId="15486"/>
    <cellStyle name="SAPBEXHLevel3 2 5 18" xfId="16370"/>
    <cellStyle name="SAPBEXHLevel3 2 5 19" xfId="17256"/>
    <cellStyle name="SAPBEXHLevel3 2 5 2" xfId="2411"/>
    <cellStyle name="SAPBEXHLevel3 2 5 2 2" xfId="25055"/>
    <cellStyle name="SAPBEXHLevel3 2 5 2 2 2" xfId="37334"/>
    <cellStyle name="SAPBEXHLevel3 2 5 2 2 2 2" xfId="37335"/>
    <cellStyle name="SAPBEXHLevel3 2 5 2 2 2 2 2" xfId="37336"/>
    <cellStyle name="SAPBEXHLevel3 2 5 2 2 2 3" xfId="37337"/>
    <cellStyle name="SAPBEXHLevel3 2 5 2 2 3" xfId="37338"/>
    <cellStyle name="SAPBEXHLevel3 2 5 2 2 3 2" xfId="37339"/>
    <cellStyle name="SAPBEXHLevel3 2 5 2 2 3 2 2" xfId="37340"/>
    <cellStyle name="SAPBEXHLevel3 2 5 2 2 4" xfId="37341"/>
    <cellStyle name="SAPBEXHLevel3 2 5 2 2 4 2" xfId="37342"/>
    <cellStyle name="SAPBEXHLevel3 2 5 2 3" xfId="37343"/>
    <cellStyle name="SAPBEXHLevel3 2 5 2 3 2" xfId="37344"/>
    <cellStyle name="SAPBEXHLevel3 2 5 2 3 2 2" xfId="37345"/>
    <cellStyle name="SAPBEXHLevel3 2 5 2 3 3" xfId="37346"/>
    <cellStyle name="SAPBEXHLevel3 2 5 2 4" xfId="37347"/>
    <cellStyle name="SAPBEXHLevel3 2 5 2 4 2" xfId="37348"/>
    <cellStyle name="SAPBEXHLevel3 2 5 2 4 2 2" xfId="37349"/>
    <cellStyle name="SAPBEXHLevel3 2 5 2 5" xfId="37350"/>
    <cellStyle name="SAPBEXHLevel3 2 5 2 5 2" xfId="37351"/>
    <cellStyle name="SAPBEXHLevel3 2 5 20" xfId="18136"/>
    <cellStyle name="SAPBEXHLevel3 2 5 21" xfId="19017"/>
    <cellStyle name="SAPBEXHLevel3 2 5 22" xfId="19875"/>
    <cellStyle name="SAPBEXHLevel3 2 5 23" xfId="20741"/>
    <cellStyle name="SAPBEXHLevel3 2 5 24" xfId="21599"/>
    <cellStyle name="SAPBEXHLevel3 2 5 25" xfId="22440"/>
    <cellStyle name="SAPBEXHLevel3 2 5 26" xfId="23269"/>
    <cellStyle name="SAPBEXHLevel3 2 5 27" xfId="24069"/>
    <cellStyle name="SAPBEXHLevel3 2 5 3" xfId="3139"/>
    <cellStyle name="SAPBEXHLevel3 2 5 4" xfId="4041"/>
    <cellStyle name="SAPBEXHLevel3 2 5 5" xfId="4929"/>
    <cellStyle name="SAPBEXHLevel3 2 5 6" xfId="5818"/>
    <cellStyle name="SAPBEXHLevel3 2 5 7" xfId="6712"/>
    <cellStyle name="SAPBEXHLevel3 2 5 8" xfId="1511"/>
    <cellStyle name="SAPBEXHLevel3 2 5 9" xfId="8414"/>
    <cellStyle name="SAPBEXHLevel3 2 6" xfId="1063"/>
    <cellStyle name="SAPBEXHLevel3 2 6 10" xfId="9304"/>
    <cellStyle name="SAPBEXHLevel3 2 6 11" xfId="10193"/>
    <cellStyle name="SAPBEXHLevel3 2 6 12" xfId="11062"/>
    <cellStyle name="SAPBEXHLevel3 2 6 13" xfId="11953"/>
    <cellStyle name="SAPBEXHLevel3 2 6 14" xfId="12844"/>
    <cellStyle name="SAPBEXHLevel3 2 6 15" xfId="13710"/>
    <cellStyle name="SAPBEXHLevel3 2 6 16" xfId="14601"/>
    <cellStyle name="SAPBEXHLevel3 2 6 17" xfId="15487"/>
    <cellStyle name="SAPBEXHLevel3 2 6 18" xfId="16371"/>
    <cellStyle name="SAPBEXHLevel3 2 6 19" xfId="17257"/>
    <cellStyle name="SAPBEXHLevel3 2 6 2" xfId="2412"/>
    <cellStyle name="SAPBEXHLevel3 2 6 2 2" xfId="25056"/>
    <cellStyle name="SAPBEXHLevel3 2 6 2 2 2" xfId="37352"/>
    <cellStyle name="SAPBEXHLevel3 2 6 2 2 2 2" xfId="37353"/>
    <cellStyle name="SAPBEXHLevel3 2 6 2 2 2 2 2" xfId="37354"/>
    <cellStyle name="SAPBEXHLevel3 2 6 2 2 2 3" xfId="37355"/>
    <cellStyle name="SAPBEXHLevel3 2 6 2 2 3" xfId="37356"/>
    <cellStyle name="SAPBEXHLevel3 2 6 2 2 3 2" xfId="37357"/>
    <cellStyle name="SAPBEXHLevel3 2 6 2 2 3 2 2" xfId="37358"/>
    <cellStyle name="SAPBEXHLevel3 2 6 2 2 4" xfId="37359"/>
    <cellStyle name="SAPBEXHLevel3 2 6 2 2 4 2" xfId="37360"/>
    <cellStyle name="SAPBEXHLevel3 2 6 2 3" xfId="37361"/>
    <cellStyle name="SAPBEXHLevel3 2 6 2 3 2" xfId="37362"/>
    <cellStyle name="SAPBEXHLevel3 2 6 2 3 2 2" xfId="37363"/>
    <cellStyle name="SAPBEXHLevel3 2 6 2 3 3" xfId="37364"/>
    <cellStyle name="SAPBEXHLevel3 2 6 2 4" xfId="37365"/>
    <cellStyle name="SAPBEXHLevel3 2 6 2 4 2" xfId="37366"/>
    <cellStyle name="SAPBEXHLevel3 2 6 2 4 2 2" xfId="37367"/>
    <cellStyle name="SAPBEXHLevel3 2 6 2 5" xfId="37368"/>
    <cellStyle name="SAPBEXHLevel3 2 6 2 5 2" xfId="37369"/>
    <cellStyle name="SAPBEXHLevel3 2 6 20" xfId="18137"/>
    <cellStyle name="SAPBEXHLevel3 2 6 21" xfId="19018"/>
    <cellStyle name="SAPBEXHLevel3 2 6 22" xfId="19876"/>
    <cellStyle name="SAPBEXHLevel3 2 6 23" xfId="20742"/>
    <cellStyle name="SAPBEXHLevel3 2 6 24" xfId="21600"/>
    <cellStyle name="SAPBEXHLevel3 2 6 25" xfId="22441"/>
    <cellStyle name="SAPBEXHLevel3 2 6 26" xfId="23270"/>
    <cellStyle name="SAPBEXHLevel3 2 6 27" xfId="24070"/>
    <cellStyle name="SAPBEXHLevel3 2 6 3" xfId="3140"/>
    <cellStyle name="SAPBEXHLevel3 2 6 4" xfId="4042"/>
    <cellStyle name="SAPBEXHLevel3 2 6 5" xfId="4930"/>
    <cellStyle name="SAPBEXHLevel3 2 6 6" xfId="5819"/>
    <cellStyle name="SAPBEXHLevel3 2 6 7" xfId="6713"/>
    <cellStyle name="SAPBEXHLevel3 2 6 8" xfId="1431"/>
    <cellStyle name="SAPBEXHLevel3 2 6 9" xfId="8415"/>
    <cellStyle name="SAPBEXHLevel3 2 7" xfId="1751"/>
    <cellStyle name="SAPBEXHLevel3 2 7 2" xfId="25057"/>
    <cellStyle name="SAPBEXHLevel3 2 7 2 2" xfId="37370"/>
    <cellStyle name="SAPBEXHLevel3 2 7 2 2 2" xfId="37371"/>
    <cellStyle name="SAPBEXHLevel3 2 7 2 2 2 2" xfId="37372"/>
    <cellStyle name="SAPBEXHLevel3 2 7 2 2 3" xfId="37373"/>
    <cellStyle name="SAPBEXHLevel3 2 7 2 3" xfId="37374"/>
    <cellStyle name="SAPBEXHLevel3 2 7 2 3 2" xfId="37375"/>
    <cellStyle name="SAPBEXHLevel3 2 7 2 3 2 2" xfId="37376"/>
    <cellStyle name="SAPBEXHLevel3 2 7 2 4" xfId="37377"/>
    <cellStyle name="SAPBEXHLevel3 2 7 2 4 2" xfId="37378"/>
    <cellStyle name="SAPBEXHLevel3 2 7 3" xfId="37379"/>
    <cellStyle name="SAPBEXHLevel3 2 7 3 2" xfId="37380"/>
    <cellStyle name="SAPBEXHLevel3 2 7 3 2 2" xfId="37381"/>
    <cellStyle name="SAPBEXHLevel3 2 7 3 3" xfId="37382"/>
    <cellStyle name="SAPBEXHLevel3 2 7 4" xfId="37383"/>
    <cellStyle name="SAPBEXHLevel3 2 7 4 2" xfId="37384"/>
    <cellStyle name="SAPBEXHLevel3 2 7 4 2 2" xfId="37385"/>
    <cellStyle name="SAPBEXHLevel3 2 7 5" xfId="37386"/>
    <cellStyle name="SAPBEXHLevel3 2 7 5 2" xfId="37387"/>
    <cellStyle name="SAPBEXHLevel3 2 8" xfId="1673"/>
    <cellStyle name="SAPBEXHLevel3 2 9" xfId="2424"/>
    <cellStyle name="SAPBEXHLevel3 20" xfId="10245"/>
    <cellStyle name="SAPBEXHLevel3 21" xfId="8679"/>
    <cellStyle name="SAPBEXHLevel3 22" xfId="9552"/>
    <cellStyle name="SAPBEXHLevel3 23" xfId="12896"/>
    <cellStyle name="SAPBEXHLevel3 24" xfId="11327"/>
    <cellStyle name="SAPBEXHLevel3 25" xfId="12200"/>
    <cellStyle name="SAPBEXHLevel3 26" xfId="13962"/>
    <cellStyle name="SAPBEXHLevel3 27" xfId="14849"/>
    <cellStyle name="SAPBEXHLevel3 28" xfId="15736"/>
    <cellStyle name="SAPBEXHLevel3 29" xfId="16618"/>
    <cellStyle name="SAPBEXHLevel3 3" xfId="1064"/>
    <cellStyle name="SAPBEXHLevel3 3 10" xfId="4355"/>
    <cellStyle name="SAPBEXHLevel3 3 11" xfId="5245"/>
    <cellStyle name="SAPBEXHLevel3 3 12" xfId="6140"/>
    <cellStyle name="SAPBEXHLevel3 3 13" xfId="7391"/>
    <cellStyle name="SAPBEXHLevel3 3 14" xfId="7846"/>
    <cellStyle name="SAPBEXHLevel3 3 15" xfId="8736"/>
    <cellStyle name="SAPBEXHLevel3 3 16" xfId="9625"/>
    <cellStyle name="SAPBEXHLevel3 3 17" xfId="10493"/>
    <cellStyle name="SAPBEXHLevel3 3 18" xfId="11384"/>
    <cellStyle name="SAPBEXHLevel3 3 19" xfId="12274"/>
    <cellStyle name="SAPBEXHLevel3 3 2" xfId="1065"/>
    <cellStyle name="SAPBEXHLevel3 3 2 10" xfId="9305"/>
    <cellStyle name="SAPBEXHLevel3 3 2 11" xfId="10194"/>
    <cellStyle name="SAPBEXHLevel3 3 2 12" xfId="11063"/>
    <cellStyle name="SAPBEXHLevel3 3 2 13" xfId="11954"/>
    <cellStyle name="SAPBEXHLevel3 3 2 14" xfId="12845"/>
    <cellStyle name="SAPBEXHLevel3 3 2 15" xfId="13711"/>
    <cellStyle name="SAPBEXHLevel3 3 2 16" xfId="14602"/>
    <cellStyle name="SAPBEXHLevel3 3 2 17" xfId="15488"/>
    <cellStyle name="SAPBEXHLevel3 3 2 18" xfId="16372"/>
    <cellStyle name="SAPBEXHLevel3 3 2 19" xfId="17258"/>
    <cellStyle name="SAPBEXHLevel3 3 2 2" xfId="2413"/>
    <cellStyle name="SAPBEXHLevel3 3 2 2 2" xfId="25058"/>
    <cellStyle name="SAPBEXHLevel3 3 2 2 2 2" xfId="37388"/>
    <cellStyle name="SAPBEXHLevel3 3 2 2 2 2 2" xfId="37389"/>
    <cellStyle name="SAPBEXHLevel3 3 2 2 2 2 2 2" xfId="37390"/>
    <cellStyle name="SAPBEXHLevel3 3 2 2 2 2 3" xfId="37391"/>
    <cellStyle name="SAPBEXHLevel3 3 2 2 2 3" xfId="37392"/>
    <cellStyle name="SAPBEXHLevel3 3 2 2 2 3 2" xfId="37393"/>
    <cellStyle name="SAPBEXHLevel3 3 2 2 2 3 2 2" xfId="37394"/>
    <cellStyle name="SAPBEXHLevel3 3 2 2 2 4" xfId="37395"/>
    <cellStyle name="SAPBEXHLevel3 3 2 2 2 4 2" xfId="37396"/>
    <cellStyle name="SAPBEXHLevel3 3 2 2 3" xfId="37397"/>
    <cellStyle name="SAPBEXHLevel3 3 2 2 3 2" xfId="37398"/>
    <cellStyle name="SAPBEXHLevel3 3 2 2 3 2 2" xfId="37399"/>
    <cellStyle name="SAPBEXHLevel3 3 2 2 3 3" xfId="37400"/>
    <cellStyle name="SAPBEXHLevel3 3 2 2 4" xfId="37401"/>
    <cellStyle name="SAPBEXHLevel3 3 2 2 4 2" xfId="37402"/>
    <cellStyle name="SAPBEXHLevel3 3 2 2 4 2 2" xfId="37403"/>
    <cellStyle name="SAPBEXHLevel3 3 2 2 5" xfId="37404"/>
    <cellStyle name="SAPBEXHLevel3 3 2 2 5 2" xfId="37405"/>
    <cellStyle name="SAPBEXHLevel3 3 2 20" xfId="18138"/>
    <cellStyle name="SAPBEXHLevel3 3 2 21" xfId="19019"/>
    <cellStyle name="SAPBEXHLevel3 3 2 22" xfId="19877"/>
    <cellStyle name="SAPBEXHLevel3 3 2 23" xfId="20743"/>
    <cellStyle name="SAPBEXHLevel3 3 2 24" xfId="21601"/>
    <cellStyle name="SAPBEXHLevel3 3 2 25" xfId="22442"/>
    <cellStyle name="SAPBEXHLevel3 3 2 26" xfId="23271"/>
    <cellStyle name="SAPBEXHLevel3 3 2 27" xfId="24071"/>
    <cellStyle name="SAPBEXHLevel3 3 2 3" xfId="3141"/>
    <cellStyle name="SAPBEXHLevel3 3 2 4" xfId="4043"/>
    <cellStyle name="SAPBEXHLevel3 3 2 5" xfId="4931"/>
    <cellStyle name="SAPBEXHLevel3 3 2 6" xfId="5820"/>
    <cellStyle name="SAPBEXHLevel3 3 2 7" xfId="6714"/>
    <cellStyle name="SAPBEXHLevel3 3 2 8" xfId="1510"/>
    <cellStyle name="SAPBEXHLevel3 3 2 9" xfId="8416"/>
    <cellStyle name="SAPBEXHLevel3 3 20" xfId="13144"/>
    <cellStyle name="SAPBEXHLevel3 3 21" xfId="14034"/>
    <cellStyle name="SAPBEXHLevel3 3 22" xfId="14921"/>
    <cellStyle name="SAPBEXHLevel3 3 23" xfId="15807"/>
    <cellStyle name="SAPBEXHLevel3 3 24" xfId="16690"/>
    <cellStyle name="SAPBEXHLevel3 3 25" xfId="17575"/>
    <cellStyle name="SAPBEXHLevel3 3 26" xfId="18451"/>
    <cellStyle name="SAPBEXHLevel3 3 27" xfId="19312"/>
    <cellStyle name="SAPBEXHLevel3 3 28" xfId="20180"/>
    <cellStyle name="SAPBEXHLevel3 3 29" xfId="21042"/>
    <cellStyle name="SAPBEXHLevel3 3 3" xfId="1066"/>
    <cellStyle name="SAPBEXHLevel3 3 3 10" xfId="9306"/>
    <cellStyle name="SAPBEXHLevel3 3 3 11" xfId="10195"/>
    <cellStyle name="SAPBEXHLevel3 3 3 12" xfId="11064"/>
    <cellStyle name="SAPBEXHLevel3 3 3 13" xfId="11955"/>
    <cellStyle name="SAPBEXHLevel3 3 3 14" xfId="12846"/>
    <cellStyle name="SAPBEXHLevel3 3 3 15" xfId="13712"/>
    <cellStyle name="SAPBEXHLevel3 3 3 16" xfId="14603"/>
    <cellStyle name="SAPBEXHLevel3 3 3 17" xfId="15489"/>
    <cellStyle name="SAPBEXHLevel3 3 3 18" xfId="16373"/>
    <cellStyle name="SAPBEXHLevel3 3 3 19" xfId="17259"/>
    <cellStyle name="SAPBEXHLevel3 3 3 2" xfId="2414"/>
    <cellStyle name="SAPBEXHLevel3 3 3 2 2" xfId="25059"/>
    <cellStyle name="SAPBEXHLevel3 3 3 2 2 2" xfId="37406"/>
    <cellStyle name="SAPBEXHLevel3 3 3 2 2 2 2" xfId="37407"/>
    <cellStyle name="SAPBEXHLevel3 3 3 2 2 2 2 2" xfId="37408"/>
    <cellStyle name="SAPBEXHLevel3 3 3 2 2 2 3" xfId="37409"/>
    <cellStyle name="SAPBEXHLevel3 3 3 2 2 3" xfId="37410"/>
    <cellStyle name="SAPBEXHLevel3 3 3 2 2 3 2" xfId="37411"/>
    <cellStyle name="SAPBEXHLevel3 3 3 2 2 3 2 2" xfId="37412"/>
    <cellStyle name="SAPBEXHLevel3 3 3 2 2 4" xfId="37413"/>
    <cellStyle name="SAPBEXHLevel3 3 3 2 2 4 2" xfId="37414"/>
    <cellStyle name="SAPBEXHLevel3 3 3 2 3" xfId="37415"/>
    <cellStyle name="SAPBEXHLevel3 3 3 2 3 2" xfId="37416"/>
    <cellStyle name="SAPBEXHLevel3 3 3 2 3 2 2" xfId="37417"/>
    <cellStyle name="SAPBEXHLevel3 3 3 2 3 3" xfId="37418"/>
    <cellStyle name="SAPBEXHLevel3 3 3 2 4" xfId="37419"/>
    <cellStyle name="SAPBEXHLevel3 3 3 2 4 2" xfId="37420"/>
    <cellStyle name="SAPBEXHLevel3 3 3 2 4 2 2" xfId="37421"/>
    <cellStyle name="SAPBEXHLevel3 3 3 2 5" xfId="37422"/>
    <cellStyle name="SAPBEXHLevel3 3 3 2 5 2" xfId="37423"/>
    <cellStyle name="SAPBEXHLevel3 3 3 20" xfId="18139"/>
    <cellStyle name="SAPBEXHLevel3 3 3 21" xfId="19020"/>
    <cellStyle name="SAPBEXHLevel3 3 3 22" xfId="19878"/>
    <cellStyle name="SAPBEXHLevel3 3 3 23" xfId="20744"/>
    <cellStyle name="SAPBEXHLevel3 3 3 24" xfId="21602"/>
    <cellStyle name="SAPBEXHLevel3 3 3 25" xfId="22443"/>
    <cellStyle name="SAPBEXHLevel3 3 3 26" xfId="23272"/>
    <cellStyle name="SAPBEXHLevel3 3 3 27" xfId="24072"/>
    <cellStyle name="SAPBEXHLevel3 3 3 3" xfId="3142"/>
    <cellStyle name="SAPBEXHLevel3 3 3 4" xfId="4044"/>
    <cellStyle name="SAPBEXHLevel3 3 3 5" xfId="4932"/>
    <cellStyle name="SAPBEXHLevel3 3 3 6" xfId="5821"/>
    <cellStyle name="SAPBEXHLevel3 3 3 7" xfId="6715"/>
    <cellStyle name="SAPBEXHLevel3 3 3 8" xfId="3511"/>
    <cellStyle name="SAPBEXHLevel3 3 3 9" xfId="8417"/>
    <cellStyle name="SAPBEXHLevel3 3 30" xfId="21893"/>
    <cellStyle name="SAPBEXHLevel3 3 31" xfId="22725"/>
    <cellStyle name="SAPBEXHLevel3 3 32" xfId="23534"/>
    <cellStyle name="SAPBEXHLevel3 3 4" xfId="1067"/>
    <cellStyle name="SAPBEXHLevel3 3 4 10" xfId="9307"/>
    <cellStyle name="SAPBEXHLevel3 3 4 11" xfId="10196"/>
    <cellStyle name="SAPBEXHLevel3 3 4 12" xfId="11065"/>
    <cellStyle name="SAPBEXHLevel3 3 4 13" xfId="11956"/>
    <cellStyle name="SAPBEXHLevel3 3 4 14" xfId="12847"/>
    <cellStyle name="SAPBEXHLevel3 3 4 15" xfId="13713"/>
    <cellStyle name="SAPBEXHLevel3 3 4 16" xfId="14604"/>
    <cellStyle name="SAPBEXHLevel3 3 4 17" xfId="15490"/>
    <cellStyle name="SAPBEXHLevel3 3 4 18" xfId="16374"/>
    <cellStyle name="SAPBEXHLevel3 3 4 19" xfId="17260"/>
    <cellStyle name="SAPBEXHLevel3 3 4 2" xfId="2415"/>
    <cellStyle name="SAPBEXHLevel3 3 4 2 2" xfId="25060"/>
    <cellStyle name="SAPBEXHLevel3 3 4 2 2 2" xfId="37424"/>
    <cellStyle name="SAPBEXHLevel3 3 4 2 2 2 2" xfId="37425"/>
    <cellStyle name="SAPBEXHLevel3 3 4 2 2 2 2 2" xfId="37426"/>
    <cellStyle name="SAPBEXHLevel3 3 4 2 2 2 3" xfId="37427"/>
    <cellStyle name="SAPBEXHLevel3 3 4 2 2 3" xfId="37428"/>
    <cellStyle name="SAPBEXHLevel3 3 4 2 2 3 2" xfId="37429"/>
    <cellStyle name="SAPBEXHLevel3 3 4 2 2 3 2 2" xfId="37430"/>
    <cellStyle name="SAPBEXHLevel3 3 4 2 2 4" xfId="37431"/>
    <cellStyle name="SAPBEXHLevel3 3 4 2 2 4 2" xfId="37432"/>
    <cellStyle name="SAPBEXHLevel3 3 4 2 3" xfId="37433"/>
    <cellStyle name="SAPBEXHLevel3 3 4 2 3 2" xfId="37434"/>
    <cellStyle name="SAPBEXHLevel3 3 4 2 3 2 2" xfId="37435"/>
    <cellStyle name="SAPBEXHLevel3 3 4 2 3 3" xfId="37436"/>
    <cellStyle name="SAPBEXHLevel3 3 4 2 4" xfId="37437"/>
    <cellStyle name="SAPBEXHLevel3 3 4 2 4 2" xfId="37438"/>
    <cellStyle name="SAPBEXHLevel3 3 4 2 4 2 2" xfId="37439"/>
    <cellStyle name="SAPBEXHLevel3 3 4 2 5" xfId="37440"/>
    <cellStyle name="SAPBEXHLevel3 3 4 2 5 2" xfId="37441"/>
    <cellStyle name="SAPBEXHLevel3 3 4 20" xfId="18140"/>
    <cellStyle name="SAPBEXHLevel3 3 4 21" xfId="19021"/>
    <cellStyle name="SAPBEXHLevel3 3 4 22" xfId="19879"/>
    <cellStyle name="SAPBEXHLevel3 3 4 23" xfId="20745"/>
    <cellStyle name="SAPBEXHLevel3 3 4 24" xfId="21603"/>
    <cellStyle name="SAPBEXHLevel3 3 4 25" xfId="22444"/>
    <cellStyle name="SAPBEXHLevel3 3 4 26" xfId="23273"/>
    <cellStyle name="SAPBEXHLevel3 3 4 27" xfId="24073"/>
    <cellStyle name="SAPBEXHLevel3 3 4 3" xfId="3143"/>
    <cellStyle name="SAPBEXHLevel3 3 4 4" xfId="4045"/>
    <cellStyle name="SAPBEXHLevel3 3 4 5" xfId="4933"/>
    <cellStyle name="SAPBEXHLevel3 3 4 6" xfId="5822"/>
    <cellStyle name="SAPBEXHLevel3 3 4 7" xfId="6716"/>
    <cellStyle name="SAPBEXHLevel3 3 4 8" xfId="6185"/>
    <cellStyle name="SAPBEXHLevel3 3 4 9" xfId="8418"/>
    <cellStyle name="SAPBEXHLevel3 3 5" xfId="1068"/>
    <cellStyle name="SAPBEXHLevel3 3 5 10" xfId="9308"/>
    <cellStyle name="SAPBEXHLevel3 3 5 11" xfId="10197"/>
    <cellStyle name="SAPBEXHLevel3 3 5 12" xfId="11066"/>
    <cellStyle name="SAPBEXHLevel3 3 5 13" xfId="11957"/>
    <cellStyle name="SAPBEXHLevel3 3 5 14" xfId="12848"/>
    <cellStyle name="SAPBEXHLevel3 3 5 15" xfId="13714"/>
    <cellStyle name="SAPBEXHLevel3 3 5 16" xfId="14605"/>
    <cellStyle name="SAPBEXHLevel3 3 5 17" xfId="15491"/>
    <cellStyle name="SAPBEXHLevel3 3 5 18" xfId="16375"/>
    <cellStyle name="SAPBEXHLevel3 3 5 19" xfId="17261"/>
    <cellStyle name="SAPBEXHLevel3 3 5 2" xfId="2416"/>
    <cellStyle name="SAPBEXHLevel3 3 5 2 2" xfId="25061"/>
    <cellStyle name="SAPBEXHLevel3 3 5 2 2 2" xfId="37442"/>
    <cellStyle name="SAPBEXHLevel3 3 5 2 2 2 2" xfId="37443"/>
    <cellStyle name="SAPBEXHLevel3 3 5 2 2 2 2 2" xfId="37444"/>
    <cellStyle name="SAPBEXHLevel3 3 5 2 2 2 3" xfId="37445"/>
    <cellStyle name="SAPBEXHLevel3 3 5 2 2 3" xfId="37446"/>
    <cellStyle name="SAPBEXHLevel3 3 5 2 2 3 2" xfId="37447"/>
    <cellStyle name="SAPBEXHLevel3 3 5 2 2 3 2 2" xfId="37448"/>
    <cellStyle name="SAPBEXHLevel3 3 5 2 2 4" xfId="37449"/>
    <cellStyle name="SAPBEXHLevel3 3 5 2 2 4 2" xfId="37450"/>
    <cellStyle name="SAPBEXHLevel3 3 5 2 3" xfId="37451"/>
    <cellStyle name="SAPBEXHLevel3 3 5 2 3 2" xfId="37452"/>
    <cellStyle name="SAPBEXHLevel3 3 5 2 3 2 2" xfId="37453"/>
    <cellStyle name="SAPBEXHLevel3 3 5 2 3 3" xfId="37454"/>
    <cellStyle name="SAPBEXHLevel3 3 5 2 4" xfId="37455"/>
    <cellStyle name="SAPBEXHLevel3 3 5 2 4 2" xfId="37456"/>
    <cellStyle name="SAPBEXHLevel3 3 5 2 4 2 2" xfId="37457"/>
    <cellStyle name="SAPBEXHLevel3 3 5 2 5" xfId="37458"/>
    <cellStyle name="SAPBEXHLevel3 3 5 2 5 2" xfId="37459"/>
    <cellStyle name="SAPBEXHLevel3 3 5 20" xfId="18141"/>
    <cellStyle name="SAPBEXHLevel3 3 5 21" xfId="19022"/>
    <cellStyle name="SAPBEXHLevel3 3 5 22" xfId="19880"/>
    <cellStyle name="SAPBEXHLevel3 3 5 23" xfId="20746"/>
    <cellStyle name="SAPBEXHLevel3 3 5 24" xfId="21604"/>
    <cellStyle name="SAPBEXHLevel3 3 5 25" xfId="22445"/>
    <cellStyle name="SAPBEXHLevel3 3 5 26" xfId="23274"/>
    <cellStyle name="SAPBEXHLevel3 3 5 27" xfId="24074"/>
    <cellStyle name="SAPBEXHLevel3 3 5 3" xfId="3144"/>
    <cellStyle name="SAPBEXHLevel3 3 5 4" xfId="4046"/>
    <cellStyle name="SAPBEXHLevel3 3 5 5" xfId="4934"/>
    <cellStyle name="SAPBEXHLevel3 3 5 6" xfId="5823"/>
    <cellStyle name="SAPBEXHLevel3 3 5 7" xfId="6717"/>
    <cellStyle name="SAPBEXHLevel3 3 5 8" xfId="3510"/>
    <cellStyle name="SAPBEXHLevel3 3 5 9" xfId="8419"/>
    <cellStyle name="SAPBEXHLevel3 3 6" xfId="1069"/>
    <cellStyle name="SAPBEXHLevel3 3 6 10" xfId="9309"/>
    <cellStyle name="SAPBEXHLevel3 3 6 11" xfId="10198"/>
    <cellStyle name="SAPBEXHLevel3 3 6 12" xfId="11067"/>
    <cellStyle name="SAPBEXHLevel3 3 6 13" xfId="11958"/>
    <cellStyle name="SAPBEXHLevel3 3 6 14" xfId="12849"/>
    <cellStyle name="SAPBEXHLevel3 3 6 15" xfId="13715"/>
    <cellStyle name="SAPBEXHLevel3 3 6 16" xfId="14606"/>
    <cellStyle name="SAPBEXHLevel3 3 6 17" xfId="15492"/>
    <cellStyle name="SAPBEXHLevel3 3 6 18" xfId="16376"/>
    <cellStyle name="SAPBEXHLevel3 3 6 19" xfId="17262"/>
    <cellStyle name="SAPBEXHLevel3 3 6 2" xfId="2417"/>
    <cellStyle name="SAPBEXHLevel3 3 6 2 2" xfId="25062"/>
    <cellStyle name="SAPBEXHLevel3 3 6 2 2 2" xfId="37460"/>
    <cellStyle name="SAPBEXHLevel3 3 6 2 2 2 2" xfId="37461"/>
    <cellStyle name="SAPBEXHLevel3 3 6 2 2 2 2 2" xfId="37462"/>
    <cellStyle name="SAPBEXHLevel3 3 6 2 2 2 3" xfId="37463"/>
    <cellStyle name="SAPBEXHLevel3 3 6 2 2 3" xfId="37464"/>
    <cellStyle name="SAPBEXHLevel3 3 6 2 2 3 2" xfId="37465"/>
    <cellStyle name="SAPBEXHLevel3 3 6 2 2 3 2 2" xfId="37466"/>
    <cellStyle name="SAPBEXHLevel3 3 6 2 2 4" xfId="37467"/>
    <cellStyle name="SAPBEXHLevel3 3 6 2 2 4 2" xfId="37468"/>
    <cellStyle name="SAPBEXHLevel3 3 6 2 3" xfId="37469"/>
    <cellStyle name="SAPBEXHLevel3 3 6 2 3 2" xfId="37470"/>
    <cellStyle name="SAPBEXHLevel3 3 6 2 3 2 2" xfId="37471"/>
    <cellStyle name="SAPBEXHLevel3 3 6 2 3 3" xfId="37472"/>
    <cellStyle name="SAPBEXHLevel3 3 6 2 4" xfId="37473"/>
    <cellStyle name="SAPBEXHLevel3 3 6 2 4 2" xfId="37474"/>
    <cellStyle name="SAPBEXHLevel3 3 6 2 4 2 2" xfId="37475"/>
    <cellStyle name="SAPBEXHLevel3 3 6 2 5" xfId="37476"/>
    <cellStyle name="SAPBEXHLevel3 3 6 2 5 2" xfId="37477"/>
    <cellStyle name="SAPBEXHLevel3 3 6 20" xfId="18142"/>
    <cellStyle name="SAPBEXHLevel3 3 6 21" xfId="19023"/>
    <cellStyle name="SAPBEXHLevel3 3 6 22" xfId="19881"/>
    <cellStyle name="SAPBEXHLevel3 3 6 23" xfId="20747"/>
    <cellStyle name="SAPBEXHLevel3 3 6 24" xfId="21605"/>
    <cellStyle name="SAPBEXHLevel3 3 6 25" xfId="22446"/>
    <cellStyle name="SAPBEXHLevel3 3 6 26" xfId="23275"/>
    <cellStyle name="SAPBEXHLevel3 3 6 27" xfId="24075"/>
    <cellStyle name="SAPBEXHLevel3 3 6 3" xfId="3145"/>
    <cellStyle name="SAPBEXHLevel3 3 6 4" xfId="4047"/>
    <cellStyle name="SAPBEXHLevel3 3 6 5" xfId="4935"/>
    <cellStyle name="SAPBEXHLevel3 3 6 6" xfId="5824"/>
    <cellStyle name="SAPBEXHLevel3 3 6 7" xfId="6718"/>
    <cellStyle name="SAPBEXHLevel3 3 6 8" xfId="3509"/>
    <cellStyle name="SAPBEXHLevel3 3 6 9" xfId="8420"/>
    <cellStyle name="SAPBEXHLevel3 3 7" xfId="1850"/>
    <cellStyle name="SAPBEXHLevel3 3 7 2" xfId="25063"/>
    <cellStyle name="SAPBEXHLevel3 3 7 2 2" xfId="37478"/>
    <cellStyle name="SAPBEXHLevel3 3 7 2 2 2" xfId="37479"/>
    <cellStyle name="SAPBEXHLevel3 3 7 2 2 2 2" xfId="37480"/>
    <cellStyle name="SAPBEXHLevel3 3 7 2 2 3" xfId="37481"/>
    <cellStyle name="SAPBEXHLevel3 3 7 2 3" xfId="37482"/>
    <cellStyle name="SAPBEXHLevel3 3 7 2 3 2" xfId="37483"/>
    <cellStyle name="SAPBEXHLevel3 3 7 2 3 2 2" xfId="37484"/>
    <cellStyle name="SAPBEXHLevel3 3 7 2 4" xfId="37485"/>
    <cellStyle name="SAPBEXHLevel3 3 7 2 4 2" xfId="37486"/>
    <cellStyle name="SAPBEXHLevel3 3 7 3" xfId="37487"/>
    <cellStyle name="SAPBEXHLevel3 3 7 3 2" xfId="37488"/>
    <cellStyle name="SAPBEXHLevel3 3 7 3 2 2" xfId="37489"/>
    <cellStyle name="SAPBEXHLevel3 3 7 3 3" xfId="37490"/>
    <cellStyle name="SAPBEXHLevel3 3 7 4" xfId="37491"/>
    <cellStyle name="SAPBEXHLevel3 3 7 4 2" xfId="37492"/>
    <cellStyle name="SAPBEXHLevel3 3 7 4 2 2" xfId="37493"/>
    <cellStyle name="SAPBEXHLevel3 3 7 5" xfId="37494"/>
    <cellStyle name="SAPBEXHLevel3 3 7 5 2" xfId="37495"/>
    <cellStyle name="SAPBEXHLevel3 3 8" xfId="1397"/>
    <cellStyle name="SAPBEXHLevel3 3 9" xfId="3468"/>
    <cellStyle name="SAPBEXHLevel3 30" xfId="19069"/>
    <cellStyle name="SAPBEXHLevel3 31" xfId="17518"/>
    <cellStyle name="SAPBEXHLevel3 32" xfId="18379"/>
    <cellStyle name="SAPBEXHLevel3 33" xfId="20110"/>
    <cellStyle name="SAPBEXHLevel3 34" xfId="20972"/>
    <cellStyle name="SAPBEXHLevel3 35" xfId="21827"/>
    <cellStyle name="SAPBEXHLevel3 4" xfId="1070"/>
    <cellStyle name="SAPBEXHLevel3 4 10" xfId="9310"/>
    <cellStyle name="SAPBEXHLevel3 4 11" xfId="10199"/>
    <cellStyle name="SAPBEXHLevel3 4 12" xfId="11068"/>
    <cellStyle name="SAPBEXHLevel3 4 13" xfId="11959"/>
    <cellStyle name="SAPBEXHLevel3 4 14" xfId="12850"/>
    <cellStyle name="SAPBEXHLevel3 4 15" xfId="13716"/>
    <cellStyle name="SAPBEXHLevel3 4 16" xfId="14607"/>
    <cellStyle name="SAPBEXHLevel3 4 17" xfId="15493"/>
    <cellStyle name="SAPBEXHLevel3 4 18" xfId="16377"/>
    <cellStyle name="SAPBEXHLevel3 4 19" xfId="17263"/>
    <cellStyle name="SAPBEXHLevel3 4 2" xfId="2418"/>
    <cellStyle name="SAPBEXHLevel3 4 2 2" xfId="25064"/>
    <cellStyle name="SAPBEXHLevel3 4 2 2 2" xfId="37496"/>
    <cellStyle name="SAPBEXHLevel3 4 2 2 2 2" xfId="37497"/>
    <cellStyle name="SAPBEXHLevel3 4 2 2 2 2 2" xfId="37498"/>
    <cellStyle name="SAPBEXHLevel3 4 2 2 2 3" xfId="37499"/>
    <cellStyle name="SAPBEXHLevel3 4 2 2 3" xfId="37500"/>
    <cellStyle name="SAPBEXHLevel3 4 2 2 3 2" xfId="37501"/>
    <cellStyle name="SAPBEXHLevel3 4 2 2 3 2 2" xfId="37502"/>
    <cellStyle name="SAPBEXHLevel3 4 2 2 4" xfId="37503"/>
    <cellStyle name="SAPBEXHLevel3 4 2 2 4 2" xfId="37504"/>
    <cellStyle name="SAPBEXHLevel3 4 2 3" xfId="37505"/>
    <cellStyle name="SAPBEXHLevel3 4 2 3 2" xfId="37506"/>
    <cellStyle name="SAPBEXHLevel3 4 2 3 2 2" xfId="37507"/>
    <cellStyle name="SAPBEXHLevel3 4 2 3 3" xfId="37508"/>
    <cellStyle name="SAPBEXHLevel3 4 2 4" xfId="37509"/>
    <cellStyle name="SAPBEXHLevel3 4 2 4 2" xfId="37510"/>
    <cellStyle name="SAPBEXHLevel3 4 2 4 2 2" xfId="37511"/>
    <cellStyle name="SAPBEXHLevel3 4 2 5" xfId="37512"/>
    <cellStyle name="SAPBEXHLevel3 4 2 5 2" xfId="37513"/>
    <cellStyle name="SAPBEXHLevel3 4 20" xfId="18143"/>
    <cellStyle name="SAPBEXHLevel3 4 21" xfId="19024"/>
    <cellStyle name="SAPBEXHLevel3 4 22" xfId="19882"/>
    <cellStyle name="SAPBEXHLevel3 4 23" xfId="20748"/>
    <cellStyle name="SAPBEXHLevel3 4 24" xfId="21606"/>
    <cellStyle name="SAPBEXHLevel3 4 25" xfId="22447"/>
    <cellStyle name="SAPBEXHLevel3 4 26" xfId="23276"/>
    <cellStyle name="SAPBEXHLevel3 4 27" xfId="24076"/>
    <cellStyle name="SAPBEXHLevel3 4 3" xfId="3146"/>
    <cellStyle name="SAPBEXHLevel3 4 4" xfId="4048"/>
    <cellStyle name="SAPBEXHLevel3 4 5" xfId="4936"/>
    <cellStyle name="SAPBEXHLevel3 4 6" xfId="5825"/>
    <cellStyle name="SAPBEXHLevel3 4 7" xfId="6719"/>
    <cellStyle name="SAPBEXHLevel3 4 8" xfId="4255"/>
    <cellStyle name="SAPBEXHLevel3 4 9" xfId="8421"/>
    <cellStyle name="SAPBEXHLevel3 5" xfId="1071"/>
    <cellStyle name="SAPBEXHLevel3 5 10" xfId="9311"/>
    <cellStyle name="SAPBEXHLevel3 5 11" xfId="10200"/>
    <cellStyle name="SAPBEXHLevel3 5 12" xfId="11069"/>
    <cellStyle name="SAPBEXHLevel3 5 13" xfId="11960"/>
    <cellStyle name="SAPBEXHLevel3 5 14" xfId="12851"/>
    <cellStyle name="SAPBEXHLevel3 5 15" xfId="13717"/>
    <cellStyle name="SAPBEXHLevel3 5 16" xfId="14608"/>
    <cellStyle name="SAPBEXHLevel3 5 17" xfId="15494"/>
    <cellStyle name="SAPBEXHLevel3 5 18" xfId="16378"/>
    <cellStyle name="SAPBEXHLevel3 5 19" xfId="17264"/>
    <cellStyle name="SAPBEXHLevel3 5 2" xfId="2419"/>
    <cellStyle name="SAPBEXHLevel3 5 2 2" xfId="25065"/>
    <cellStyle name="SAPBEXHLevel3 5 2 2 2" xfId="37514"/>
    <cellStyle name="SAPBEXHLevel3 5 2 2 2 2" xfId="37515"/>
    <cellStyle name="SAPBEXHLevel3 5 2 2 2 2 2" xfId="37516"/>
    <cellStyle name="SAPBEXHLevel3 5 2 2 2 3" xfId="37517"/>
    <cellStyle name="SAPBEXHLevel3 5 2 2 3" xfId="37518"/>
    <cellStyle name="SAPBEXHLevel3 5 2 2 3 2" xfId="37519"/>
    <cellStyle name="SAPBEXHLevel3 5 2 2 3 2 2" xfId="37520"/>
    <cellStyle name="SAPBEXHLevel3 5 2 2 4" xfId="37521"/>
    <cellStyle name="SAPBEXHLevel3 5 2 2 4 2" xfId="37522"/>
    <cellStyle name="SAPBEXHLevel3 5 2 3" xfId="37523"/>
    <cellStyle name="SAPBEXHLevel3 5 2 3 2" xfId="37524"/>
    <cellStyle name="SAPBEXHLevel3 5 2 3 2 2" xfId="37525"/>
    <cellStyle name="SAPBEXHLevel3 5 2 3 3" xfId="37526"/>
    <cellStyle name="SAPBEXHLevel3 5 2 4" xfId="37527"/>
    <cellStyle name="SAPBEXHLevel3 5 2 4 2" xfId="37528"/>
    <cellStyle name="SAPBEXHLevel3 5 2 4 2 2" xfId="37529"/>
    <cellStyle name="SAPBEXHLevel3 5 2 5" xfId="37530"/>
    <cellStyle name="SAPBEXHLevel3 5 2 5 2" xfId="37531"/>
    <cellStyle name="SAPBEXHLevel3 5 20" xfId="18144"/>
    <cellStyle name="SAPBEXHLevel3 5 21" xfId="19025"/>
    <cellStyle name="SAPBEXHLevel3 5 22" xfId="19883"/>
    <cellStyle name="SAPBEXHLevel3 5 23" xfId="20749"/>
    <cellStyle name="SAPBEXHLevel3 5 24" xfId="21607"/>
    <cellStyle name="SAPBEXHLevel3 5 25" xfId="22448"/>
    <cellStyle name="SAPBEXHLevel3 5 26" xfId="23277"/>
    <cellStyle name="SAPBEXHLevel3 5 27" xfId="24077"/>
    <cellStyle name="SAPBEXHLevel3 5 3" xfId="3147"/>
    <cellStyle name="SAPBEXHLevel3 5 4" xfId="4049"/>
    <cellStyle name="SAPBEXHLevel3 5 5" xfId="4937"/>
    <cellStyle name="SAPBEXHLevel3 5 6" xfId="5826"/>
    <cellStyle name="SAPBEXHLevel3 5 7" xfId="6720"/>
    <cellStyle name="SAPBEXHLevel3 5 8" xfId="4406"/>
    <cellStyle name="SAPBEXHLevel3 5 9" xfId="8422"/>
    <cellStyle name="SAPBEXHLevel3 6" xfId="1072"/>
    <cellStyle name="SAPBEXHLevel3 6 10" xfId="9312"/>
    <cellStyle name="SAPBEXHLevel3 6 11" xfId="10201"/>
    <cellStyle name="SAPBEXHLevel3 6 12" xfId="11070"/>
    <cellStyle name="SAPBEXHLevel3 6 13" xfId="11961"/>
    <cellStyle name="SAPBEXHLevel3 6 14" xfId="12852"/>
    <cellStyle name="SAPBEXHLevel3 6 15" xfId="13718"/>
    <cellStyle name="SAPBEXHLevel3 6 16" xfId="14609"/>
    <cellStyle name="SAPBEXHLevel3 6 17" xfId="15495"/>
    <cellStyle name="SAPBEXHLevel3 6 18" xfId="16379"/>
    <cellStyle name="SAPBEXHLevel3 6 19" xfId="17265"/>
    <cellStyle name="SAPBEXHLevel3 6 2" xfId="2420"/>
    <cellStyle name="SAPBEXHLevel3 6 2 2" xfId="25066"/>
    <cellStyle name="SAPBEXHLevel3 6 2 2 2" xfId="37532"/>
    <cellStyle name="SAPBEXHLevel3 6 2 2 2 2" xfId="37533"/>
    <cellStyle name="SAPBEXHLevel3 6 2 2 2 2 2" xfId="37534"/>
    <cellStyle name="SAPBEXHLevel3 6 2 2 2 3" xfId="37535"/>
    <cellStyle name="SAPBEXHLevel3 6 2 2 3" xfId="37536"/>
    <cellStyle name="SAPBEXHLevel3 6 2 2 3 2" xfId="37537"/>
    <cellStyle name="SAPBEXHLevel3 6 2 2 3 2 2" xfId="37538"/>
    <cellStyle name="SAPBEXHLevel3 6 2 2 4" xfId="37539"/>
    <cellStyle name="SAPBEXHLevel3 6 2 2 4 2" xfId="37540"/>
    <cellStyle name="SAPBEXHLevel3 6 2 3" xfId="37541"/>
    <cellStyle name="SAPBEXHLevel3 6 2 3 2" xfId="37542"/>
    <cellStyle name="SAPBEXHLevel3 6 2 3 2 2" xfId="37543"/>
    <cellStyle name="SAPBEXHLevel3 6 2 3 3" xfId="37544"/>
    <cellStyle name="SAPBEXHLevel3 6 2 4" xfId="37545"/>
    <cellStyle name="SAPBEXHLevel3 6 2 4 2" xfId="37546"/>
    <cellStyle name="SAPBEXHLevel3 6 2 4 2 2" xfId="37547"/>
    <cellStyle name="SAPBEXHLevel3 6 2 5" xfId="37548"/>
    <cellStyle name="SAPBEXHLevel3 6 2 5 2" xfId="37549"/>
    <cellStyle name="SAPBEXHLevel3 6 20" xfId="18145"/>
    <cellStyle name="SAPBEXHLevel3 6 21" xfId="19026"/>
    <cellStyle name="SAPBEXHLevel3 6 22" xfId="19884"/>
    <cellStyle name="SAPBEXHLevel3 6 23" xfId="20750"/>
    <cellStyle name="SAPBEXHLevel3 6 24" xfId="21608"/>
    <cellStyle name="SAPBEXHLevel3 6 25" xfId="22449"/>
    <cellStyle name="SAPBEXHLevel3 6 26" xfId="23278"/>
    <cellStyle name="SAPBEXHLevel3 6 27" xfId="24078"/>
    <cellStyle name="SAPBEXHLevel3 6 3" xfId="3148"/>
    <cellStyle name="SAPBEXHLevel3 6 4" xfId="4050"/>
    <cellStyle name="SAPBEXHLevel3 6 5" xfId="4938"/>
    <cellStyle name="SAPBEXHLevel3 6 6" xfId="5827"/>
    <cellStyle name="SAPBEXHLevel3 6 7" xfId="6721"/>
    <cellStyle name="SAPBEXHLevel3 6 8" xfId="4270"/>
    <cellStyle name="SAPBEXHLevel3 6 9" xfId="8423"/>
    <cellStyle name="SAPBEXHLevel3 7" xfId="1073"/>
    <cellStyle name="SAPBEXHLevel3 7 10" xfId="9313"/>
    <cellStyle name="SAPBEXHLevel3 7 11" xfId="10202"/>
    <cellStyle name="SAPBEXHLevel3 7 12" xfId="11071"/>
    <cellStyle name="SAPBEXHLevel3 7 13" xfId="11962"/>
    <cellStyle name="SAPBEXHLevel3 7 14" xfId="12853"/>
    <cellStyle name="SAPBEXHLevel3 7 15" xfId="13719"/>
    <cellStyle name="SAPBEXHLevel3 7 16" xfId="14610"/>
    <cellStyle name="SAPBEXHLevel3 7 17" xfId="15496"/>
    <cellStyle name="SAPBEXHLevel3 7 18" xfId="16380"/>
    <cellStyle name="SAPBEXHLevel3 7 19" xfId="17266"/>
    <cellStyle name="SAPBEXHLevel3 7 2" xfId="2421"/>
    <cellStyle name="SAPBEXHLevel3 7 2 2" xfId="25067"/>
    <cellStyle name="SAPBEXHLevel3 7 2 2 2" xfId="37550"/>
    <cellStyle name="SAPBEXHLevel3 7 2 2 2 2" xfId="37551"/>
    <cellStyle name="SAPBEXHLevel3 7 2 2 2 2 2" xfId="37552"/>
    <cellStyle name="SAPBEXHLevel3 7 2 2 2 3" xfId="37553"/>
    <cellStyle name="SAPBEXHLevel3 7 2 2 3" xfId="37554"/>
    <cellStyle name="SAPBEXHLevel3 7 2 2 3 2" xfId="37555"/>
    <cellStyle name="SAPBEXHLevel3 7 2 2 3 2 2" xfId="37556"/>
    <cellStyle name="SAPBEXHLevel3 7 2 2 4" xfId="37557"/>
    <cellStyle name="SAPBEXHLevel3 7 2 2 4 2" xfId="37558"/>
    <cellStyle name="SAPBEXHLevel3 7 2 3" xfId="37559"/>
    <cellStyle name="SAPBEXHLevel3 7 2 3 2" xfId="37560"/>
    <cellStyle name="SAPBEXHLevel3 7 2 3 2 2" xfId="37561"/>
    <cellStyle name="SAPBEXHLevel3 7 2 3 3" xfId="37562"/>
    <cellStyle name="SAPBEXHLevel3 7 2 4" xfId="37563"/>
    <cellStyle name="SAPBEXHLevel3 7 2 4 2" xfId="37564"/>
    <cellStyle name="SAPBEXHLevel3 7 2 4 2 2" xfId="37565"/>
    <cellStyle name="SAPBEXHLevel3 7 2 5" xfId="37566"/>
    <cellStyle name="SAPBEXHLevel3 7 2 5 2" xfId="37567"/>
    <cellStyle name="SAPBEXHLevel3 7 20" xfId="18146"/>
    <cellStyle name="SAPBEXHLevel3 7 21" xfId="19027"/>
    <cellStyle name="SAPBEXHLevel3 7 22" xfId="19885"/>
    <cellStyle name="SAPBEXHLevel3 7 23" xfId="20751"/>
    <cellStyle name="SAPBEXHLevel3 7 24" xfId="21609"/>
    <cellStyle name="SAPBEXHLevel3 7 25" xfId="22450"/>
    <cellStyle name="SAPBEXHLevel3 7 26" xfId="23279"/>
    <cellStyle name="SAPBEXHLevel3 7 27" xfId="24079"/>
    <cellStyle name="SAPBEXHLevel3 7 3" xfId="3149"/>
    <cellStyle name="SAPBEXHLevel3 7 4" xfId="4051"/>
    <cellStyle name="SAPBEXHLevel3 7 5" xfId="4939"/>
    <cellStyle name="SAPBEXHLevel3 7 6" xfId="5828"/>
    <cellStyle name="SAPBEXHLevel3 7 7" xfId="6722"/>
    <cellStyle name="SAPBEXHLevel3 7 8" xfId="4269"/>
    <cellStyle name="SAPBEXHLevel3 7 9" xfId="8424"/>
    <cellStyle name="SAPBEXHLevel3 8" xfId="1074"/>
    <cellStyle name="SAPBEXHLevel3 8 10" xfId="10184"/>
    <cellStyle name="SAPBEXHLevel3 8 11" xfId="11053"/>
    <cellStyle name="SAPBEXHLevel3 8 12" xfId="11944"/>
    <cellStyle name="SAPBEXHLevel3 8 13" xfId="12835"/>
    <cellStyle name="SAPBEXHLevel3 8 14" xfId="13701"/>
    <cellStyle name="SAPBEXHLevel3 8 15" xfId="14592"/>
    <cellStyle name="SAPBEXHLevel3 8 16" xfId="15478"/>
    <cellStyle name="SAPBEXHLevel3 8 17" xfId="16362"/>
    <cellStyle name="SAPBEXHLevel3 8 18" xfId="17248"/>
    <cellStyle name="SAPBEXHLevel3 8 19" xfId="18128"/>
    <cellStyle name="SAPBEXHLevel3 8 2" xfId="3131"/>
    <cellStyle name="SAPBEXHLevel3 8 2 2" xfId="25068"/>
    <cellStyle name="SAPBEXHLevel3 8 2 2 2" xfId="37568"/>
    <cellStyle name="SAPBEXHLevel3 8 2 2 2 2" xfId="37569"/>
    <cellStyle name="SAPBEXHLevel3 8 2 2 2 2 2" xfId="37570"/>
    <cellStyle name="SAPBEXHLevel3 8 2 2 2 3" xfId="37571"/>
    <cellStyle name="SAPBEXHLevel3 8 2 2 3" xfId="37572"/>
    <cellStyle name="SAPBEXHLevel3 8 2 2 3 2" xfId="37573"/>
    <cellStyle name="SAPBEXHLevel3 8 2 2 3 2 2" xfId="37574"/>
    <cellStyle name="SAPBEXHLevel3 8 2 2 4" xfId="37575"/>
    <cellStyle name="SAPBEXHLevel3 8 2 2 4 2" xfId="37576"/>
    <cellStyle name="SAPBEXHLevel3 8 2 3" xfId="37577"/>
    <cellStyle name="SAPBEXHLevel3 8 2 3 2" xfId="37578"/>
    <cellStyle name="SAPBEXHLevel3 8 2 3 2 2" xfId="37579"/>
    <cellStyle name="SAPBEXHLevel3 8 2 3 3" xfId="37580"/>
    <cellStyle name="SAPBEXHLevel3 8 2 4" xfId="37581"/>
    <cellStyle name="SAPBEXHLevel3 8 2 4 2" xfId="37582"/>
    <cellStyle name="SAPBEXHLevel3 8 2 4 2 2" xfId="37583"/>
    <cellStyle name="SAPBEXHLevel3 8 2 5" xfId="37584"/>
    <cellStyle name="SAPBEXHLevel3 8 2 5 2" xfId="37585"/>
    <cellStyle name="SAPBEXHLevel3 8 20" xfId="19009"/>
    <cellStyle name="SAPBEXHLevel3 8 21" xfId="19867"/>
    <cellStyle name="SAPBEXHLevel3 8 22" xfId="20733"/>
    <cellStyle name="SAPBEXHLevel3 8 23" xfId="21591"/>
    <cellStyle name="SAPBEXHLevel3 8 24" xfId="22432"/>
    <cellStyle name="SAPBEXHLevel3 8 25" xfId="23261"/>
    <cellStyle name="SAPBEXHLevel3 8 26" xfId="24061"/>
    <cellStyle name="SAPBEXHLevel3 8 3" xfId="4033"/>
    <cellStyle name="SAPBEXHLevel3 8 4" xfId="4921"/>
    <cellStyle name="SAPBEXHLevel3 8 5" xfId="5810"/>
    <cellStyle name="SAPBEXHLevel3 8 6" xfId="6704"/>
    <cellStyle name="SAPBEXHLevel3 8 7" xfId="7747"/>
    <cellStyle name="SAPBEXHLevel3 8 8" xfId="8406"/>
    <cellStyle name="SAPBEXHLevel3 8 9" xfId="9295"/>
    <cellStyle name="SAPBEXHLevel3 9" xfId="1075"/>
    <cellStyle name="SAPBEXHLevel3 9 10" xfId="7026"/>
    <cellStyle name="SAPBEXHLevel3 9 11" xfId="7633"/>
    <cellStyle name="SAPBEXHLevel3 9 12" xfId="7881"/>
    <cellStyle name="SAPBEXHLevel3 9 13" xfId="7478"/>
    <cellStyle name="SAPBEXHLevel3 9 14" xfId="7539"/>
    <cellStyle name="SAPBEXHLevel3 9 15" xfId="10528"/>
    <cellStyle name="SAPBEXHLevel3 9 16" xfId="8625"/>
    <cellStyle name="SAPBEXHLevel3 9 17" xfId="7528"/>
    <cellStyle name="SAPBEXHLevel3 9 18" xfId="7542"/>
    <cellStyle name="SAPBEXHLevel3 9 19" xfId="12215"/>
    <cellStyle name="SAPBEXHLevel3 9 2" xfId="1562"/>
    <cellStyle name="SAPBEXHLevel3 9 2 2" xfId="37586"/>
    <cellStyle name="SAPBEXHLevel3 9 2 2 2" xfId="37587"/>
    <cellStyle name="SAPBEXHLevel3 9 2 2 2 2" xfId="37588"/>
    <cellStyle name="SAPBEXHLevel3 9 2 2 3" xfId="37589"/>
    <cellStyle name="SAPBEXHLevel3 9 2 3" xfId="37590"/>
    <cellStyle name="SAPBEXHLevel3 9 2 3 2" xfId="37591"/>
    <cellStyle name="SAPBEXHLevel3 9 2 3 2 2" xfId="37592"/>
    <cellStyle name="SAPBEXHLevel3 9 2 4" xfId="37593"/>
    <cellStyle name="SAPBEXHLevel3 9 2 4 2" xfId="37594"/>
    <cellStyle name="SAPBEXHLevel3 9 20" xfId="12301"/>
    <cellStyle name="SAPBEXHLevel3 9 21" xfId="13872"/>
    <cellStyle name="SAPBEXHLevel3 9 22" xfId="16724"/>
    <cellStyle name="SAPBEXHLevel3 9 23" xfId="13929"/>
    <cellStyle name="SAPBEXHLevel3 9 24" xfId="7371"/>
    <cellStyle name="SAPBEXHLevel3 9 25" xfId="15720"/>
    <cellStyle name="SAPBEXHLevel3 9 26" xfId="18394"/>
    <cellStyle name="SAPBEXHLevel3 9 27" xfId="18478"/>
    <cellStyle name="SAPBEXHLevel3 9 3" xfId="2430"/>
    <cellStyle name="SAPBEXHLevel3 9 4" xfId="2606"/>
    <cellStyle name="SAPBEXHLevel3 9 5" xfId="1611"/>
    <cellStyle name="SAPBEXHLevel3 9 6" xfId="1592"/>
    <cellStyle name="SAPBEXHLevel3 9 7" xfId="4260"/>
    <cellStyle name="SAPBEXHLevel3 9 8" xfId="7600"/>
    <cellStyle name="SAPBEXHLevel3 9 9" xfId="7494"/>
    <cellStyle name="SAPBEXHLevel3_20120921_SF-grote-ronde-Liesbethdump2" xfId="1076"/>
    <cellStyle name="SAPBEXHLevel3X" xfId="1077"/>
    <cellStyle name="SAPBEXHLevel3X 10" xfId="2568"/>
    <cellStyle name="SAPBEXHLevel3X 11" xfId="4093"/>
    <cellStyle name="SAPBEXHLevel3X 12" xfId="4981"/>
    <cellStyle name="SAPBEXHLevel3X 13" xfId="5870"/>
    <cellStyle name="SAPBEXHLevel3X 14" xfId="2601"/>
    <cellStyle name="SAPBEXHLevel3X 15" xfId="7672"/>
    <cellStyle name="SAPBEXHLevel3X 16" xfId="7653"/>
    <cellStyle name="SAPBEXHLevel3X 17" xfId="7431"/>
    <cellStyle name="SAPBEXHLevel3X 18" xfId="10244"/>
    <cellStyle name="SAPBEXHLevel3X 19" xfId="9630"/>
    <cellStyle name="SAPBEXHLevel3X 2" xfId="1078"/>
    <cellStyle name="SAPBEXHLevel3X 2 10" xfId="5246"/>
    <cellStyle name="SAPBEXHLevel3X 2 11" xfId="6141"/>
    <cellStyle name="SAPBEXHLevel3X 2 12" xfId="7010"/>
    <cellStyle name="SAPBEXHLevel3X 2 13" xfId="7847"/>
    <cellStyle name="SAPBEXHLevel3X 2 14" xfId="8737"/>
    <cellStyle name="SAPBEXHLevel3X 2 15" xfId="9626"/>
    <cellStyle name="SAPBEXHLevel3X 2 16" xfId="10494"/>
    <cellStyle name="SAPBEXHLevel3X 2 17" xfId="11385"/>
    <cellStyle name="SAPBEXHLevel3X 2 18" xfId="12275"/>
    <cellStyle name="SAPBEXHLevel3X 2 19" xfId="13145"/>
    <cellStyle name="SAPBEXHLevel3X 2 2" xfId="1079"/>
    <cellStyle name="SAPBEXHLevel3X 2 2 10" xfId="10204"/>
    <cellStyle name="SAPBEXHLevel3X 2 2 11" xfId="11073"/>
    <cellStyle name="SAPBEXHLevel3X 2 2 12" xfId="11964"/>
    <cellStyle name="SAPBEXHLevel3X 2 2 13" xfId="12855"/>
    <cellStyle name="SAPBEXHLevel3X 2 2 14" xfId="13721"/>
    <cellStyle name="SAPBEXHLevel3X 2 2 15" xfId="14612"/>
    <cellStyle name="SAPBEXHLevel3X 2 2 16" xfId="15498"/>
    <cellStyle name="SAPBEXHLevel3X 2 2 17" xfId="16382"/>
    <cellStyle name="SAPBEXHLevel3X 2 2 18" xfId="17268"/>
    <cellStyle name="SAPBEXHLevel3X 2 2 19" xfId="18148"/>
    <cellStyle name="SAPBEXHLevel3X 2 2 2" xfId="3151"/>
    <cellStyle name="SAPBEXHLevel3X 2 2 2 2" xfId="25069"/>
    <cellStyle name="SAPBEXHLevel3X 2 2 2 2 2" xfId="37595"/>
    <cellStyle name="SAPBEXHLevel3X 2 2 2 2 2 2" xfId="37596"/>
    <cellStyle name="SAPBEXHLevel3X 2 2 2 2 2 2 2" xfId="37597"/>
    <cellStyle name="SAPBEXHLevel3X 2 2 2 2 2 3" xfId="37598"/>
    <cellStyle name="SAPBEXHLevel3X 2 2 2 2 3" xfId="37599"/>
    <cellStyle name="SAPBEXHLevel3X 2 2 2 2 3 2" xfId="37600"/>
    <cellStyle name="SAPBEXHLevel3X 2 2 2 2 3 2 2" xfId="37601"/>
    <cellStyle name="SAPBEXHLevel3X 2 2 2 2 4" xfId="37602"/>
    <cellStyle name="SAPBEXHLevel3X 2 2 2 2 4 2" xfId="37603"/>
    <cellStyle name="SAPBEXHLevel3X 2 2 2 3" xfId="37604"/>
    <cellStyle name="SAPBEXHLevel3X 2 2 2 3 2" xfId="37605"/>
    <cellStyle name="SAPBEXHLevel3X 2 2 2 3 2 2" xfId="37606"/>
    <cellStyle name="SAPBEXHLevel3X 2 2 2 3 3" xfId="37607"/>
    <cellStyle name="SAPBEXHLevel3X 2 2 2 4" xfId="37608"/>
    <cellStyle name="SAPBEXHLevel3X 2 2 2 4 2" xfId="37609"/>
    <cellStyle name="SAPBEXHLevel3X 2 2 2 4 2 2" xfId="37610"/>
    <cellStyle name="SAPBEXHLevel3X 2 2 2 5" xfId="37611"/>
    <cellStyle name="SAPBEXHLevel3X 2 2 2 5 2" xfId="37612"/>
    <cellStyle name="SAPBEXHLevel3X 2 2 20" xfId="19029"/>
    <cellStyle name="SAPBEXHLevel3X 2 2 21" xfId="19887"/>
    <cellStyle name="SAPBEXHLevel3X 2 2 22" xfId="20753"/>
    <cellStyle name="SAPBEXHLevel3X 2 2 23" xfId="21611"/>
    <cellStyle name="SAPBEXHLevel3X 2 2 24" xfId="22452"/>
    <cellStyle name="SAPBEXHLevel3X 2 2 25" xfId="23281"/>
    <cellStyle name="SAPBEXHLevel3X 2 2 26" xfId="24081"/>
    <cellStyle name="SAPBEXHLevel3X 2 2 3" xfId="4053"/>
    <cellStyle name="SAPBEXHLevel3X 2 2 4" xfId="4941"/>
    <cellStyle name="SAPBEXHLevel3X 2 2 5" xfId="5830"/>
    <cellStyle name="SAPBEXHLevel3X 2 2 6" xfId="6724"/>
    <cellStyle name="SAPBEXHLevel3X 2 2 7" xfId="4393"/>
    <cellStyle name="SAPBEXHLevel3X 2 2 8" xfId="8426"/>
    <cellStyle name="SAPBEXHLevel3X 2 2 9" xfId="9315"/>
    <cellStyle name="SAPBEXHLevel3X 2 20" xfId="14035"/>
    <cellStyle name="SAPBEXHLevel3X 2 21" xfId="14922"/>
    <cellStyle name="SAPBEXHLevel3X 2 22" xfId="15808"/>
    <cellStyle name="SAPBEXHLevel3X 2 23" xfId="16691"/>
    <cellStyle name="SAPBEXHLevel3X 2 24" xfId="17576"/>
    <cellStyle name="SAPBEXHLevel3X 2 25" xfId="18452"/>
    <cellStyle name="SAPBEXHLevel3X 2 26" xfId="19313"/>
    <cellStyle name="SAPBEXHLevel3X 2 27" xfId="20181"/>
    <cellStyle name="SAPBEXHLevel3X 2 28" xfId="21043"/>
    <cellStyle name="SAPBEXHLevel3X 2 29" xfId="21894"/>
    <cellStyle name="SAPBEXHLevel3X 2 3" xfId="1080"/>
    <cellStyle name="SAPBEXHLevel3X 2 3 10" xfId="10205"/>
    <cellStyle name="SAPBEXHLevel3X 2 3 11" xfId="11074"/>
    <cellStyle name="SAPBEXHLevel3X 2 3 12" xfId="11965"/>
    <cellStyle name="SAPBEXHLevel3X 2 3 13" xfId="12856"/>
    <cellStyle name="SAPBEXHLevel3X 2 3 14" xfId="13722"/>
    <cellStyle name="SAPBEXHLevel3X 2 3 15" xfId="14613"/>
    <cellStyle name="SAPBEXHLevel3X 2 3 16" xfId="15499"/>
    <cellStyle name="SAPBEXHLevel3X 2 3 17" xfId="16383"/>
    <cellStyle name="SAPBEXHLevel3X 2 3 18" xfId="17269"/>
    <cellStyle name="SAPBEXHLevel3X 2 3 19" xfId="18149"/>
    <cellStyle name="SAPBEXHLevel3X 2 3 2" xfId="3152"/>
    <cellStyle name="SAPBEXHLevel3X 2 3 2 2" xfId="25070"/>
    <cellStyle name="SAPBEXHLevel3X 2 3 2 2 2" xfId="37613"/>
    <cellStyle name="SAPBEXHLevel3X 2 3 2 2 2 2" xfId="37614"/>
    <cellStyle name="SAPBEXHLevel3X 2 3 2 2 2 2 2" xfId="37615"/>
    <cellStyle name="SAPBEXHLevel3X 2 3 2 2 2 3" xfId="37616"/>
    <cellStyle name="SAPBEXHLevel3X 2 3 2 2 3" xfId="37617"/>
    <cellStyle name="SAPBEXHLevel3X 2 3 2 2 3 2" xfId="37618"/>
    <cellStyle name="SAPBEXHLevel3X 2 3 2 2 3 2 2" xfId="37619"/>
    <cellStyle name="SAPBEXHLevel3X 2 3 2 2 4" xfId="37620"/>
    <cellStyle name="SAPBEXHLevel3X 2 3 2 2 4 2" xfId="37621"/>
    <cellStyle name="SAPBEXHLevel3X 2 3 2 3" xfId="37622"/>
    <cellStyle name="SAPBEXHLevel3X 2 3 2 3 2" xfId="37623"/>
    <cellStyle name="SAPBEXHLevel3X 2 3 2 3 2 2" xfId="37624"/>
    <cellStyle name="SAPBEXHLevel3X 2 3 2 3 3" xfId="37625"/>
    <cellStyle name="SAPBEXHLevel3X 2 3 2 4" xfId="37626"/>
    <cellStyle name="SAPBEXHLevel3X 2 3 2 4 2" xfId="37627"/>
    <cellStyle name="SAPBEXHLevel3X 2 3 2 4 2 2" xfId="37628"/>
    <cellStyle name="SAPBEXHLevel3X 2 3 2 5" xfId="37629"/>
    <cellStyle name="SAPBEXHLevel3X 2 3 2 5 2" xfId="37630"/>
    <cellStyle name="SAPBEXHLevel3X 2 3 20" xfId="19030"/>
    <cellStyle name="SAPBEXHLevel3X 2 3 21" xfId="19888"/>
    <cellStyle name="SAPBEXHLevel3X 2 3 22" xfId="20754"/>
    <cellStyle name="SAPBEXHLevel3X 2 3 23" xfId="21612"/>
    <cellStyle name="SAPBEXHLevel3X 2 3 24" xfId="22453"/>
    <cellStyle name="SAPBEXHLevel3X 2 3 25" xfId="23282"/>
    <cellStyle name="SAPBEXHLevel3X 2 3 26" xfId="24082"/>
    <cellStyle name="SAPBEXHLevel3X 2 3 3" xfId="4054"/>
    <cellStyle name="SAPBEXHLevel3X 2 3 4" xfId="4942"/>
    <cellStyle name="SAPBEXHLevel3X 2 3 5" xfId="5831"/>
    <cellStyle name="SAPBEXHLevel3X 2 3 6" xfId="6725"/>
    <cellStyle name="SAPBEXHLevel3X 2 3 7" xfId="5106"/>
    <cellStyle name="SAPBEXHLevel3X 2 3 8" xfId="8427"/>
    <cellStyle name="SAPBEXHLevel3X 2 3 9" xfId="9316"/>
    <cellStyle name="SAPBEXHLevel3X 2 30" xfId="22726"/>
    <cellStyle name="SAPBEXHLevel3X 2 31" xfId="23535"/>
    <cellStyle name="SAPBEXHLevel3X 2 4" xfId="1081"/>
    <cellStyle name="SAPBEXHLevel3X 2 4 10" xfId="10206"/>
    <cellStyle name="SAPBEXHLevel3X 2 4 11" xfId="11075"/>
    <cellStyle name="SAPBEXHLevel3X 2 4 12" xfId="11966"/>
    <cellStyle name="SAPBEXHLevel3X 2 4 13" xfId="12857"/>
    <cellStyle name="SAPBEXHLevel3X 2 4 14" xfId="13723"/>
    <cellStyle name="SAPBEXHLevel3X 2 4 15" xfId="14614"/>
    <cellStyle name="SAPBEXHLevel3X 2 4 16" xfId="15500"/>
    <cellStyle name="SAPBEXHLevel3X 2 4 17" xfId="16384"/>
    <cellStyle name="SAPBEXHLevel3X 2 4 18" xfId="17270"/>
    <cellStyle name="SAPBEXHLevel3X 2 4 19" xfId="18150"/>
    <cellStyle name="SAPBEXHLevel3X 2 4 2" xfId="3153"/>
    <cellStyle name="SAPBEXHLevel3X 2 4 2 2" xfId="25071"/>
    <cellStyle name="SAPBEXHLevel3X 2 4 2 2 2" xfId="37631"/>
    <cellStyle name="SAPBEXHLevel3X 2 4 2 2 2 2" xfId="37632"/>
    <cellStyle name="SAPBEXHLevel3X 2 4 2 2 2 2 2" xfId="37633"/>
    <cellStyle name="SAPBEXHLevel3X 2 4 2 2 2 3" xfId="37634"/>
    <cellStyle name="SAPBEXHLevel3X 2 4 2 2 3" xfId="37635"/>
    <cellStyle name="SAPBEXHLevel3X 2 4 2 2 3 2" xfId="37636"/>
    <cellStyle name="SAPBEXHLevel3X 2 4 2 2 3 2 2" xfId="37637"/>
    <cellStyle name="SAPBEXHLevel3X 2 4 2 2 4" xfId="37638"/>
    <cellStyle name="SAPBEXHLevel3X 2 4 2 2 4 2" xfId="37639"/>
    <cellStyle name="SAPBEXHLevel3X 2 4 2 3" xfId="37640"/>
    <cellStyle name="SAPBEXHLevel3X 2 4 2 3 2" xfId="37641"/>
    <cellStyle name="SAPBEXHLevel3X 2 4 2 3 2 2" xfId="37642"/>
    <cellStyle name="SAPBEXHLevel3X 2 4 2 3 3" xfId="37643"/>
    <cellStyle name="SAPBEXHLevel3X 2 4 2 4" xfId="37644"/>
    <cellStyle name="SAPBEXHLevel3X 2 4 2 4 2" xfId="37645"/>
    <cellStyle name="SAPBEXHLevel3X 2 4 2 4 2 2" xfId="37646"/>
    <cellStyle name="SAPBEXHLevel3X 2 4 2 5" xfId="37647"/>
    <cellStyle name="SAPBEXHLevel3X 2 4 2 5 2" xfId="37648"/>
    <cellStyle name="SAPBEXHLevel3X 2 4 20" xfId="19031"/>
    <cellStyle name="SAPBEXHLevel3X 2 4 21" xfId="19889"/>
    <cellStyle name="SAPBEXHLevel3X 2 4 22" xfId="20755"/>
    <cellStyle name="SAPBEXHLevel3X 2 4 23" xfId="21613"/>
    <cellStyle name="SAPBEXHLevel3X 2 4 24" xfId="22454"/>
    <cellStyle name="SAPBEXHLevel3X 2 4 25" xfId="23283"/>
    <cellStyle name="SAPBEXHLevel3X 2 4 26" xfId="24083"/>
    <cellStyle name="SAPBEXHLevel3X 2 4 3" xfId="4055"/>
    <cellStyle name="SAPBEXHLevel3X 2 4 4" xfId="4943"/>
    <cellStyle name="SAPBEXHLevel3X 2 4 5" xfId="5832"/>
    <cellStyle name="SAPBEXHLevel3X 2 4 6" xfId="6726"/>
    <cellStyle name="SAPBEXHLevel3X 2 4 7" xfId="4219"/>
    <cellStyle name="SAPBEXHLevel3X 2 4 8" xfId="8428"/>
    <cellStyle name="SAPBEXHLevel3X 2 4 9" xfId="9317"/>
    <cellStyle name="SAPBEXHLevel3X 2 5" xfId="1082"/>
    <cellStyle name="SAPBEXHLevel3X 2 5 10" xfId="10207"/>
    <cellStyle name="SAPBEXHLevel3X 2 5 11" xfId="11076"/>
    <cellStyle name="SAPBEXHLevel3X 2 5 12" xfId="11967"/>
    <cellStyle name="SAPBEXHLevel3X 2 5 13" xfId="12858"/>
    <cellStyle name="SAPBEXHLevel3X 2 5 14" xfId="13724"/>
    <cellStyle name="SAPBEXHLevel3X 2 5 15" xfId="14615"/>
    <cellStyle name="SAPBEXHLevel3X 2 5 16" xfId="15501"/>
    <cellStyle name="SAPBEXHLevel3X 2 5 17" xfId="16385"/>
    <cellStyle name="SAPBEXHLevel3X 2 5 18" xfId="17271"/>
    <cellStyle name="SAPBEXHLevel3X 2 5 19" xfId="18151"/>
    <cellStyle name="SAPBEXHLevel3X 2 5 2" xfId="3154"/>
    <cellStyle name="SAPBEXHLevel3X 2 5 2 2" xfId="25072"/>
    <cellStyle name="SAPBEXHLevel3X 2 5 2 2 2" xfId="37649"/>
    <cellStyle name="SAPBEXHLevel3X 2 5 2 2 2 2" xfId="37650"/>
    <cellStyle name="SAPBEXHLevel3X 2 5 2 2 2 2 2" xfId="37651"/>
    <cellStyle name="SAPBEXHLevel3X 2 5 2 2 2 3" xfId="37652"/>
    <cellStyle name="SAPBEXHLevel3X 2 5 2 2 3" xfId="37653"/>
    <cellStyle name="SAPBEXHLevel3X 2 5 2 2 3 2" xfId="37654"/>
    <cellStyle name="SAPBEXHLevel3X 2 5 2 2 3 2 2" xfId="37655"/>
    <cellStyle name="SAPBEXHLevel3X 2 5 2 2 4" xfId="37656"/>
    <cellStyle name="SAPBEXHLevel3X 2 5 2 2 4 2" xfId="37657"/>
    <cellStyle name="SAPBEXHLevel3X 2 5 2 3" xfId="37658"/>
    <cellStyle name="SAPBEXHLevel3X 2 5 2 3 2" xfId="37659"/>
    <cellStyle name="SAPBEXHLevel3X 2 5 2 3 2 2" xfId="37660"/>
    <cellStyle name="SAPBEXHLevel3X 2 5 2 3 3" xfId="37661"/>
    <cellStyle name="SAPBEXHLevel3X 2 5 2 4" xfId="37662"/>
    <cellStyle name="SAPBEXHLevel3X 2 5 2 4 2" xfId="37663"/>
    <cellStyle name="SAPBEXHLevel3X 2 5 2 4 2 2" xfId="37664"/>
    <cellStyle name="SAPBEXHLevel3X 2 5 2 5" xfId="37665"/>
    <cellStyle name="SAPBEXHLevel3X 2 5 2 5 2" xfId="37666"/>
    <cellStyle name="SAPBEXHLevel3X 2 5 20" xfId="19032"/>
    <cellStyle name="SAPBEXHLevel3X 2 5 21" xfId="19890"/>
    <cellStyle name="SAPBEXHLevel3X 2 5 22" xfId="20756"/>
    <cellStyle name="SAPBEXHLevel3X 2 5 23" xfId="21614"/>
    <cellStyle name="SAPBEXHLevel3X 2 5 24" xfId="22455"/>
    <cellStyle name="SAPBEXHLevel3X 2 5 25" xfId="23284"/>
    <cellStyle name="SAPBEXHLevel3X 2 5 26" xfId="24084"/>
    <cellStyle name="SAPBEXHLevel3X 2 5 3" xfId="4056"/>
    <cellStyle name="SAPBEXHLevel3X 2 5 4" xfId="4944"/>
    <cellStyle name="SAPBEXHLevel3X 2 5 5" xfId="5833"/>
    <cellStyle name="SAPBEXHLevel3X 2 5 6" xfId="6727"/>
    <cellStyle name="SAPBEXHLevel3X 2 5 7" xfId="6175"/>
    <cellStyle name="SAPBEXHLevel3X 2 5 8" xfId="8429"/>
    <cellStyle name="SAPBEXHLevel3X 2 5 9" xfId="9318"/>
    <cellStyle name="SAPBEXHLevel3X 2 6" xfId="1083"/>
    <cellStyle name="SAPBEXHLevel3X 2 6 10" xfId="10208"/>
    <cellStyle name="SAPBEXHLevel3X 2 6 11" xfId="11077"/>
    <cellStyle name="SAPBEXHLevel3X 2 6 12" xfId="11968"/>
    <cellStyle name="SAPBEXHLevel3X 2 6 13" xfId="12859"/>
    <cellStyle name="SAPBEXHLevel3X 2 6 14" xfId="13725"/>
    <cellStyle name="SAPBEXHLevel3X 2 6 15" xfId="14616"/>
    <cellStyle name="SAPBEXHLevel3X 2 6 16" xfId="15502"/>
    <cellStyle name="SAPBEXHLevel3X 2 6 17" xfId="16386"/>
    <cellStyle name="SAPBEXHLevel3X 2 6 18" xfId="17272"/>
    <cellStyle name="SAPBEXHLevel3X 2 6 19" xfId="18152"/>
    <cellStyle name="SAPBEXHLevel3X 2 6 2" xfId="3155"/>
    <cellStyle name="SAPBEXHLevel3X 2 6 2 2" xfId="25073"/>
    <cellStyle name="SAPBEXHLevel3X 2 6 2 2 2" xfId="37667"/>
    <cellStyle name="SAPBEXHLevel3X 2 6 2 2 2 2" xfId="37668"/>
    <cellStyle name="SAPBEXHLevel3X 2 6 2 2 2 2 2" xfId="37669"/>
    <cellStyle name="SAPBEXHLevel3X 2 6 2 2 2 3" xfId="37670"/>
    <cellStyle name="SAPBEXHLevel3X 2 6 2 2 3" xfId="37671"/>
    <cellStyle name="SAPBEXHLevel3X 2 6 2 2 3 2" xfId="37672"/>
    <cellStyle name="SAPBEXHLevel3X 2 6 2 2 3 2 2" xfId="37673"/>
    <cellStyle name="SAPBEXHLevel3X 2 6 2 2 4" xfId="37674"/>
    <cellStyle name="SAPBEXHLevel3X 2 6 2 2 4 2" xfId="37675"/>
    <cellStyle name="SAPBEXHLevel3X 2 6 2 3" xfId="37676"/>
    <cellStyle name="SAPBEXHLevel3X 2 6 2 3 2" xfId="37677"/>
    <cellStyle name="SAPBEXHLevel3X 2 6 2 3 2 2" xfId="37678"/>
    <cellStyle name="SAPBEXHLevel3X 2 6 2 3 3" xfId="37679"/>
    <cellStyle name="SAPBEXHLevel3X 2 6 2 4" xfId="37680"/>
    <cellStyle name="SAPBEXHLevel3X 2 6 2 4 2" xfId="37681"/>
    <cellStyle name="SAPBEXHLevel3X 2 6 2 4 2 2" xfId="37682"/>
    <cellStyle name="SAPBEXHLevel3X 2 6 2 5" xfId="37683"/>
    <cellStyle name="SAPBEXHLevel3X 2 6 2 5 2" xfId="37684"/>
    <cellStyle name="SAPBEXHLevel3X 2 6 20" xfId="19033"/>
    <cellStyle name="SAPBEXHLevel3X 2 6 21" xfId="19891"/>
    <cellStyle name="SAPBEXHLevel3X 2 6 22" xfId="20757"/>
    <cellStyle name="SAPBEXHLevel3X 2 6 23" xfId="21615"/>
    <cellStyle name="SAPBEXHLevel3X 2 6 24" xfId="22456"/>
    <cellStyle name="SAPBEXHLevel3X 2 6 25" xfId="23285"/>
    <cellStyle name="SAPBEXHLevel3X 2 6 26" xfId="24085"/>
    <cellStyle name="SAPBEXHLevel3X 2 6 3" xfId="4057"/>
    <cellStyle name="SAPBEXHLevel3X 2 6 4" xfId="4945"/>
    <cellStyle name="SAPBEXHLevel3X 2 6 5" xfId="5834"/>
    <cellStyle name="SAPBEXHLevel3X 2 6 6" xfId="6728"/>
    <cellStyle name="SAPBEXHLevel3X 2 6 7" xfId="6915"/>
    <cellStyle name="SAPBEXHLevel3X 2 6 8" xfId="8430"/>
    <cellStyle name="SAPBEXHLevel3X 2 6 9" xfId="9319"/>
    <cellStyle name="SAPBEXHLevel3X 2 7" xfId="1396"/>
    <cellStyle name="SAPBEXHLevel3X 2 7 2" xfId="25074"/>
    <cellStyle name="SAPBEXHLevel3X 2 7 2 2" xfId="37685"/>
    <cellStyle name="SAPBEXHLevel3X 2 7 2 2 2" xfId="37686"/>
    <cellStyle name="SAPBEXHLevel3X 2 7 2 2 2 2" xfId="37687"/>
    <cellStyle name="SAPBEXHLevel3X 2 7 2 2 3" xfId="37688"/>
    <cellStyle name="SAPBEXHLevel3X 2 7 2 3" xfId="37689"/>
    <cellStyle name="SAPBEXHLevel3X 2 7 2 3 2" xfId="37690"/>
    <cellStyle name="SAPBEXHLevel3X 2 7 2 3 2 2" xfId="37691"/>
    <cellStyle name="SAPBEXHLevel3X 2 7 2 4" xfId="37692"/>
    <cellStyle name="SAPBEXHLevel3X 2 7 2 4 2" xfId="37693"/>
    <cellStyle name="SAPBEXHLevel3X 2 7 3" xfId="37694"/>
    <cellStyle name="SAPBEXHLevel3X 2 7 3 2" xfId="37695"/>
    <cellStyle name="SAPBEXHLevel3X 2 7 3 2 2" xfId="37696"/>
    <cellStyle name="SAPBEXHLevel3X 2 7 3 3" xfId="37697"/>
    <cellStyle name="SAPBEXHLevel3X 2 7 4" xfId="37698"/>
    <cellStyle name="SAPBEXHLevel3X 2 7 4 2" xfId="37699"/>
    <cellStyle name="SAPBEXHLevel3X 2 7 4 2 2" xfId="37700"/>
    <cellStyle name="SAPBEXHLevel3X 2 7 5" xfId="37701"/>
    <cellStyle name="SAPBEXHLevel3X 2 7 5 2" xfId="37702"/>
    <cellStyle name="SAPBEXHLevel3X 2 8" xfId="3469"/>
    <cellStyle name="SAPBEXHLevel3X 2 9" xfId="4356"/>
    <cellStyle name="SAPBEXHLevel3X 20" xfId="6036"/>
    <cellStyle name="SAPBEXHLevel3X 21" xfId="12895"/>
    <cellStyle name="SAPBEXHLevel3X 22" xfId="12279"/>
    <cellStyle name="SAPBEXHLevel3X 23" xfId="9652"/>
    <cellStyle name="SAPBEXHLevel3X 24" xfId="13088"/>
    <cellStyle name="SAPBEXHLevel3X 25" xfId="13978"/>
    <cellStyle name="SAPBEXHLevel3X 26" xfId="14865"/>
    <cellStyle name="SAPBEXHLevel3X 27" xfId="15751"/>
    <cellStyle name="SAPBEXHLevel3X 28" xfId="19068"/>
    <cellStyle name="SAPBEXHLevel3X 29" xfId="18456"/>
    <cellStyle name="SAPBEXHLevel3X 3" xfId="1084"/>
    <cellStyle name="SAPBEXHLevel3X 3 10" xfId="10209"/>
    <cellStyle name="SAPBEXHLevel3X 3 11" xfId="11078"/>
    <cellStyle name="SAPBEXHLevel3X 3 12" xfId="11969"/>
    <cellStyle name="SAPBEXHLevel3X 3 13" xfId="12860"/>
    <cellStyle name="SAPBEXHLevel3X 3 14" xfId="13726"/>
    <cellStyle name="SAPBEXHLevel3X 3 15" xfId="14617"/>
    <cellStyle name="SAPBEXHLevel3X 3 16" xfId="15503"/>
    <cellStyle name="SAPBEXHLevel3X 3 17" xfId="16387"/>
    <cellStyle name="SAPBEXHLevel3X 3 18" xfId="17273"/>
    <cellStyle name="SAPBEXHLevel3X 3 19" xfId="18153"/>
    <cellStyle name="SAPBEXHLevel3X 3 2" xfId="3156"/>
    <cellStyle name="SAPBEXHLevel3X 3 2 2" xfId="25075"/>
    <cellStyle name="SAPBEXHLevel3X 3 2 2 2" xfId="37703"/>
    <cellStyle name="SAPBEXHLevel3X 3 2 2 2 2" xfId="37704"/>
    <cellStyle name="SAPBEXHLevel3X 3 2 2 2 2 2" xfId="37705"/>
    <cellStyle name="SAPBEXHLevel3X 3 2 2 2 3" xfId="37706"/>
    <cellStyle name="SAPBEXHLevel3X 3 2 2 3" xfId="37707"/>
    <cellStyle name="SAPBEXHLevel3X 3 2 2 3 2" xfId="37708"/>
    <cellStyle name="SAPBEXHLevel3X 3 2 2 3 2 2" xfId="37709"/>
    <cellStyle name="SAPBEXHLevel3X 3 2 2 4" xfId="37710"/>
    <cellStyle name="SAPBEXHLevel3X 3 2 2 4 2" xfId="37711"/>
    <cellStyle name="SAPBEXHLevel3X 3 2 3" xfId="37712"/>
    <cellStyle name="SAPBEXHLevel3X 3 2 3 2" xfId="37713"/>
    <cellStyle name="SAPBEXHLevel3X 3 2 3 2 2" xfId="37714"/>
    <cellStyle name="SAPBEXHLevel3X 3 2 3 3" xfId="37715"/>
    <cellStyle name="SAPBEXHLevel3X 3 2 4" xfId="37716"/>
    <cellStyle name="SAPBEXHLevel3X 3 2 4 2" xfId="37717"/>
    <cellStyle name="SAPBEXHLevel3X 3 2 4 2 2" xfId="37718"/>
    <cellStyle name="SAPBEXHLevel3X 3 2 5" xfId="37719"/>
    <cellStyle name="SAPBEXHLevel3X 3 2 5 2" xfId="37720"/>
    <cellStyle name="SAPBEXHLevel3X 3 20" xfId="19034"/>
    <cellStyle name="SAPBEXHLevel3X 3 21" xfId="19892"/>
    <cellStyle name="SAPBEXHLevel3X 3 22" xfId="20758"/>
    <cellStyle name="SAPBEXHLevel3X 3 23" xfId="21616"/>
    <cellStyle name="SAPBEXHLevel3X 3 24" xfId="22457"/>
    <cellStyle name="SAPBEXHLevel3X 3 25" xfId="23286"/>
    <cellStyle name="SAPBEXHLevel3X 3 26" xfId="24086"/>
    <cellStyle name="SAPBEXHLevel3X 3 3" xfId="4058"/>
    <cellStyle name="SAPBEXHLevel3X 3 4" xfId="4946"/>
    <cellStyle name="SAPBEXHLevel3X 3 5" xfId="5835"/>
    <cellStyle name="SAPBEXHLevel3X 3 6" xfId="6729"/>
    <cellStyle name="SAPBEXHLevel3X 3 7" xfId="6916"/>
    <cellStyle name="SAPBEXHLevel3X 3 8" xfId="8431"/>
    <cellStyle name="SAPBEXHLevel3X 3 9" xfId="9320"/>
    <cellStyle name="SAPBEXHLevel3X 30" xfId="16534"/>
    <cellStyle name="SAPBEXHLevel3X 31" xfId="19256"/>
    <cellStyle name="SAPBEXHLevel3X 32" xfId="20124"/>
    <cellStyle name="SAPBEXHLevel3X 33" xfId="20986"/>
    <cellStyle name="SAPBEXHLevel3X 4" xfId="1085"/>
    <cellStyle name="SAPBEXHLevel3X 4 10" xfId="10210"/>
    <cellStyle name="SAPBEXHLevel3X 4 11" xfId="11079"/>
    <cellStyle name="SAPBEXHLevel3X 4 12" xfId="11970"/>
    <cellStyle name="SAPBEXHLevel3X 4 13" xfId="12861"/>
    <cellStyle name="SAPBEXHLevel3X 4 14" xfId="13727"/>
    <cellStyle name="SAPBEXHLevel3X 4 15" xfId="14618"/>
    <cellStyle name="SAPBEXHLevel3X 4 16" xfId="15504"/>
    <cellStyle name="SAPBEXHLevel3X 4 17" xfId="16388"/>
    <cellStyle name="SAPBEXHLevel3X 4 18" xfId="17274"/>
    <cellStyle name="SAPBEXHLevel3X 4 19" xfId="18154"/>
    <cellStyle name="SAPBEXHLevel3X 4 2" xfId="3157"/>
    <cellStyle name="SAPBEXHLevel3X 4 2 2" xfId="25076"/>
    <cellStyle name="SAPBEXHLevel3X 4 2 2 2" xfId="37721"/>
    <cellStyle name="SAPBEXHLevel3X 4 2 2 2 2" xfId="37722"/>
    <cellStyle name="SAPBEXHLevel3X 4 2 2 2 2 2" xfId="37723"/>
    <cellStyle name="SAPBEXHLevel3X 4 2 2 2 3" xfId="37724"/>
    <cellStyle name="SAPBEXHLevel3X 4 2 2 3" xfId="37725"/>
    <cellStyle name="SAPBEXHLevel3X 4 2 2 3 2" xfId="37726"/>
    <cellStyle name="SAPBEXHLevel3X 4 2 2 3 2 2" xfId="37727"/>
    <cellStyle name="SAPBEXHLevel3X 4 2 2 4" xfId="37728"/>
    <cellStyle name="SAPBEXHLevel3X 4 2 2 4 2" xfId="37729"/>
    <cellStyle name="SAPBEXHLevel3X 4 2 3" xfId="37730"/>
    <cellStyle name="SAPBEXHLevel3X 4 2 3 2" xfId="37731"/>
    <cellStyle name="SAPBEXHLevel3X 4 2 3 2 2" xfId="37732"/>
    <cellStyle name="SAPBEXHLevel3X 4 2 3 3" xfId="37733"/>
    <cellStyle name="SAPBEXHLevel3X 4 2 4" xfId="37734"/>
    <cellStyle name="SAPBEXHLevel3X 4 2 4 2" xfId="37735"/>
    <cellStyle name="SAPBEXHLevel3X 4 2 4 2 2" xfId="37736"/>
    <cellStyle name="SAPBEXHLevel3X 4 2 5" xfId="37737"/>
    <cellStyle name="SAPBEXHLevel3X 4 2 5 2" xfId="37738"/>
    <cellStyle name="SAPBEXHLevel3X 4 20" xfId="19035"/>
    <cellStyle name="SAPBEXHLevel3X 4 21" xfId="19893"/>
    <cellStyle name="SAPBEXHLevel3X 4 22" xfId="20759"/>
    <cellStyle name="SAPBEXHLevel3X 4 23" xfId="21617"/>
    <cellStyle name="SAPBEXHLevel3X 4 24" xfId="22458"/>
    <cellStyle name="SAPBEXHLevel3X 4 25" xfId="23287"/>
    <cellStyle name="SAPBEXHLevel3X 4 26" xfId="24087"/>
    <cellStyle name="SAPBEXHLevel3X 4 3" xfId="4059"/>
    <cellStyle name="SAPBEXHLevel3X 4 4" xfId="4947"/>
    <cellStyle name="SAPBEXHLevel3X 4 5" xfId="5836"/>
    <cellStyle name="SAPBEXHLevel3X 4 6" xfId="6730"/>
    <cellStyle name="SAPBEXHLevel3X 4 7" xfId="4294"/>
    <cellStyle name="SAPBEXHLevel3X 4 8" xfId="8432"/>
    <cellStyle name="SAPBEXHLevel3X 4 9" xfId="9321"/>
    <cellStyle name="SAPBEXHLevel3X 5" xfId="1086"/>
    <cellStyle name="SAPBEXHLevel3X 5 10" xfId="10211"/>
    <cellStyle name="SAPBEXHLevel3X 5 11" xfId="11080"/>
    <cellStyle name="SAPBEXHLevel3X 5 12" xfId="11971"/>
    <cellStyle name="SAPBEXHLevel3X 5 13" xfId="12862"/>
    <cellStyle name="SAPBEXHLevel3X 5 14" xfId="13728"/>
    <cellStyle name="SAPBEXHLevel3X 5 15" xfId="14619"/>
    <cellStyle name="SAPBEXHLevel3X 5 16" xfId="15505"/>
    <cellStyle name="SAPBEXHLevel3X 5 17" xfId="16389"/>
    <cellStyle name="SAPBEXHLevel3X 5 18" xfId="17275"/>
    <cellStyle name="SAPBEXHLevel3X 5 19" xfId="18155"/>
    <cellStyle name="SAPBEXHLevel3X 5 2" xfId="3158"/>
    <cellStyle name="SAPBEXHLevel3X 5 2 2" xfId="25077"/>
    <cellStyle name="SAPBEXHLevel3X 5 2 2 2" xfId="37739"/>
    <cellStyle name="SAPBEXHLevel3X 5 2 2 2 2" xfId="37740"/>
    <cellStyle name="SAPBEXHLevel3X 5 2 2 2 2 2" xfId="37741"/>
    <cellStyle name="SAPBEXHLevel3X 5 2 2 2 3" xfId="37742"/>
    <cellStyle name="SAPBEXHLevel3X 5 2 2 3" xfId="37743"/>
    <cellStyle name="SAPBEXHLevel3X 5 2 2 3 2" xfId="37744"/>
    <cellStyle name="SAPBEXHLevel3X 5 2 2 3 2 2" xfId="37745"/>
    <cellStyle name="SAPBEXHLevel3X 5 2 2 4" xfId="37746"/>
    <cellStyle name="SAPBEXHLevel3X 5 2 2 4 2" xfId="37747"/>
    <cellStyle name="SAPBEXHLevel3X 5 2 3" xfId="37748"/>
    <cellStyle name="SAPBEXHLevel3X 5 2 3 2" xfId="37749"/>
    <cellStyle name="SAPBEXHLevel3X 5 2 3 2 2" xfId="37750"/>
    <cellStyle name="SAPBEXHLevel3X 5 2 3 3" xfId="37751"/>
    <cellStyle name="SAPBEXHLevel3X 5 2 4" xfId="37752"/>
    <cellStyle name="SAPBEXHLevel3X 5 2 4 2" xfId="37753"/>
    <cellStyle name="SAPBEXHLevel3X 5 2 4 2 2" xfId="37754"/>
    <cellStyle name="SAPBEXHLevel3X 5 2 5" xfId="37755"/>
    <cellStyle name="SAPBEXHLevel3X 5 2 5 2" xfId="37756"/>
    <cellStyle name="SAPBEXHLevel3X 5 20" xfId="19036"/>
    <cellStyle name="SAPBEXHLevel3X 5 21" xfId="19894"/>
    <cellStyle name="SAPBEXHLevel3X 5 22" xfId="20760"/>
    <cellStyle name="SAPBEXHLevel3X 5 23" xfId="21618"/>
    <cellStyle name="SAPBEXHLevel3X 5 24" xfId="22459"/>
    <cellStyle name="SAPBEXHLevel3X 5 25" xfId="23288"/>
    <cellStyle name="SAPBEXHLevel3X 5 26" xfId="24088"/>
    <cellStyle name="SAPBEXHLevel3X 5 3" xfId="4060"/>
    <cellStyle name="SAPBEXHLevel3X 5 4" xfId="4948"/>
    <cellStyle name="SAPBEXHLevel3X 5 5" xfId="5837"/>
    <cellStyle name="SAPBEXHLevel3X 5 6" xfId="6731"/>
    <cellStyle name="SAPBEXHLevel3X 5 7" xfId="6959"/>
    <cellStyle name="SAPBEXHLevel3X 5 8" xfId="8433"/>
    <cellStyle name="SAPBEXHLevel3X 5 9" xfId="9322"/>
    <cellStyle name="SAPBEXHLevel3X 6" xfId="1087"/>
    <cellStyle name="SAPBEXHLevel3X 6 10" xfId="10212"/>
    <cellStyle name="SAPBEXHLevel3X 6 11" xfId="11081"/>
    <cellStyle name="SAPBEXHLevel3X 6 12" xfId="11972"/>
    <cellStyle name="SAPBEXHLevel3X 6 13" xfId="12863"/>
    <cellStyle name="SAPBEXHLevel3X 6 14" xfId="13729"/>
    <cellStyle name="SAPBEXHLevel3X 6 15" xfId="14620"/>
    <cellStyle name="SAPBEXHLevel3X 6 16" xfId="15506"/>
    <cellStyle name="SAPBEXHLevel3X 6 17" xfId="16390"/>
    <cellStyle name="SAPBEXHLevel3X 6 18" xfId="17276"/>
    <cellStyle name="SAPBEXHLevel3X 6 19" xfId="18156"/>
    <cellStyle name="SAPBEXHLevel3X 6 2" xfId="3159"/>
    <cellStyle name="SAPBEXHLevel3X 6 2 2" xfId="25078"/>
    <cellStyle name="SAPBEXHLevel3X 6 2 2 2" xfId="37757"/>
    <cellStyle name="SAPBEXHLevel3X 6 2 2 2 2" xfId="37758"/>
    <cellStyle name="SAPBEXHLevel3X 6 2 2 2 2 2" xfId="37759"/>
    <cellStyle name="SAPBEXHLevel3X 6 2 2 2 3" xfId="37760"/>
    <cellStyle name="SAPBEXHLevel3X 6 2 2 3" xfId="37761"/>
    <cellStyle name="SAPBEXHLevel3X 6 2 2 3 2" xfId="37762"/>
    <cellStyle name="SAPBEXHLevel3X 6 2 2 3 2 2" xfId="37763"/>
    <cellStyle name="SAPBEXHLevel3X 6 2 2 4" xfId="37764"/>
    <cellStyle name="SAPBEXHLevel3X 6 2 2 4 2" xfId="37765"/>
    <cellStyle name="SAPBEXHLevel3X 6 2 3" xfId="37766"/>
    <cellStyle name="SAPBEXHLevel3X 6 2 3 2" xfId="37767"/>
    <cellStyle name="SAPBEXHLevel3X 6 2 3 2 2" xfId="37768"/>
    <cellStyle name="SAPBEXHLevel3X 6 2 3 3" xfId="37769"/>
    <cellStyle name="SAPBEXHLevel3X 6 2 4" xfId="37770"/>
    <cellStyle name="SAPBEXHLevel3X 6 2 4 2" xfId="37771"/>
    <cellStyle name="SAPBEXHLevel3X 6 2 4 2 2" xfId="37772"/>
    <cellStyle name="SAPBEXHLevel3X 6 2 5" xfId="37773"/>
    <cellStyle name="SAPBEXHLevel3X 6 2 5 2" xfId="37774"/>
    <cellStyle name="SAPBEXHLevel3X 6 20" xfId="19037"/>
    <cellStyle name="SAPBEXHLevel3X 6 21" xfId="19895"/>
    <cellStyle name="SAPBEXHLevel3X 6 22" xfId="20761"/>
    <cellStyle name="SAPBEXHLevel3X 6 23" xfId="21619"/>
    <cellStyle name="SAPBEXHLevel3X 6 24" xfId="22460"/>
    <cellStyle name="SAPBEXHLevel3X 6 25" xfId="23289"/>
    <cellStyle name="SAPBEXHLevel3X 6 26" xfId="24089"/>
    <cellStyle name="SAPBEXHLevel3X 6 3" xfId="4061"/>
    <cellStyle name="SAPBEXHLevel3X 6 4" xfId="4949"/>
    <cellStyle name="SAPBEXHLevel3X 6 5" xfId="5838"/>
    <cellStyle name="SAPBEXHLevel3X 6 6" xfId="6732"/>
    <cellStyle name="SAPBEXHLevel3X 6 7" xfId="6930"/>
    <cellStyle name="SAPBEXHLevel3X 6 8" xfId="8434"/>
    <cellStyle name="SAPBEXHLevel3X 6 9" xfId="9323"/>
    <cellStyle name="SAPBEXHLevel3X 7" xfId="1088"/>
    <cellStyle name="SAPBEXHLevel3X 7 10" xfId="10213"/>
    <cellStyle name="SAPBEXHLevel3X 7 11" xfId="11082"/>
    <cellStyle name="SAPBEXHLevel3X 7 12" xfId="11973"/>
    <cellStyle name="SAPBEXHLevel3X 7 13" xfId="12864"/>
    <cellStyle name="SAPBEXHLevel3X 7 14" xfId="13730"/>
    <cellStyle name="SAPBEXHLevel3X 7 15" xfId="14621"/>
    <cellStyle name="SAPBEXHLevel3X 7 16" xfId="15507"/>
    <cellStyle name="SAPBEXHLevel3X 7 17" xfId="16391"/>
    <cellStyle name="SAPBEXHLevel3X 7 18" xfId="17277"/>
    <cellStyle name="SAPBEXHLevel3X 7 19" xfId="18157"/>
    <cellStyle name="SAPBEXHLevel3X 7 2" xfId="3160"/>
    <cellStyle name="SAPBEXHLevel3X 7 2 2" xfId="25079"/>
    <cellStyle name="SAPBEXHLevel3X 7 2 2 2" xfId="37775"/>
    <cellStyle name="SAPBEXHLevel3X 7 2 2 2 2" xfId="37776"/>
    <cellStyle name="SAPBEXHLevel3X 7 2 2 2 2 2" xfId="37777"/>
    <cellStyle name="SAPBEXHLevel3X 7 2 2 2 3" xfId="37778"/>
    <cellStyle name="SAPBEXHLevel3X 7 2 2 3" xfId="37779"/>
    <cellStyle name="SAPBEXHLevel3X 7 2 2 3 2" xfId="37780"/>
    <cellStyle name="SAPBEXHLevel3X 7 2 2 3 2 2" xfId="37781"/>
    <cellStyle name="SAPBEXHLevel3X 7 2 2 4" xfId="37782"/>
    <cellStyle name="SAPBEXHLevel3X 7 2 2 4 2" xfId="37783"/>
    <cellStyle name="SAPBEXHLevel3X 7 2 3" xfId="37784"/>
    <cellStyle name="SAPBEXHLevel3X 7 2 3 2" xfId="37785"/>
    <cellStyle name="SAPBEXHLevel3X 7 2 3 2 2" xfId="37786"/>
    <cellStyle name="SAPBEXHLevel3X 7 2 3 3" xfId="37787"/>
    <cellStyle name="SAPBEXHLevel3X 7 2 4" xfId="37788"/>
    <cellStyle name="SAPBEXHLevel3X 7 2 4 2" xfId="37789"/>
    <cellStyle name="SAPBEXHLevel3X 7 2 4 2 2" xfId="37790"/>
    <cellStyle name="SAPBEXHLevel3X 7 2 5" xfId="37791"/>
    <cellStyle name="SAPBEXHLevel3X 7 2 5 2" xfId="37792"/>
    <cellStyle name="SAPBEXHLevel3X 7 20" xfId="19038"/>
    <cellStyle name="SAPBEXHLevel3X 7 21" xfId="19896"/>
    <cellStyle name="SAPBEXHLevel3X 7 22" xfId="20762"/>
    <cellStyle name="SAPBEXHLevel3X 7 23" xfId="21620"/>
    <cellStyle name="SAPBEXHLevel3X 7 24" xfId="22461"/>
    <cellStyle name="SAPBEXHLevel3X 7 25" xfId="23290"/>
    <cellStyle name="SAPBEXHLevel3X 7 26" xfId="24090"/>
    <cellStyle name="SAPBEXHLevel3X 7 3" xfId="4062"/>
    <cellStyle name="SAPBEXHLevel3X 7 4" xfId="4950"/>
    <cellStyle name="SAPBEXHLevel3X 7 5" xfId="5839"/>
    <cellStyle name="SAPBEXHLevel3X 7 6" xfId="6733"/>
    <cellStyle name="SAPBEXHLevel3X 7 7" xfId="6953"/>
    <cellStyle name="SAPBEXHLevel3X 7 8" xfId="8435"/>
    <cellStyle name="SAPBEXHLevel3X 7 9" xfId="9324"/>
    <cellStyle name="SAPBEXHLevel3X 8" xfId="1089"/>
    <cellStyle name="SAPBEXHLevel3X 8 10" xfId="10203"/>
    <cellStyle name="SAPBEXHLevel3X 8 11" xfId="11072"/>
    <cellStyle name="SAPBEXHLevel3X 8 12" xfId="11963"/>
    <cellStyle name="SAPBEXHLevel3X 8 13" xfId="12854"/>
    <cellStyle name="SAPBEXHLevel3X 8 14" xfId="13720"/>
    <cellStyle name="SAPBEXHLevel3X 8 15" xfId="14611"/>
    <cellStyle name="SAPBEXHLevel3X 8 16" xfId="15497"/>
    <cellStyle name="SAPBEXHLevel3X 8 17" xfId="16381"/>
    <cellStyle name="SAPBEXHLevel3X 8 18" xfId="17267"/>
    <cellStyle name="SAPBEXHLevel3X 8 19" xfId="18147"/>
    <cellStyle name="SAPBEXHLevel3X 8 2" xfId="3150"/>
    <cellStyle name="SAPBEXHLevel3X 8 2 2" xfId="25080"/>
    <cellStyle name="SAPBEXHLevel3X 8 2 2 2" xfId="37793"/>
    <cellStyle name="SAPBEXHLevel3X 8 2 2 2 2" xfId="37794"/>
    <cellStyle name="SAPBEXHLevel3X 8 2 2 2 2 2" xfId="37795"/>
    <cellStyle name="SAPBEXHLevel3X 8 2 2 2 3" xfId="37796"/>
    <cellStyle name="SAPBEXHLevel3X 8 2 2 3" xfId="37797"/>
    <cellStyle name="SAPBEXHLevel3X 8 2 2 3 2" xfId="37798"/>
    <cellStyle name="SAPBEXHLevel3X 8 2 2 3 2 2" xfId="37799"/>
    <cellStyle name="SAPBEXHLevel3X 8 2 2 4" xfId="37800"/>
    <cellStyle name="SAPBEXHLevel3X 8 2 2 4 2" xfId="37801"/>
    <cellStyle name="SAPBEXHLevel3X 8 2 3" xfId="37802"/>
    <cellStyle name="SAPBEXHLevel3X 8 2 3 2" xfId="37803"/>
    <cellStyle name="SAPBEXHLevel3X 8 2 3 2 2" xfId="37804"/>
    <cellStyle name="SAPBEXHLevel3X 8 2 3 3" xfId="37805"/>
    <cellStyle name="SAPBEXHLevel3X 8 2 4" xfId="37806"/>
    <cellStyle name="SAPBEXHLevel3X 8 2 4 2" xfId="37807"/>
    <cellStyle name="SAPBEXHLevel3X 8 2 4 2 2" xfId="37808"/>
    <cellStyle name="SAPBEXHLevel3X 8 2 5" xfId="37809"/>
    <cellStyle name="SAPBEXHLevel3X 8 2 5 2" xfId="37810"/>
    <cellStyle name="SAPBEXHLevel3X 8 20" xfId="19028"/>
    <cellStyle name="SAPBEXHLevel3X 8 21" xfId="19886"/>
    <cellStyle name="SAPBEXHLevel3X 8 22" xfId="20752"/>
    <cellStyle name="SAPBEXHLevel3X 8 23" xfId="21610"/>
    <cellStyle name="SAPBEXHLevel3X 8 24" xfId="22451"/>
    <cellStyle name="SAPBEXHLevel3X 8 25" xfId="23280"/>
    <cellStyle name="SAPBEXHLevel3X 8 26" xfId="24080"/>
    <cellStyle name="SAPBEXHLevel3X 8 3" xfId="4052"/>
    <cellStyle name="SAPBEXHLevel3X 8 4" xfId="4940"/>
    <cellStyle name="SAPBEXHLevel3X 8 5" xfId="5829"/>
    <cellStyle name="SAPBEXHLevel3X 8 6" xfId="6723"/>
    <cellStyle name="SAPBEXHLevel3X 8 7" xfId="2541"/>
    <cellStyle name="SAPBEXHLevel3X 8 8" xfId="8425"/>
    <cellStyle name="SAPBEXHLevel3X 8 9" xfId="9314"/>
    <cellStyle name="SAPBEXHLevel3X 9" xfId="2570"/>
    <cellStyle name="SAPBEXHLevel3X 9 2" xfId="25082"/>
    <cellStyle name="SAPBEXHLevel3X 9 2 2" xfId="37811"/>
    <cellStyle name="SAPBEXHLevel3X 9 2 2 2" xfId="37812"/>
    <cellStyle name="SAPBEXHLevel3X 9 2 2 2 2" xfId="37813"/>
    <cellStyle name="SAPBEXHLevel3X 9 2 2 3" xfId="37814"/>
    <cellStyle name="SAPBEXHLevel3X 9 2 3" xfId="37815"/>
    <cellStyle name="SAPBEXHLevel3X 9 2 3 2" xfId="37816"/>
    <cellStyle name="SAPBEXHLevel3X 9 2 3 2 2" xfId="37817"/>
    <cellStyle name="SAPBEXHLevel3X 9 2 4" xfId="37818"/>
    <cellStyle name="SAPBEXHLevel3X 9 2 4 2" xfId="37819"/>
    <cellStyle name="SAPBEXHLevel3X 9 3" xfId="25081"/>
    <cellStyle name="SAPBEXHLevel3X 9 3 2" xfId="37820"/>
    <cellStyle name="SAPBEXHLevel3X 9 3 2 2" xfId="37821"/>
    <cellStyle name="SAPBEXHLevel3X 9 3 2 2 2" xfId="37822"/>
    <cellStyle name="SAPBEXHLevel3X 9 3 2 3" xfId="37823"/>
    <cellStyle name="SAPBEXHLevel3X 9 3 3" xfId="37824"/>
    <cellStyle name="SAPBEXHLevel3X 9 3 3 2" xfId="37825"/>
    <cellStyle name="SAPBEXHLevel3X 9 3 3 2 2" xfId="37826"/>
    <cellStyle name="SAPBEXHLevel3X 9 3 4" xfId="37827"/>
    <cellStyle name="SAPBEXHLevel3X 9 3 4 2" xfId="37828"/>
    <cellStyle name="SAPBEXHLevel3X 9 4" xfId="37829"/>
    <cellStyle name="SAPBEXHLevel3X 9 4 2" xfId="37830"/>
    <cellStyle name="SAPBEXHLevel3X 9 4 2 2" xfId="37831"/>
    <cellStyle name="SAPBEXHLevel3X 9 4 2 2 2" xfId="37832"/>
    <cellStyle name="SAPBEXHLevel3X 9 4 3" xfId="37833"/>
    <cellStyle name="SAPBEXHLevel3X 9 4 3 2" xfId="37834"/>
    <cellStyle name="SAPBEXHLevel3X 9 5" xfId="37835"/>
    <cellStyle name="SAPBEXHLevel3X 9 5 2" xfId="37836"/>
    <cellStyle name="SAPBEXHLevel3X 9 5 2 2" xfId="37837"/>
    <cellStyle name="SAPBEXHLevel3X 9 5 3" xfId="37838"/>
    <cellStyle name="SAPBEXHLevel3X 9 6" xfId="37839"/>
    <cellStyle name="SAPBEXHLevel3X 9 6 2" xfId="37840"/>
    <cellStyle name="SAPBEXHLevel3X 9 6 2 2" xfId="37841"/>
    <cellStyle name="SAPBEXHLevel3X 9 7" xfId="37842"/>
    <cellStyle name="SAPBEXHLevel3X 9 7 2" xfId="37843"/>
    <cellStyle name="SAPBEXinputData" xfId="1090"/>
    <cellStyle name="SAPBEXinputData 2" xfId="25083"/>
    <cellStyle name="SAPBEXItemHeader" xfId="1091"/>
    <cellStyle name="SAPBEXItemHeader 10" xfId="4979"/>
    <cellStyle name="SAPBEXItemHeader 11" xfId="5868"/>
    <cellStyle name="SAPBEXItemHeader 12" xfId="7674"/>
    <cellStyle name="SAPBEXItemHeader 13" xfId="6952"/>
    <cellStyle name="SAPBEXItemHeader 14" xfId="8249"/>
    <cellStyle name="SAPBEXItemHeader 15" xfId="9138"/>
    <cellStyle name="SAPBEXItemHeader 16" xfId="10242"/>
    <cellStyle name="SAPBEXItemHeader 17" xfId="10896"/>
    <cellStyle name="SAPBEXItemHeader 18" xfId="11787"/>
    <cellStyle name="SAPBEXItemHeader 19" xfId="12893"/>
    <cellStyle name="SAPBEXItemHeader 2" xfId="1092"/>
    <cellStyle name="SAPBEXItemHeader 2 10" xfId="5247"/>
    <cellStyle name="SAPBEXItemHeader 2 11" xfId="6142"/>
    <cellStyle name="SAPBEXItemHeader 2 12" xfId="2634"/>
    <cellStyle name="SAPBEXItemHeader 2 13" xfId="7848"/>
    <cellStyle name="SAPBEXItemHeader 2 14" xfId="8738"/>
    <cellStyle name="SAPBEXItemHeader 2 15" xfId="9627"/>
    <cellStyle name="SAPBEXItemHeader 2 16" xfId="10495"/>
    <cellStyle name="SAPBEXItemHeader 2 17" xfId="11386"/>
    <cellStyle name="SAPBEXItemHeader 2 18" xfId="12276"/>
    <cellStyle name="SAPBEXItemHeader 2 19" xfId="13146"/>
    <cellStyle name="SAPBEXItemHeader 2 2" xfId="1093"/>
    <cellStyle name="SAPBEXItemHeader 2 2 10" xfId="10214"/>
    <cellStyle name="SAPBEXItemHeader 2 2 11" xfId="11083"/>
    <cellStyle name="SAPBEXItemHeader 2 2 12" xfId="11974"/>
    <cellStyle name="SAPBEXItemHeader 2 2 13" xfId="12865"/>
    <cellStyle name="SAPBEXItemHeader 2 2 14" xfId="13731"/>
    <cellStyle name="SAPBEXItemHeader 2 2 15" xfId="14622"/>
    <cellStyle name="SAPBEXItemHeader 2 2 16" xfId="15508"/>
    <cellStyle name="SAPBEXItemHeader 2 2 17" xfId="16392"/>
    <cellStyle name="SAPBEXItemHeader 2 2 18" xfId="17278"/>
    <cellStyle name="SAPBEXItemHeader 2 2 19" xfId="18158"/>
    <cellStyle name="SAPBEXItemHeader 2 2 2" xfId="3161"/>
    <cellStyle name="SAPBEXItemHeader 2 2 2 2" xfId="25084"/>
    <cellStyle name="SAPBEXItemHeader 2 2 2 2 2" xfId="37844"/>
    <cellStyle name="SAPBEXItemHeader 2 2 2 2 2 2" xfId="37845"/>
    <cellStyle name="SAPBEXItemHeader 2 2 2 2 2 2 2" xfId="37846"/>
    <cellStyle name="SAPBEXItemHeader 2 2 2 2 2 3" xfId="37847"/>
    <cellStyle name="SAPBEXItemHeader 2 2 2 2 3" xfId="37848"/>
    <cellStyle name="SAPBEXItemHeader 2 2 2 2 3 2" xfId="37849"/>
    <cellStyle name="SAPBEXItemHeader 2 2 2 2 3 2 2" xfId="37850"/>
    <cellStyle name="SAPBEXItemHeader 2 2 2 2 4" xfId="37851"/>
    <cellStyle name="SAPBEXItemHeader 2 2 2 2 4 2" xfId="37852"/>
    <cellStyle name="SAPBEXItemHeader 2 2 2 3" xfId="37853"/>
    <cellStyle name="SAPBEXItemHeader 2 2 2 3 2" xfId="37854"/>
    <cellStyle name="SAPBEXItemHeader 2 2 2 3 2 2" xfId="37855"/>
    <cellStyle name="SAPBEXItemHeader 2 2 2 3 3" xfId="37856"/>
    <cellStyle name="SAPBEXItemHeader 2 2 2 4" xfId="37857"/>
    <cellStyle name="SAPBEXItemHeader 2 2 2 4 2" xfId="37858"/>
    <cellStyle name="SAPBEXItemHeader 2 2 2 4 2 2" xfId="37859"/>
    <cellStyle name="SAPBEXItemHeader 2 2 2 5" xfId="37860"/>
    <cellStyle name="SAPBEXItemHeader 2 2 2 5 2" xfId="37861"/>
    <cellStyle name="SAPBEXItemHeader 2 2 20" xfId="19039"/>
    <cellStyle name="SAPBEXItemHeader 2 2 21" xfId="19897"/>
    <cellStyle name="SAPBEXItemHeader 2 2 22" xfId="20763"/>
    <cellStyle name="SAPBEXItemHeader 2 2 23" xfId="21621"/>
    <cellStyle name="SAPBEXItemHeader 2 2 24" xfId="22462"/>
    <cellStyle name="SAPBEXItemHeader 2 2 25" xfId="23291"/>
    <cellStyle name="SAPBEXItemHeader 2 2 26" xfId="24091"/>
    <cellStyle name="SAPBEXItemHeader 2 2 3" xfId="4063"/>
    <cellStyle name="SAPBEXItemHeader 2 2 4" xfId="4951"/>
    <cellStyle name="SAPBEXItemHeader 2 2 5" xfId="5840"/>
    <cellStyle name="SAPBEXItemHeader 2 2 6" xfId="6734"/>
    <cellStyle name="SAPBEXItemHeader 2 2 7" xfId="4394"/>
    <cellStyle name="SAPBEXItemHeader 2 2 8" xfId="8436"/>
    <cellStyle name="SAPBEXItemHeader 2 2 9" xfId="9325"/>
    <cellStyle name="SAPBEXItemHeader 2 20" xfId="14036"/>
    <cellStyle name="SAPBEXItemHeader 2 21" xfId="14923"/>
    <cellStyle name="SAPBEXItemHeader 2 22" xfId="15809"/>
    <cellStyle name="SAPBEXItemHeader 2 23" xfId="16692"/>
    <cellStyle name="SAPBEXItemHeader 2 24" xfId="17577"/>
    <cellStyle name="SAPBEXItemHeader 2 25" xfId="18453"/>
    <cellStyle name="SAPBEXItemHeader 2 26" xfId="19314"/>
    <cellStyle name="SAPBEXItemHeader 2 27" xfId="20182"/>
    <cellStyle name="SAPBEXItemHeader 2 28" xfId="21044"/>
    <cellStyle name="SAPBEXItemHeader 2 29" xfId="21895"/>
    <cellStyle name="SAPBEXItemHeader 2 3" xfId="1094"/>
    <cellStyle name="SAPBEXItemHeader 2 3 10" xfId="10215"/>
    <cellStyle name="SAPBEXItemHeader 2 3 11" xfId="11084"/>
    <cellStyle name="SAPBEXItemHeader 2 3 12" xfId="11975"/>
    <cellStyle name="SAPBEXItemHeader 2 3 13" xfId="12866"/>
    <cellStyle name="SAPBEXItemHeader 2 3 14" xfId="13732"/>
    <cellStyle name="SAPBEXItemHeader 2 3 15" xfId="14623"/>
    <cellStyle name="SAPBEXItemHeader 2 3 16" xfId="15509"/>
    <cellStyle name="SAPBEXItemHeader 2 3 17" xfId="16393"/>
    <cellStyle name="SAPBEXItemHeader 2 3 18" xfId="17279"/>
    <cellStyle name="SAPBEXItemHeader 2 3 19" xfId="18159"/>
    <cellStyle name="SAPBEXItemHeader 2 3 2" xfId="3162"/>
    <cellStyle name="SAPBEXItemHeader 2 3 2 2" xfId="25085"/>
    <cellStyle name="SAPBEXItemHeader 2 3 2 2 2" xfId="37862"/>
    <cellStyle name="SAPBEXItemHeader 2 3 2 2 2 2" xfId="37863"/>
    <cellStyle name="SAPBEXItemHeader 2 3 2 2 2 2 2" xfId="37864"/>
    <cellStyle name="SAPBEXItemHeader 2 3 2 2 2 3" xfId="37865"/>
    <cellStyle name="SAPBEXItemHeader 2 3 2 2 3" xfId="37866"/>
    <cellStyle name="SAPBEXItemHeader 2 3 2 2 3 2" xfId="37867"/>
    <cellStyle name="SAPBEXItemHeader 2 3 2 2 3 2 2" xfId="37868"/>
    <cellStyle name="SAPBEXItemHeader 2 3 2 2 4" xfId="37869"/>
    <cellStyle name="SAPBEXItemHeader 2 3 2 2 4 2" xfId="37870"/>
    <cellStyle name="SAPBEXItemHeader 2 3 2 3" xfId="37871"/>
    <cellStyle name="SAPBEXItemHeader 2 3 2 3 2" xfId="37872"/>
    <cellStyle name="SAPBEXItemHeader 2 3 2 3 2 2" xfId="37873"/>
    <cellStyle name="SAPBEXItemHeader 2 3 2 3 3" xfId="37874"/>
    <cellStyle name="SAPBEXItemHeader 2 3 2 4" xfId="37875"/>
    <cellStyle name="SAPBEXItemHeader 2 3 2 4 2" xfId="37876"/>
    <cellStyle name="SAPBEXItemHeader 2 3 2 4 2 2" xfId="37877"/>
    <cellStyle name="SAPBEXItemHeader 2 3 2 5" xfId="37878"/>
    <cellStyle name="SAPBEXItemHeader 2 3 2 5 2" xfId="37879"/>
    <cellStyle name="SAPBEXItemHeader 2 3 20" xfId="19040"/>
    <cellStyle name="SAPBEXItemHeader 2 3 21" xfId="19898"/>
    <cellStyle name="SAPBEXItemHeader 2 3 22" xfId="20764"/>
    <cellStyle name="SAPBEXItemHeader 2 3 23" xfId="21622"/>
    <cellStyle name="SAPBEXItemHeader 2 3 24" xfId="22463"/>
    <cellStyle name="SAPBEXItemHeader 2 3 25" xfId="23292"/>
    <cellStyle name="SAPBEXItemHeader 2 3 26" xfId="24092"/>
    <cellStyle name="SAPBEXItemHeader 2 3 3" xfId="4064"/>
    <cellStyle name="SAPBEXItemHeader 2 3 4" xfId="4952"/>
    <cellStyle name="SAPBEXItemHeader 2 3 5" xfId="5841"/>
    <cellStyle name="SAPBEXItemHeader 2 3 6" xfId="6735"/>
    <cellStyle name="SAPBEXItemHeader 2 3 7" xfId="6944"/>
    <cellStyle name="SAPBEXItemHeader 2 3 8" xfId="8437"/>
    <cellStyle name="SAPBEXItemHeader 2 3 9" xfId="9326"/>
    <cellStyle name="SAPBEXItemHeader 2 30" xfId="22727"/>
    <cellStyle name="SAPBEXItemHeader 2 31" xfId="23536"/>
    <cellStyle name="SAPBEXItemHeader 2 4" xfId="1095"/>
    <cellStyle name="SAPBEXItemHeader 2 4 10" xfId="10216"/>
    <cellStyle name="SAPBEXItemHeader 2 4 11" xfId="11085"/>
    <cellStyle name="SAPBEXItemHeader 2 4 12" xfId="11976"/>
    <cellStyle name="SAPBEXItemHeader 2 4 13" xfId="12867"/>
    <cellStyle name="SAPBEXItemHeader 2 4 14" xfId="13733"/>
    <cellStyle name="SAPBEXItemHeader 2 4 15" xfId="14624"/>
    <cellStyle name="SAPBEXItemHeader 2 4 16" xfId="15510"/>
    <cellStyle name="SAPBEXItemHeader 2 4 17" xfId="16394"/>
    <cellStyle name="SAPBEXItemHeader 2 4 18" xfId="17280"/>
    <cellStyle name="SAPBEXItemHeader 2 4 19" xfId="18160"/>
    <cellStyle name="SAPBEXItemHeader 2 4 2" xfId="3163"/>
    <cellStyle name="SAPBEXItemHeader 2 4 2 2" xfId="25086"/>
    <cellStyle name="SAPBEXItemHeader 2 4 2 2 2" xfId="37880"/>
    <cellStyle name="SAPBEXItemHeader 2 4 2 2 2 2" xfId="37881"/>
    <cellStyle name="SAPBEXItemHeader 2 4 2 2 2 2 2" xfId="37882"/>
    <cellStyle name="SAPBEXItemHeader 2 4 2 2 2 3" xfId="37883"/>
    <cellStyle name="SAPBEXItemHeader 2 4 2 2 3" xfId="37884"/>
    <cellStyle name="SAPBEXItemHeader 2 4 2 2 3 2" xfId="37885"/>
    <cellStyle name="SAPBEXItemHeader 2 4 2 2 3 2 2" xfId="37886"/>
    <cellStyle name="SAPBEXItemHeader 2 4 2 2 4" xfId="37887"/>
    <cellStyle name="SAPBEXItemHeader 2 4 2 2 4 2" xfId="37888"/>
    <cellStyle name="SAPBEXItemHeader 2 4 2 3" xfId="37889"/>
    <cellStyle name="SAPBEXItemHeader 2 4 2 3 2" xfId="37890"/>
    <cellStyle name="SAPBEXItemHeader 2 4 2 3 2 2" xfId="37891"/>
    <cellStyle name="SAPBEXItemHeader 2 4 2 3 3" xfId="37892"/>
    <cellStyle name="SAPBEXItemHeader 2 4 2 4" xfId="37893"/>
    <cellStyle name="SAPBEXItemHeader 2 4 2 4 2" xfId="37894"/>
    <cellStyle name="SAPBEXItemHeader 2 4 2 4 2 2" xfId="37895"/>
    <cellStyle name="SAPBEXItemHeader 2 4 2 5" xfId="37896"/>
    <cellStyle name="SAPBEXItemHeader 2 4 2 5 2" xfId="37897"/>
    <cellStyle name="SAPBEXItemHeader 2 4 20" xfId="19041"/>
    <cellStyle name="SAPBEXItemHeader 2 4 21" xfId="19899"/>
    <cellStyle name="SAPBEXItemHeader 2 4 22" xfId="20765"/>
    <cellStyle name="SAPBEXItemHeader 2 4 23" xfId="21623"/>
    <cellStyle name="SAPBEXItemHeader 2 4 24" xfId="22464"/>
    <cellStyle name="SAPBEXItemHeader 2 4 25" xfId="23293"/>
    <cellStyle name="SAPBEXItemHeader 2 4 26" xfId="24093"/>
    <cellStyle name="SAPBEXItemHeader 2 4 3" xfId="4065"/>
    <cellStyle name="SAPBEXItemHeader 2 4 4" xfId="4953"/>
    <cellStyle name="SAPBEXItemHeader 2 4 5" xfId="5842"/>
    <cellStyle name="SAPBEXItemHeader 2 4 6" xfId="6736"/>
    <cellStyle name="SAPBEXItemHeader 2 4 7" xfId="7720"/>
    <cellStyle name="SAPBEXItemHeader 2 4 8" xfId="8438"/>
    <cellStyle name="SAPBEXItemHeader 2 4 9" xfId="9327"/>
    <cellStyle name="SAPBEXItemHeader 2 5" xfId="1096"/>
    <cellStyle name="SAPBEXItemHeader 2 5 10" xfId="10217"/>
    <cellStyle name="SAPBEXItemHeader 2 5 11" xfId="11086"/>
    <cellStyle name="SAPBEXItemHeader 2 5 12" xfId="11977"/>
    <cellStyle name="SAPBEXItemHeader 2 5 13" xfId="12868"/>
    <cellStyle name="SAPBEXItemHeader 2 5 14" xfId="13734"/>
    <cellStyle name="SAPBEXItemHeader 2 5 15" xfId="14625"/>
    <cellStyle name="SAPBEXItemHeader 2 5 16" xfId="15511"/>
    <cellStyle name="SAPBEXItemHeader 2 5 17" xfId="16395"/>
    <cellStyle name="SAPBEXItemHeader 2 5 18" xfId="17281"/>
    <cellStyle name="SAPBEXItemHeader 2 5 19" xfId="18161"/>
    <cellStyle name="SAPBEXItemHeader 2 5 2" xfId="3164"/>
    <cellStyle name="SAPBEXItemHeader 2 5 2 2" xfId="25087"/>
    <cellStyle name="SAPBEXItemHeader 2 5 2 2 2" xfId="37898"/>
    <cellStyle name="SAPBEXItemHeader 2 5 2 2 2 2" xfId="37899"/>
    <cellStyle name="SAPBEXItemHeader 2 5 2 2 2 2 2" xfId="37900"/>
    <cellStyle name="SAPBEXItemHeader 2 5 2 2 2 3" xfId="37901"/>
    <cellStyle name="SAPBEXItemHeader 2 5 2 2 3" xfId="37902"/>
    <cellStyle name="SAPBEXItemHeader 2 5 2 2 3 2" xfId="37903"/>
    <cellStyle name="SAPBEXItemHeader 2 5 2 2 3 2 2" xfId="37904"/>
    <cellStyle name="SAPBEXItemHeader 2 5 2 2 4" xfId="37905"/>
    <cellStyle name="SAPBEXItemHeader 2 5 2 2 4 2" xfId="37906"/>
    <cellStyle name="SAPBEXItemHeader 2 5 2 3" xfId="37907"/>
    <cellStyle name="SAPBEXItemHeader 2 5 2 3 2" xfId="37908"/>
    <cellStyle name="SAPBEXItemHeader 2 5 2 3 2 2" xfId="37909"/>
    <cellStyle name="SAPBEXItemHeader 2 5 2 3 3" xfId="37910"/>
    <cellStyle name="SAPBEXItemHeader 2 5 2 4" xfId="37911"/>
    <cellStyle name="SAPBEXItemHeader 2 5 2 4 2" xfId="37912"/>
    <cellStyle name="SAPBEXItemHeader 2 5 2 4 2 2" xfId="37913"/>
    <cellStyle name="SAPBEXItemHeader 2 5 2 5" xfId="37914"/>
    <cellStyle name="SAPBEXItemHeader 2 5 2 5 2" xfId="37915"/>
    <cellStyle name="SAPBEXItemHeader 2 5 20" xfId="19042"/>
    <cellStyle name="SAPBEXItemHeader 2 5 21" xfId="19900"/>
    <cellStyle name="SAPBEXItemHeader 2 5 22" xfId="20766"/>
    <cellStyle name="SAPBEXItemHeader 2 5 23" xfId="21624"/>
    <cellStyle name="SAPBEXItemHeader 2 5 24" xfId="22465"/>
    <cellStyle name="SAPBEXItemHeader 2 5 25" xfId="23294"/>
    <cellStyle name="SAPBEXItemHeader 2 5 26" xfId="24094"/>
    <cellStyle name="SAPBEXItemHeader 2 5 3" xfId="4066"/>
    <cellStyle name="SAPBEXItemHeader 2 5 4" xfId="4954"/>
    <cellStyle name="SAPBEXItemHeader 2 5 5" xfId="5843"/>
    <cellStyle name="SAPBEXItemHeader 2 5 6" xfId="6737"/>
    <cellStyle name="SAPBEXItemHeader 2 5 7" xfId="7745"/>
    <cellStyle name="SAPBEXItemHeader 2 5 8" xfId="8439"/>
    <cellStyle name="SAPBEXItemHeader 2 5 9" xfId="9328"/>
    <cellStyle name="SAPBEXItemHeader 2 6" xfId="1097"/>
    <cellStyle name="SAPBEXItemHeader 2 6 10" xfId="10218"/>
    <cellStyle name="SAPBEXItemHeader 2 6 11" xfId="11087"/>
    <cellStyle name="SAPBEXItemHeader 2 6 12" xfId="11978"/>
    <cellStyle name="SAPBEXItemHeader 2 6 13" xfId="12869"/>
    <cellStyle name="SAPBEXItemHeader 2 6 14" xfId="13735"/>
    <cellStyle name="SAPBEXItemHeader 2 6 15" xfId="14626"/>
    <cellStyle name="SAPBEXItemHeader 2 6 16" xfId="15512"/>
    <cellStyle name="SAPBEXItemHeader 2 6 17" xfId="16396"/>
    <cellStyle name="SAPBEXItemHeader 2 6 18" xfId="17282"/>
    <cellStyle name="SAPBEXItemHeader 2 6 19" xfId="18162"/>
    <cellStyle name="SAPBEXItemHeader 2 6 2" xfId="3165"/>
    <cellStyle name="SAPBEXItemHeader 2 6 2 2" xfId="25088"/>
    <cellStyle name="SAPBEXItemHeader 2 6 2 2 2" xfId="37916"/>
    <cellStyle name="SAPBEXItemHeader 2 6 2 2 2 2" xfId="37917"/>
    <cellStyle name="SAPBEXItemHeader 2 6 2 2 2 2 2" xfId="37918"/>
    <cellStyle name="SAPBEXItemHeader 2 6 2 2 2 3" xfId="37919"/>
    <cellStyle name="SAPBEXItemHeader 2 6 2 2 3" xfId="37920"/>
    <cellStyle name="SAPBEXItemHeader 2 6 2 2 3 2" xfId="37921"/>
    <cellStyle name="SAPBEXItemHeader 2 6 2 2 3 2 2" xfId="37922"/>
    <cellStyle name="SAPBEXItemHeader 2 6 2 2 4" xfId="37923"/>
    <cellStyle name="SAPBEXItemHeader 2 6 2 2 4 2" xfId="37924"/>
    <cellStyle name="SAPBEXItemHeader 2 6 2 3" xfId="37925"/>
    <cellStyle name="SAPBEXItemHeader 2 6 2 3 2" xfId="37926"/>
    <cellStyle name="SAPBEXItemHeader 2 6 2 3 2 2" xfId="37927"/>
    <cellStyle name="SAPBEXItemHeader 2 6 2 3 3" xfId="37928"/>
    <cellStyle name="SAPBEXItemHeader 2 6 2 4" xfId="37929"/>
    <cellStyle name="SAPBEXItemHeader 2 6 2 4 2" xfId="37930"/>
    <cellStyle name="SAPBEXItemHeader 2 6 2 4 2 2" xfId="37931"/>
    <cellStyle name="SAPBEXItemHeader 2 6 2 5" xfId="37932"/>
    <cellStyle name="SAPBEXItemHeader 2 6 2 5 2" xfId="37933"/>
    <cellStyle name="SAPBEXItemHeader 2 6 20" xfId="19043"/>
    <cellStyle name="SAPBEXItemHeader 2 6 21" xfId="19901"/>
    <cellStyle name="SAPBEXItemHeader 2 6 22" xfId="20767"/>
    <cellStyle name="SAPBEXItemHeader 2 6 23" xfId="21625"/>
    <cellStyle name="SAPBEXItemHeader 2 6 24" xfId="22466"/>
    <cellStyle name="SAPBEXItemHeader 2 6 25" xfId="23295"/>
    <cellStyle name="SAPBEXItemHeader 2 6 26" xfId="24095"/>
    <cellStyle name="SAPBEXItemHeader 2 6 3" xfId="4067"/>
    <cellStyle name="SAPBEXItemHeader 2 6 4" xfId="4955"/>
    <cellStyle name="SAPBEXItemHeader 2 6 5" xfId="5844"/>
    <cellStyle name="SAPBEXItemHeader 2 6 6" xfId="6738"/>
    <cellStyle name="SAPBEXItemHeader 2 6 7" xfId="7728"/>
    <cellStyle name="SAPBEXItemHeader 2 6 8" xfId="8440"/>
    <cellStyle name="SAPBEXItemHeader 2 6 9" xfId="9329"/>
    <cellStyle name="SAPBEXItemHeader 2 7" xfId="1586"/>
    <cellStyle name="SAPBEXItemHeader 2 7 2" xfId="25089"/>
    <cellStyle name="SAPBEXItemHeader 2 7 2 2" xfId="37934"/>
    <cellStyle name="SAPBEXItemHeader 2 7 2 2 2" xfId="37935"/>
    <cellStyle name="SAPBEXItemHeader 2 7 2 2 2 2" xfId="37936"/>
    <cellStyle name="SAPBEXItemHeader 2 7 2 2 3" xfId="37937"/>
    <cellStyle name="SAPBEXItemHeader 2 7 2 3" xfId="37938"/>
    <cellStyle name="SAPBEXItemHeader 2 7 2 3 2" xfId="37939"/>
    <cellStyle name="SAPBEXItemHeader 2 7 2 3 2 2" xfId="37940"/>
    <cellStyle name="SAPBEXItemHeader 2 7 2 4" xfId="37941"/>
    <cellStyle name="SAPBEXItemHeader 2 7 2 4 2" xfId="37942"/>
    <cellStyle name="SAPBEXItemHeader 2 7 3" xfId="37943"/>
    <cellStyle name="SAPBEXItemHeader 2 7 3 2" xfId="37944"/>
    <cellStyle name="SAPBEXItemHeader 2 7 3 2 2" xfId="37945"/>
    <cellStyle name="SAPBEXItemHeader 2 7 3 3" xfId="37946"/>
    <cellStyle name="SAPBEXItemHeader 2 7 4" xfId="37947"/>
    <cellStyle name="SAPBEXItemHeader 2 7 4 2" xfId="37948"/>
    <cellStyle name="SAPBEXItemHeader 2 7 4 2 2" xfId="37949"/>
    <cellStyle name="SAPBEXItemHeader 2 7 5" xfId="37950"/>
    <cellStyle name="SAPBEXItemHeader 2 7 5 2" xfId="37951"/>
    <cellStyle name="SAPBEXItemHeader 2 8" xfId="3470"/>
    <cellStyle name="SAPBEXItemHeader 2 9" xfId="4357"/>
    <cellStyle name="SAPBEXItemHeader 20" xfId="13544"/>
    <cellStyle name="SAPBEXItemHeader 21" xfId="14435"/>
    <cellStyle name="SAPBEXItemHeader 22" xfId="15321"/>
    <cellStyle name="SAPBEXItemHeader 23" xfId="16205"/>
    <cellStyle name="SAPBEXItemHeader 24" xfId="17091"/>
    <cellStyle name="SAPBEXItemHeader 25" xfId="17971"/>
    <cellStyle name="SAPBEXItemHeader 26" xfId="19067"/>
    <cellStyle name="SAPBEXItemHeader 27" xfId="19710"/>
    <cellStyle name="SAPBEXItemHeader 28" xfId="20576"/>
    <cellStyle name="SAPBEXItemHeader 29" xfId="21434"/>
    <cellStyle name="SAPBEXItemHeader 3" xfId="1098"/>
    <cellStyle name="SAPBEXItemHeader 3 10" xfId="10219"/>
    <cellStyle name="SAPBEXItemHeader 3 11" xfId="11088"/>
    <cellStyle name="SAPBEXItemHeader 3 12" xfId="11979"/>
    <cellStyle name="SAPBEXItemHeader 3 13" xfId="12870"/>
    <cellStyle name="SAPBEXItemHeader 3 14" xfId="13736"/>
    <cellStyle name="SAPBEXItemHeader 3 15" xfId="14627"/>
    <cellStyle name="SAPBEXItemHeader 3 16" xfId="15513"/>
    <cellStyle name="SAPBEXItemHeader 3 17" xfId="16397"/>
    <cellStyle name="SAPBEXItemHeader 3 18" xfId="17283"/>
    <cellStyle name="SAPBEXItemHeader 3 19" xfId="18163"/>
    <cellStyle name="SAPBEXItemHeader 3 2" xfId="3166"/>
    <cellStyle name="SAPBEXItemHeader 3 2 2" xfId="25090"/>
    <cellStyle name="SAPBEXItemHeader 3 2 2 2" xfId="37952"/>
    <cellStyle name="SAPBEXItemHeader 3 2 2 2 2" xfId="37953"/>
    <cellStyle name="SAPBEXItemHeader 3 2 2 2 2 2" xfId="37954"/>
    <cellStyle name="SAPBEXItemHeader 3 2 2 2 3" xfId="37955"/>
    <cellStyle name="SAPBEXItemHeader 3 2 2 3" xfId="37956"/>
    <cellStyle name="SAPBEXItemHeader 3 2 2 3 2" xfId="37957"/>
    <cellStyle name="SAPBEXItemHeader 3 2 2 3 2 2" xfId="37958"/>
    <cellStyle name="SAPBEXItemHeader 3 2 2 4" xfId="37959"/>
    <cellStyle name="SAPBEXItemHeader 3 2 2 4 2" xfId="37960"/>
    <cellStyle name="SAPBEXItemHeader 3 2 3" xfId="37961"/>
    <cellStyle name="SAPBEXItemHeader 3 2 3 2" xfId="37962"/>
    <cellStyle name="SAPBEXItemHeader 3 2 3 2 2" xfId="37963"/>
    <cellStyle name="SAPBEXItemHeader 3 2 3 3" xfId="37964"/>
    <cellStyle name="SAPBEXItemHeader 3 2 4" xfId="37965"/>
    <cellStyle name="SAPBEXItemHeader 3 2 4 2" xfId="37966"/>
    <cellStyle name="SAPBEXItemHeader 3 2 4 2 2" xfId="37967"/>
    <cellStyle name="SAPBEXItemHeader 3 2 5" xfId="37968"/>
    <cellStyle name="SAPBEXItemHeader 3 2 5 2" xfId="37969"/>
    <cellStyle name="SAPBEXItemHeader 3 20" xfId="19044"/>
    <cellStyle name="SAPBEXItemHeader 3 21" xfId="19902"/>
    <cellStyle name="SAPBEXItemHeader 3 22" xfId="20768"/>
    <cellStyle name="SAPBEXItemHeader 3 23" xfId="21626"/>
    <cellStyle name="SAPBEXItemHeader 3 24" xfId="22467"/>
    <cellStyle name="SAPBEXItemHeader 3 25" xfId="23296"/>
    <cellStyle name="SAPBEXItemHeader 3 26" xfId="24096"/>
    <cellStyle name="SAPBEXItemHeader 3 3" xfId="4068"/>
    <cellStyle name="SAPBEXItemHeader 3 4" xfId="4956"/>
    <cellStyle name="SAPBEXItemHeader 3 5" xfId="5845"/>
    <cellStyle name="SAPBEXItemHeader 3 6" xfId="6739"/>
    <cellStyle name="SAPBEXItemHeader 3 7" xfId="7741"/>
    <cellStyle name="SAPBEXItemHeader 3 8" xfId="8441"/>
    <cellStyle name="SAPBEXItemHeader 3 9" xfId="9330"/>
    <cellStyle name="SAPBEXItemHeader 30" xfId="22275"/>
    <cellStyle name="SAPBEXItemHeader 31" xfId="23104"/>
    <cellStyle name="SAPBEXItemHeader 4" xfId="1099"/>
    <cellStyle name="SAPBEXItemHeader 4 10" xfId="10220"/>
    <cellStyle name="SAPBEXItemHeader 4 11" xfId="11089"/>
    <cellStyle name="SAPBEXItemHeader 4 12" xfId="11980"/>
    <cellStyle name="SAPBEXItemHeader 4 13" xfId="12871"/>
    <cellStyle name="SAPBEXItemHeader 4 14" xfId="13737"/>
    <cellStyle name="SAPBEXItemHeader 4 15" xfId="14628"/>
    <cellStyle name="SAPBEXItemHeader 4 16" xfId="15514"/>
    <cellStyle name="SAPBEXItemHeader 4 17" xfId="16398"/>
    <cellStyle name="SAPBEXItemHeader 4 18" xfId="17284"/>
    <cellStyle name="SAPBEXItemHeader 4 19" xfId="18164"/>
    <cellStyle name="SAPBEXItemHeader 4 2" xfId="3167"/>
    <cellStyle name="SAPBEXItemHeader 4 2 2" xfId="25091"/>
    <cellStyle name="SAPBEXItemHeader 4 2 2 2" xfId="37970"/>
    <cellStyle name="SAPBEXItemHeader 4 2 2 2 2" xfId="37971"/>
    <cellStyle name="SAPBEXItemHeader 4 2 2 2 2 2" xfId="37972"/>
    <cellStyle name="SAPBEXItemHeader 4 2 2 2 3" xfId="37973"/>
    <cellStyle name="SAPBEXItemHeader 4 2 2 3" xfId="37974"/>
    <cellStyle name="SAPBEXItemHeader 4 2 2 3 2" xfId="37975"/>
    <cellStyle name="SAPBEXItemHeader 4 2 2 3 2 2" xfId="37976"/>
    <cellStyle name="SAPBEXItemHeader 4 2 2 4" xfId="37977"/>
    <cellStyle name="SAPBEXItemHeader 4 2 2 4 2" xfId="37978"/>
    <cellStyle name="SAPBEXItemHeader 4 2 3" xfId="37979"/>
    <cellStyle name="SAPBEXItemHeader 4 2 3 2" xfId="37980"/>
    <cellStyle name="SAPBEXItemHeader 4 2 3 2 2" xfId="37981"/>
    <cellStyle name="SAPBEXItemHeader 4 2 3 3" xfId="37982"/>
    <cellStyle name="SAPBEXItemHeader 4 2 4" xfId="37983"/>
    <cellStyle name="SAPBEXItemHeader 4 2 4 2" xfId="37984"/>
    <cellStyle name="SAPBEXItemHeader 4 2 4 2 2" xfId="37985"/>
    <cellStyle name="SAPBEXItemHeader 4 2 5" xfId="37986"/>
    <cellStyle name="SAPBEXItemHeader 4 2 5 2" xfId="37987"/>
    <cellStyle name="SAPBEXItemHeader 4 20" xfId="19045"/>
    <cellStyle name="SAPBEXItemHeader 4 21" xfId="19903"/>
    <cellStyle name="SAPBEXItemHeader 4 22" xfId="20769"/>
    <cellStyle name="SAPBEXItemHeader 4 23" xfId="21627"/>
    <cellStyle name="SAPBEXItemHeader 4 24" xfId="22468"/>
    <cellStyle name="SAPBEXItemHeader 4 25" xfId="23297"/>
    <cellStyle name="SAPBEXItemHeader 4 26" xfId="24097"/>
    <cellStyle name="SAPBEXItemHeader 4 3" xfId="4069"/>
    <cellStyle name="SAPBEXItemHeader 4 4" xfId="4957"/>
    <cellStyle name="SAPBEXItemHeader 4 5" xfId="5846"/>
    <cellStyle name="SAPBEXItemHeader 4 6" xfId="6740"/>
    <cellStyle name="SAPBEXItemHeader 4 7" xfId="6955"/>
    <cellStyle name="SAPBEXItemHeader 4 8" xfId="8442"/>
    <cellStyle name="SAPBEXItemHeader 4 9" xfId="9331"/>
    <cellStyle name="SAPBEXItemHeader 5" xfId="1100"/>
    <cellStyle name="SAPBEXItemHeader 5 10" xfId="10221"/>
    <cellStyle name="SAPBEXItemHeader 5 11" xfId="11090"/>
    <cellStyle name="SAPBEXItemHeader 5 12" xfId="11981"/>
    <cellStyle name="SAPBEXItemHeader 5 13" xfId="12872"/>
    <cellStyle name="SAPBEXItemHeader 5 14" xfId="13738"/>
    <cellStyle name="SAPBEXItemHeader 5 15" xfId="14629"/>
    <cellStyle name="SAPBEXItemHeader 5 16" xfId="15515"/>
    <cellStyle name="SAPBEXItemHeader 5 17" xfId="16399"/>
    <cellStyle name="SAPBEXItemHeader 5 18" xfId="17285"/>
    <cellStyle name="SAPBEXItemHeader 5 19" xfId="18165"/>
    <cellStyle name="SAPBEXItemHeader 5 2" xfId="3168"/>
    <cellStyle name="SAPBEXItemHeader 5 2 2" xfId="25092"/>
    <cellStyle name="SAPBEXItemHeader 5 2 2 2" xfId="37988"/>
    <cellStyle name="SAPBEXItemHeader 5 2 2 2 2" xfId="37989"/>
    <cellStyle name="SAPBEXItemHeader 5 2 2 2 2 2" xfId="37990"/>
    <cellStyle name="SAPBEXItemHeader 5 2 2 2 3" xfId="37991"/>
    <cellStyle name="SAPBEXItemHeader 5 2 2 3" xfId="37992"/>
    <cellStyle name="SAPBEXItemHeader 5 2 2 3 2" xfId="37993"/>
    <cellStyle name="SAPBEXItemHeader 5 2 2 3 2 2" xfId="37994"/>
    <cellStyle name="SAPBEXItemHeader 5 2 2 4" xfId="37995"/>
    <cellStyle name="SAPBEXItemHeader 5 2 2 4 2" xfId="37996"/>
    <cellStyle name="SAPBEXItemHeader 5 2 3" xfId="37997"/>
    <cellStyle name="SAPBEXItemHeader 5 2 3 2" xfId="37998"/>
    <cellStyle name="SAPBEXItemHeader 5 2 3 2 2" xfId="37999"/>
    <cellStyle name="SAPBEXItemHeader 5 2 3 3" xfId="38000"/>
    <cellStyle name="SAPBEXItemHeader 5 2 4" xfId="38001"/>
    <cellStyle name="SAPBEXItemHeader 5 2 4 2" xfId="38002"/>
    <cellStyle name="SAPBEXItemHeader 5 2 4 2 2" xfId="38003"/>
    <cellStyle name="SAPBEXItemHeader 5 2 5" xfId="38004"/>
    <cellStyle name="SAPBEXItemHeader 5 2 5 2" xfId="38005"/>
    <cellStyle name="SAPBEXItemHeader 5 20" xfId="19046"/>
    <cellStyle name="SAPBEXItemHeader 5 21" xfId="19904"/>
    <cellStyle name="SAPBEXItemHeader 5 22" xfId="20770"/>
    <cellStyle name="SAPBEXItemHeader 5 23" xfId="21628"/>
    <cellStyle name="SAPBEXItemHeader 5 24" xfId="22469"/>
    <cellStyle name="SAPBEXItemHeader 5 25" xfId="23298"/>
    <cellStyle name="SAPBEXItemHeader 5 26" xfId="24098"/>
    <cellStyle name="SAPBEXItemHeader 5 3" xfId="4070"/>
    <cellStyle name="SAPBEXItemHeader 5 4" xfId="4958"/>
    <cellStyle name="SAPBEXItemHeader 5 5" xfId="5847"/>
    <cellStyle name="SAPBEXItemHeader 5 6" xfId="6741"/>
    <cellStyle name="SAPBEXItemHeader 5 7" xfId="7717"/>
    <cellStyle name="SAPBEXItemHeader 5 8" xfId="8443"/>
    <cellStyle name="SAPBEXItemHeader 5 9" xfId="9332"/>
    <cellStyle name="SAPBEXItemHeader 6" xfId="1101"/>
    <cellStyle name="SAPBEXItemHeader 6 10" xfId="10222"/>
    <cellStyle name="SAPBEXItemHeader 6 11" xfId="11091"/>
    <cellStyle name="SAPBEXItemHeader 6 12" xfId="11982"/>
    <cellStyle name="SAPBEXItemHeader 6 13" xfId="12873"/>
    <cellStyle name="SAPBEXItemHeader 6 14" xfId="13739"/>
    <cellStyle name="SAPBEXItemHeader 6 15" xfId="14630"/>
    <cellStyle name="SAPBEXItemHeader 6 16" xfId="15516"/>
    <cellStyle name="SAPBEXItemHeader 6 17" xfId="16400"/>
    <cellStyle name="SAPBEXItemHeader 6 18" xfId="17286"/>
    <cellStyle name="SAPBEXItemHeader 6 19" xfId="18166"/>
    <cellStyle name="SAPBEXItemHeader 6 2" xfId="3169"/>
    <cellStyle name="SAPBEXItemHeader 6 2 2" xfId="25093"/>
    <cellStyle name="SAPBEXItemHeader 6 2 2 2" xfId="38006"/>
    <cellStyle name="SAPBEXItemHeader 6 2 2 2 2" xfId="38007"/>
    <cellStyle name="SAPBEXItemHeader 6 2 2 2 2 2" xfId="38008"/>
    <cellStyle name="SAPBEXItemHeader 6 2 2 2 3" xfId="38009"/>
    <cellStyle name="SAPBEXItemHeader 6 2 2 3" xfId="38010"/>
    <cellStyle name="SAPBEXItemHeader 6 2 2 3 2" xfId="38011"/>
    <cellStyle name="SAPBEXItemHeader 6 2 2 3 2 2" xfId="38012"/>
    <cellStyle name="SAPBEXItemHeader 6 2 2 4" xfId="38013"/>
    <cellStyle name="SAPBEXItemHeader 6 2 2 4 2" xfId="38014"/>
    <cellStyle name="SAPBEXItemHeader 6 2 3" xfId="38015"/>
    <cellStyle name="SAPBEXItemHeader 6 2 3 2" xfId="38016"/>
    <cellStyle name="SAPBEXItemHeader 6 2 3 2 2" xfId="38017"/>
    <cellStyle name="SAPBEXItemHeader 6 2 3 3" xfId="38018"/>
    <cellStyle name="SAPBEXItemHeader 6 2 4" xfId="38019"/>
    <cellStyle name="SAPBEXItemHeader 6 2 4 2" xfId="38020"/>
    <cellStyle name="SAPBEXItemHeader 6 2 4 2 2" xfId="38021"/>
    <cellStyle name="SAPBEXItemHeader 6 2 5" xfId="38022"/>
    <cellStyle name="SAPBEXItemHeader 6 2 5 2" xfId="38023"/>
    <cellStyle name="SAPBEXItemHeader 6 20" xfId="19047"/>
    <cellStyle name="SAPBEXItemHeader 6 21" xfId="19905"/>
    <cellStyle name="SAPBEXItemHeader 6 22" xfId="20771"/>
    <cellStyle name="SAPBEXItemHeader 6 23" xfId="21629"/>
    <cellStyle name="SAPBEXItemHeader 6 24" xfId="22470"/>
    <cellStyle name="SAPBEXItemHeader 6 25" xfId="23299"/>
    <cellStyle name="SAPBEXItemHeader 6 26" xfId="24099"/>
    <cellStyle name="SAPBEXItemHeader 6 3" xfId="4071"/>
    <cellStyle name="SAPBEXItemHeader 6 4" xfId="4959"/>
    <cellStyle name="SAPBEXItemHeader 6 5" xfId="5848"/>
    <cellStyle name="SAPBEXItemHeader 6 6" xfId="6742"/>
    <cellStyle name="SAPBEXItemHeader 6 7" xfId="7744"/>
    <cellStyle name="SAPBEXItemHeader 6 8" xfId="8444"/>
    <cellStyle name="SAPBEXItemHeader 6 9" xfId="9333"/>
    <cellStyle name="SAPBEXItemHeader 7" xfId="1566"/>
    <cellStyle name="SAPBEXItemHeader 7 2" xfId="25095"/>
    <cellStyle name="SAPBEXItemHeader 7 2 2" xfId="38024"/>
    <cellStyle name="SAPBEXItemHeader 7 2 2 2" xfId="38025"/>
    <cellStyle name="SAPBEXItemHeader 7 2 2 2 2" xfId="38026"/>
    <cellStyle name="SAPBEXItemHeader 7 2 2 3" xfId="38027"/>
    <cellStyle name="SAPBEXItemHeader 7 2 3" xfId="38028"/>
    <cellStyle name="SAPBEXItemHeader 7 2 3 2" xfId="38029"/>
    <cellStyle name="SAPBEXItemHeader 7 2 3 2 2" xfId="38030"/>
    <cellStyle name="SAPBEXItemHeader 7 2 4" xfId="38031"/>
    <cellStyle name="SAPBEXItemHeader 7 2 4 2" xfId="38032"/>
    <cellStyle name="SAPBEXItemHeader 7 3" xfId="25094"/>
    <cellStyle name="SAPBEXItemHeader 7 3 2" xfId="38033"/>
    <cellStyle name="SAPBEXItemHeader 7 3 2 2" xfId="38034"/>
    <cellStyle name="SAPBEXItemHeader 7 3 2 2 2" xfId="38035"/>
    <cellStyle name="SAPBEXItemHeader 7 3 2 3" xfId="38036"/>
    <cellStyle name="SAPBEXItemHeader 7 3 3" xfId="38037"/>
    <cellStyle name="SAPBEXItemHeader 7 3 3 2" xfId="38038"/>
    <cellStyle name="SAPBEXItemHeader 7 3 3 2 2" xfId="38039"/>
    <cellStyle name="SAPBEXItemHeader 7 3 4" xfId="38040"/>
    <cellStyle name="SAPBEXItemHeader 7 3 4 2" xfId="38041"/>
    <cellStyle name="SAPBEXItemHeader 7 4" xfId="38042"/>
    <cellStyle name="SAPBEXItemHeader 7 4 2" xfId="38043"/>
    <cellStyle name="SAPBEXItemHeader 7 4 2 2" xfId="38044"/>
    <cellStyle name="SAPBEXItemHeader 7 4 2 2 2" xfId="38045"/>
    <cellStyle name="SAPBEXItemHeader 7 4 3" xfId="38046"/>
    <cellStyle name="SAPBEXItemHeader 7 4 3 2" xfId="38047"/>
    <cellStyle name="SAPBEXItemHeader 7 5" xfId="38048"/>
    <cellStyle name="SAPBEXItemHeader 7 5 2" xfId="38049"/>
    <cellStyle name="SAPBEXItemHeader 7 5 2 2" xfId="38050"/>
    <cellStyle name="SAPBEXItemHeader 7 5 3" xfId="38051"/>
    <cellStyle name="SAPBEXItemHeader 7 6" xfId="38052"/>
    <cellStyle name="SAPBEXItemHeader 7 6 2" xfId="38053"/>
    <cellStyle name="SAPBEXItemHeader 7 6 2 2" xfId="38054"/>
    <cellStyle name="SAPBEXItemHeader 7 7" xfId="38055"/>
    <cellStyle name="SAPBEXItemHeader 7 7 2" xfId="38056"/>
    <cellStyle name="SAPBEXItemHeader 8" xfId="2974"/>
    <cellStyle name="SAPBEXItemHeader 9" xfId="4091"/>
    <cellStyle name="SAPBEXresData" xfId="1102"/>
    <cellStyle name="SAPBEXresData 10" xfId="2964"/>
    <cellStyle name="SAPBEXresData 11" xfId="4090"/>
    <cellStyle name="SAPBEXresData 12" xfId="4978"/>
    <cellStyle name="SAPBEXresData 13" xfId="5867"/>
    <cellStyle name="SAPBEXresData 14" xfId="7673"/>
    <cellStyle name="SAPBEXresData 15" xfId="6919"/>
    <cellStyle name="SAPBEXresData 16" xfId="8239"/>
    <cellStyle name="SAPBEXresData 17" xfId="9128"/>
    <cellStyle name="SAPBEXresData 18" xfId="10241"/>
    <cellStyle name="SAPBEXresData 19" xfId="10886"/>
    <cellStyle name="SAPBEXresData 2" xfId="1103"/>
    <cellStyle name="SAPBEXresData 2 10" xfId="5248"/>
    <cellStyle name="SAPBEXresData 2 11" xfId="6143"/>
    <cellStyle name="SAPBEXresData 2 12" xfId="6869"/>
    <cellStyle name="SAPBEXresData 2 13" xfId="7849"/>
    <cellStyle name="SAPBEXresData 2 14" xfId="8739"/>
    <cellStyle name="SAPBEXresData 2 15" xfId="9628"/>
    <cellStyle name="SAPBEXresData 2 16" xfId="10496"/>
    <cellStyle name="SAPBEXresData 2 17" xfId="11387"/>
    <cellStyle name="SAPBEXresData 2 18" xfId="12277"/>
    <cellStyle name="SAPBEXresData 2 19" xfId="13147"/>
    <cellStyle name="SAPBEXresData 2 2" xfId="1104"/>
    <cellStyle name="SAPBEXresData 2 2 10" xfId="10224"/>
    <cellStyle name="SAPBEXresData 2 2 11" xfId="11093"/>
    <cellStyle name="SAPBEXresData 2 2 12" xfId="11984"/>
    <cellStyle name="SAPBEXresData 2 2 13" xfId="12875"/>
    <cellStyle name="SAPBEXresData 2 2 14" xfId="13741"/>
    <cellStyle name="SAPBEXresData 2 2 15" xfId="14632"/>
    <cellStyle name="SAPBEXresData 2 2 16" xfId="15518"/>
    <cellStyle name="SAPBEXresData 2 2 17" xfId="16402"/>
    <cellStyle name="SAPBEXresData 2 2 18" xfId="17288"/>
    <cellStyle name="SAPBEXresData 2 2 19" xfId="18168"/>
    <cellStyle name="SAPBEXresData 2 2 2" xfId="3171"/>
    <cellStyle name="SAPBEXresData 2 2 2 2" xfId="25096"/>
    <cellStyle name="SAPBEXresData 2 2 2 2 2" xfId="38057"/>
    <cellStyle name="SAPBEXresData 2 2 2 2 2 2" xfId="38058"/>
    <cellStyle name="SAPBEXresData 2 2 2 2 2 2 2" xfId="38059"/>
    <cellStyle name="SAPBEXresData 2 2 2 2 2 3" xfId="38060"/>
    <cellStyle name="SAPBEXresData 2 2 2 2 3" xfId="38061"/>
    <cellStyle name="SAPBEXresData 2 2 2 2 3 2" xfId="38062"/>
    <cellStyle name="SAPBEXresData 2 2 2 2 3 2 2" xfId="38063"/>
    <cellStyle name="SAPBEXresData 2 2 2 2 4" xfId="38064"/>
    <cellStyle name="SAPBEXresData 2 2 2 2 4 2" xfId="38065"/>
    <cellStyle name="SAPBEXresData 2 2 2 3" xfId="38066"/>
    <cellStyle name="SAPBEXresData 2 2 2 3 2" xfId="38067"/>
    <cellStyle name="SAPBEXresData 2 2 2 3 2 2" xfId="38068"/>
    <cellStyle name="SAPBEXresData 2 2 2 3 3" xfId="38069"/>
    <cellStyle name="SAPBEXresData 2 2 2 4" xfId="38070"/>
    <cellStyle name="SAPBEXresData 2 2 2 4 2" xfId="38071"/>
    <cellStyle name="SAPBEXresData 2 2 2 4 2 2" xfId="38072"/>
    <cellStyle name="SAPBEXresData 2 2 2 5" xfId="38073"/>
    <cellStyle name="SAPBEXresData 2 2 2 5 2" xfId="38074"/>
    <cellStyle name="SAPBEXresData 2 2 20" xfId="19049"/>
    <cellStyle name="SAPBEXresData 2 2 21" xfId="19907"/>
    <cellStyle name="SAPBEXresData 2 2 22" xfId="20773"/>
    <cellStyle name="SAPBEXresData 2 2 23" xfId="21631"/>
    <cellStyle name="SAPBEXresData 2 2 24" xfId="22472"/>
    <cellStyle name="SAPBEXresData 2 2 25" xfId="23301"/>
    <cellStyle name="SAPBEXresData 2 2 26" xfId="24101"/>
    <cellStyle name="SAPBEXresData 2 2 3" xfId="4073"/>
    <cellStyle name="SAPBEXresData 2 2 4" xfId="4961"/>
    <cellStyle name="SAPBEXresData 2 2 5" xfId="5850"/>
    <cellStyle name="SAPBEXresData 2 2 6" xfId="6744"/>
    <cellStyle name="SAPBEXresData 2 2 7" xfId="4380"/>
    <cellStyle name="SAPBEXresData 2 2 8" xfId="8446"/>
    <cellStyle name="SAPBEXresData 2 2 9" xfId="9335"/>
    <cellStyle name="SAPBEXresData 2 20" xfId="14037"/>
    <cellStyle name="SAPBEXresData 2 21" xfId="14924"/>
    <cellStyle name="SAPBEXresData 2 22" xfId="15810"/>
    <cellStyle name="SAPBEXresData 2 23" xfId="16693"/>
    <cellStyle name="SAPBEXresData 2 24" xfId="17578"/>
    <cellStyle name="SAPBEXresData 2 25" xfId="18454"/>
    <cellStyle name="SAPBEXresData 2 26" xfId="19315"/>
    <cellStyle name="SAPBEXresData 2 27" xfId="20183"/>
    <cellStyle name="SAPBEXresData 2 28" xfId="21045"/>
    <cellStyle name="SAPBEXresData 2 29" xfId="21896"/>
    <cellStyle name="SAPBEXresData 2 3" xfId="1105"/>
    <cellStyle name="SAPBEXresData 2 3 10" xfId="10225"/>
    <cellStyle name="SAPBEXresData 2 3 11" xfId="11094"/>
    <cellStyle name="SAPBEXresData 2 3 12" xfId="11985"/>
    <cellStyle name="SAPBEXresData 2 3 13" xfId="12876"/>
    <cellStyle name="SAPBEXresData 2 3 14" xfId="13742"/>
    <cellStyle name="SAPBEXresData 2 3 15" xfId="14633"/>
    <cellStyle name="SAPBEXresData 2 3 16" xfId="15519"/>
    <cellStyle name="SAPBEXresData 2 3 17" xfId="16403"/>
    <cellStyle name="SAPBEXresData 2 3 18" xfId="17289"/>
    <cellStyle name="SAPBEXresData 2 3 19" xfId="18169"/>
    <cellStyle name="SAPBEXresData 2 3 2" xfId="3172"/>
    <cellStyle name="SAPBEXresData 2 3 2 2" xfId="25097"/>
    <cellStyle name="SAPBEXresData 2 3 2 2 2" xfId="38075"/>
    <cellStyle name="SAPBEXresData 2 3 2 2 2 2" xfId="38076"/>
    <cellStyle name="SAPBEXresData 2 3 2 2 2 2 2" xfId="38077"/>
    <cellStyle name="SAPBEXresData 2 3 2 2 2 3" xfId="38078"/>
    <cellStyle name="SAPBEXresData 2 3 2 2 3" xfId="38079"/>
    <cellStyle name="SAPBEXresData 2 3 2 2 3 2" xfId="38080"/>
    <cellStyle name="SAPBEXresData 2 3 2 2 3 2 2" xfId="38081"/>
    <cellStyle name="SAPBEXresData 2 3 2 2 4" xfId="38082"/>
    <cellStyle name="SAPBEXresData 2 3 2 2 4 2" xfId="38083"/>
    <cellStyle name="SAPBEXresData 2 3 2 3" xfId="38084"/>
    <cellStyle name="SAPBEXresData 2 3 2 3 2" xfId="38085"/>
    <cellStyle name="SAPBEXresData 2 3 2 3 2 2" xfId="38086"/>
    <cellStyle name="SAPBEXresData 2 3 2 3 3" xfId="38087"/>
    <cellStyle name="SAPBEXresData 2 3 2 4" xfId="38088"/>
    <cellStyle name="SAPBEXresData 2 3 2 4 2" xfId="38089"/>
    <cellStyle name="SAPBEXresData 2 3 2 4 2 2" xfId="38090"/>
    <cellStyle name="SAPBEXresData 2 3 2 5" xfId="38091"/>
    <cellStyle name="SAPBEXresData 2 3 2 5 2" xfId="38092"/>
    <cellStyle name="SAPBEXresData 2 3 20" xfId="19050"/>
    <cellStyle name="SAPBEXresData 2 3 21" xfId="19908"/>
    <cellStyle name="SAPBEXresData 2 3 22" xfId="20774"/>
    <cellStyle name="SAPBEXresData 2 3 23" xfId="21632"/>
    <cellStyle name="SAPBEXresData 2 3 24" xfId="22473"/>
    <cellStyle name="SAPBEXresData 2 3 25" xfId="23302"/>
    <cellStyle name="SAPBEXresData 2 3 26" xfId="24102"/>
    <cellStyle name="SAPBEXresData 2 3 3" xfId="4074"/>
    <cellStyle name="SAPBEXresData 2 3 4" xfId="4962"/>
    <cellStyle name="SAPBEXresData 2 3 5" xfId="5851"/>
    <cellStyle name="SAPBEXresData 2 3 6" xfId="6745"/>
    <cellStyle name="SAPBEXresData 2 3 7" xfId="3505"/>
    <cellStyle name="SAPBEXresData 2 3 8" xfId="8447"/>
    <cellStyle name="SAPBEXresData 2 3 9" xfId="9336"/>
    <cellStyle name="SAPBEXresData 2 30" xfId="22728"/>
    <cellStyle name="SAPBEXresData 2 31" xfId="23537"/>
    <cellStyle name="SAPBEXresData 2 4" xfId="1106"/>
    <cellStyle name="SAPBEXresData 2 4 10" xfId="10226"/>
    <cellStyle name="SAPBEXresData 2 4 11" xfId="11095"/>
    <cellStyle name="SAPBEXresData 2 4 12" xfId="11986"/>
    <cellStyle name="SAPBEXresData 2 4 13" xfId="12877"/>
    <cellStyle name="SAPBEXresData 2 4 14" xfId="13743"/>
    <cellStyle name="SAPBEXresData 2 4 15" xfId="14634"/>
    <cellStyle name="SAPBEXresData 2 4 16" xfId="15520"/>
    <cellStyle name="SAPBEXresData 2 4 17" xfId="16404"/>
    <cellStyle name="SAPBEXresData 2 4 18" xfId="17290"/>
    <cellStyle name="SAPBEXresData 2 4 19" xfId="18170"/>
    <cellStyle name="SAPBEXresData 2 4 2" xfId="3173"/>
    <cellStyle name="SAPBEXresData 2 4 2 2" xfId="25098"/>
    <cellStyle name="SAPBEXresData 2 4 2 2 2" xfId="38093"/>
    <cellStyle name="SAPBEXresData 2 4 2 2 2 2" xfId="38094"/>
    <cellStyle name="SAPBEXresData 2 4 2 2 2 2 2" xfId="38095"/>
    <cellStyle name="SAPBEXresData 2 4 2 2 2 3" xfId="38096"/>
    <cellStyle name="SAPBEXresData 2 4 2 2 3" xfId="38097"/>
    <cellStyle name="SAPBEXresData 2 4 2 2 3 2" xfId="38098"/>
    <cellStyle name="SAPBEXresData 2 4 2 2 3 2 2" xfId="38099"/>
    <cellStyle name="SAPBEXresData 2 4 2 2 4" xfId="38100"/>
    <cellStyle name="SAPBEXresData 2 4 2 2 4 2" xfId="38101"/>
    <cellStyle name="SAPBEXresData 2 4 2 3" xfId="38102"/>
    <cellStyle name="SAPBEXresData 2 4 2 3 2" xfId="38103"/>
    <cellStyle name="SAPBEXresData 2 4 2 3 2 2" xfId="38104"/>
    <cellStyle name="SAPBEXresData 2 4 2 3 3" xfId="38105"/>
    <cellStyle name="SAPBEXresData 2 4 2 4" xfId="38106"/>
    <cellStyle name="SAPBEXresData 2 4 2 4 2" xfId="38107"/>
    <cellStyle name="SAPBEXresData 2 4 2 4 2 2" xfId="38108"/>
    <cellStyle name="SAPBEXresData 2 4 2 5" xfId="38109"/>
    <cellStyle name="SAPBEXresData 2 4 2 5 2" xfId="38110"/>
    <cellStyle name="SAPBEXresData 2 4 20" xfId="19051"/>
    <cellStyle name="SAPBEXresData 2 4 21" xfId="19909"/>
    <cellStyle name="SAPBEXresData 2 4 22" xfId="20775"/>
    <cellStyle name="SAPBEXresData 2 4 23" xfId="21633"/>
    <cellStyle name="SAPBEXresData 2 4 24" xfId="22474"/>
    <cellStyle name="SAPBEXresData 2 4 25" xfId="23303"/>
    <cellStyle name="SAPBEXresData 2 4 26" xfId="24103"/>
    <cellStyle name="SAPBEXresData 2 4 3" xfId="4075"/>
    <cellStyle name="SAPBEXresData 2 4 4" xfId="4963"/>
    <cellStyle name="SAPBEXresData 2 4 5" xfId="5852"/>
    <cellStyle name="SAPBEXresData 2 4 6" xfId="6746"/>
    <cellStyle name="SAPBEXresData 2 4 7" xfId="6951"/>
    <cellStyle name="SAPBEXresData 2 4 8" xfId="8448"/>
    <cellStyle name="SAPBEXresData 2 4 9" xfId="9337"/>
    <cellStyle name="SAPBEXresData 2 5" xfId="1107"/>
    <cellStyle name="SAPBEXresData 2 5 10" xfId="10227"/>
    <cellStyle name="SAPBEXresData 2 5 11" xfId="11096"/>
    <cellStyle name="SAPBEXresData 2 5 12" xfId="11987"/>
    <cellStyle name="SAPBEXresData 2 5 13" xfId="12878"/>
    <cellStyle name="SAPBEXresData 2 5 14" xfId="13744"/>
    <cellStyle name="SAPBEXresData 2 5 15" xfId="14635"/>
    <cellStyle name="SAPBEXresData 2 5 16" xfId="15521"/>
    <cellStyle name="SAPBEXresData 2 5 17" xfId="16405"/>
    <cellStyle name="SAPBEXresData 2 5 18" xfId="17291"/>
    <cellStyle name="SAPBEXresData 2 5 19" xfId="18171"/>
    <cellStyle name="SAPBEXresData 2 5 2" xfId="3174"/>
    <cellStyle name="SAPBEXresData 2 5 2 2" xfId="25099"/>
    <cellStyle name="SAPBEXresData 2 5 2 2 2" xfId="38111"/>
    <cellStyle name="SAPBEXresData 2 5 2 2 2 2" xfId="38112"/>
    <cellStyle name="SAPBEXresData 2 5 2 2 2 2 2" xfId="38113"/>
    <cellStyle name="SAPBEXresData 2 5 2 2 2 3" xfId="38114"/>
    <cellStyle name="SAPBEXresData 2 5 2 2 3" xfId="38115"/>
    <cellStyle name="SAPBEXresData 2 5 2 2 3 2" xfId="38116"/>
    <cellStyle name="SAPBEXresData 2 5 2 2 3 2 2" xfId="38117"/>
    <cellStyle name="SAPBEXresData 2 5 2 2 4" xfId="38118"/>
    <cellStyle name="SAPBEXresData 2 5 2 2 4 2" xfId="38119"/>
    <cellStyle name="SAPBEXresData 2 5 2 3" xfId="38120"/>
    <cellStyle name="SAPBEXresData 2 5 2 3 2" xfId="38121"/>
    <cellStyle name="SAPBEXresData 2 5 2 3 2 2" xfId="38122"/>
    <cellStyle name="SAPBEXresData 2 5 2 3 3" xfId="38123"/>
    <cellStyle name="SAPBEXresData 2 5 2 4" xfId="38124"/>
    <cellStyle name="SAPBEXresData 2 5 2 4 2" xfId="38125"/>
    <cellStyle name="SAPBEXresData 2 5 2 4 2 2" xfId="38126"/>
    <cellStyle name="SAPBEXresData 2 5 2 5" xfId="38127"/>
    <cellStyle name="SAPBEXresData 2 5 2 5 2" xfId="38128"/>
    <cellStyle name="SAPBEXresData 2 5 20" xfId="19052"/>
    <cellStyle name="SAPBEXresData 2 5 21" xfId="19910"/>
    <cellStyle name="SAPBEXresData 2 5 22" xfId="20776"/>
    <cellStyle name="SAPBEXresData 2 5 23" xfId="21634"/>
    <cellStyle name="SAPBEXresData 2 5 24" xfId="22475"/>
    <cellStyle name="SAPBEXresData 2 5 25" xfId="23304"/>
    <cellStyle name="SAPBEXresData 2 5 26" xfId="24104"/>
    <cellStyle name="SAPBEXresData 2 5 3" xfId="4076"/>
    <cellStyle name="SAPBEXresData 2 5 4" xfId="4964"/>
    <cellStyle name="SAPBEXresData 2 5 5" xfId="5853"/>
    <cellStyle name="SAPBEXresData 2 5 6" xfId="6747"/>
    <cellStyle name="SAPBEXresData 2 5 7" xfId="6937"/>
    <cellStyle name="SAPBEXresData 2 5 8" xfId="8449"/>
    <cellStyle name="SAPBEXresData 2 5 9" xfId="9338"/>
    <cellStyle name="SAPBEXresData 2 6" xfId="1108"/>
    <cellStyle name="SAPBEXresData 2 6 10" xfId="10228"/>
    <cellStyle name="SAPBEXresData 2 6 11" xfId="11097"/>
    <cellStyle name="SAPBEXresData 2 6 12" xfId="11988"/>
    <cellStyle name="SAPBEXresData 2 6 13" xfId="12879"/>
    <cellStyle name="SAPBEXresData 2 6 14" xfId="13745"/>
    <cellStyle name="SAPBEXresData 2 6 15" xfId="14636"/>
    <cellStyle name="SAPBEXresData 2 6 16" xfId="15522"/>
    <cellStyle name="SAPBEXresData 2 6 17" xfId="16406"/>
    <cellStyle name="SAPBEXresData 2 6 18" xfId="17292"/>
    <cellStyle name="SAPBEXresData 2 6 19" xfId="18172"/>
    <cellStyle name="SAPBEXresData 2 6 2" xfId="3175"/>
    <cellStyle name="SAPBEXresData 2 6 2 2" xfId="25100"/>
    <cellStyle name="SAPBEXresData 2 6 2 2 2" xfId="38129"/>
    <cellStyle name="SAPBEXresData 2 6 2 2 2 2" xfId="38130"/>
    <cellStyle name="SAPBEXresData 2 6 2 2 2 2 2" xfId="38131"/>
    <cellStyle name="SAPBEXresData 2 6 2 2 2 3" xfId="38132"/>
    <cellStyle name="SAPBEXresData 2 6 2 2 3" xfId="38133"/>
    <cellStyle name="SAPBEXresData 2 6 2 2 3 2" xfId="38134"/>
    <cellStyle name="SAPBEXresData 2 6 2 2 3 2 2" xfId="38135"/>
    <cellStyle name="SAPBEXresData 2 6 2 2 4" xfId="38136"/>
    <cellStyle name="SAPBEXresData 2 6 2 2 4 2" xfId="38137"/>
    <cellStyle name="SAPBEXresData 2 6 2 3" xfId="38138"/>
    <cellStyle name="SAPBEXresData 2 6 2 3 2" xfId="38139"/>
    <cellStyle name="SAPBEXresData 2 6 2 3 2 2" xfId="38140"/>
    <cellStyle name="SAPBEXresData 2 6 2 3 3" xfId="38141"/>
    <cellStyle name="SAPBEXresData 2 6 2 4" xfId="38142"/>
    <cellStyle name="SAPBEXresData 2 6 2 4 2" xfId="38143"/>
    <cellStyle name="SAPBEXresData 2 6 2 4 2 2" xfId="38144"/>
    <cellStyle name="SAPBEXresData 2 6 2 5" xfId="38145"/>
    <cellStyle name="SAPBEXresData 2 6 2 5 2" xfId="38146"/>
    <cellStyle name="SAPBEXresData 2 6 20" xfId="19053"/>
    <cellStyle name="SAPBEXresData 2 6 21" xfId="19911"/>
    <cellStyle name="SAPBEXresData 2 6 22" xfId="20777"/>
    <cellStyle name="SAPBEXresData 2 6 23" xfId="21635"/>
    <cellStyle name="SAPBEXresData 2 6 24" xfId="22476"/>
    <cellStyle name="SAPBEXresData 2 6 25" xfId="23305"/>
    <cellStyle name="SAPBEXresData 2 6 26" xfId="24105"/>
    <cellStyle name="SAPBEXresData 2 6 3" xfId="4077"/>
    <cellStyle name="SAPBEXresData 2 6 4" xfId="4965"/>
    <cellStyle name="SAPBEXresData 2 6 5" xfId="5854"/>
    <cellStyle name="SAPBEXresData 2 6 6" xfId="6748"/>
    <cellStyle name="SAPBEXresData 2 6 7" xfId="1430"/>
    <cellStyle name="SAPBEXresData 2 6 8" xfId="8450"/>
    <cellStyle name="SAPBEXresData 2 6 9" xfId="9339"/>
    <cellStyle name="SAPBEXresData 2 7" xfId="1585"/>
    <cellStyle name="SAPBEXresData 2 7 2" xfId="25101"/>
    <cellStyle name="SAPBEXresData 2 7 2 2" xfId="38147"/>
    <cellStyle name="SAPBEXresData 2 7 2 2 2" xfId="38148"/>
    <cellStyle name="SAPBEXresData 2 7 2 2 2 2" xfId="38149"/>
    <cellStyle name="SAPBEXresData 2 7 2 2 3" xfId="38150"/>
    <cellStyle name="SAPBEXresData 2 7 2 3" xfId="38151"/>
    <cellStyle name="SAPBEXresData 2 7 2 3 2" xfId="38152"/>
    <cellStyle name="SAPBEXresData 2 7 2 3 2 2" xfId="38153"/>
    <cellStyle name="SAPBEXresData 2 7 2 4" xfId="38154"/>
    <cellStyle name="SAPBEXresData 2 7 2 4 2" xfId="38155"/>
    <cellStyle name="SAPBEXresData 2 7 3" xfId="38156"/>
    <cellStyle name="SAPBEXresData 2 7 3 2" xfId="38157"/>
    <cellStyle name="SAPBEXresData 2 7 3 2 2" xfId="38158"/>
    <cellStyle name="SAPBEXresData 2 7 3 3" xfId="38159"/>
    <cellStyle name="SAPBEXresData 2 7 4" xfId="38160"/>
    <cellStyle name="SAPBEXresData 2 7 4 2" xfId="38161"/>
    <cellStyle name="SAPBEXresData 2 7 4 2 2" xfId="38162"/>
    <cellStyle name="SAPBEXresData 2 7 5" xfId="38163"/>
    <cellStyle name="SAPBEXresData 2 7 5 2" xfId="38164"/>
    <cellStyle name="SAPBEXresData 2 8" xfId="3471"/>
    <cellStyle name="SAPBEXresData 2 9" xfId="4358"/>
    <cellStyle name="SAPBEXresData 20" xfId="11777"/>
    <cellStyle name="SAPBEXresData 21" xfId="12892"/>
    <cellStyle name="SAPBEXresData 22" xfId="13534"/>
    <cellStyle name="SAPBEXresData 23" xfId="14425"/>
    <cellStyle name="SAPBEXresData 24" xfId="15311"/>
    <cellStyle name="SAPBEXresData 25" xfId="16195"/>
    <cellStyle name="SAPBEXresData 26" xfId="17081"/>
    <cellStyle name="SAPBEXresData 27" xfId="17961"/>
    <cellStyle name="SAPBEXresData 28" xfId="19066"/>
    <cellStyle name="SAPBEXresData 29" xfId="19700"/>
    <cellStyle name="SAPBEXresData 3" xfId="1109"/>
    <cellStyle name="SAPBEXresData 3 10" xfId="10229"/>
    <cellStyle name="SAPBEXresData 3 11" xfId="11098"/>
    <cellStyle name="SAPBEXresData 3 12" xfId="11989"/>
    <cellStyle name="SAPBEXresData 3 13" xfId="12880"/>
    <cellStyle name="SAPBEXresData 3 14" xfId="13746"/>
    <cellStyle name="SAPBEXresData 3 15" xfId="14637"/>
    <cellStyle name="SAPBEXresData 3 16" xfId="15523"/>
    <cellStyle name="SAPBEXresData 3 17" xfId="16407"/>
    <cellStyle name="SAPBEXresData 3 18" xfId="17293"/>
    <cellStyle name="SAPBEXresData 3 19" xfId="18173"/>
    <cellStyle name="SAPBEXresData 3 2" xfId="3176"/>
    <cellStyle name="SAPBEXresData 3 2 2" xfId="25102"/>
    <cellStyle name="SAPBEXresData 3 2 2 2" xfId="38165"/>
    <cellStyle name="SAPBEXresData 3 2 2 2 2" xfId="38166"/>
    <cellStyle name="SAPBEXresData 3 2 2 2 2 2" xfId="38167"/>
    <cellStyle name="SAPBEXresData 3 2 2 2 3" xfId="38168"/>
    <cellStyle name="SAPBEXresData 3 2 2 3" xfId="38169"/>
    <cellStyle name="SAPBEXresData 3 2 2 3 2" xfId="38170"/>
    <cellStyle name="SAPBEXresData 3 2 2 3 2 2" xfId="38171"/>
    <cellStyle name="SAPBEXresData 3 2 2 4" xfId="38172"/>
    <cellStyle name="SAPBEXresData 3 2 2 4 2" xfId="38173"/>
    <cellStyle name="SAPBEXresData 3 2 3" xfId="38174"/>
    <cellStyle name="SAPBEXresData 3 2 3 2" xfId="38175"/>
    <cellStyle name="SAPBEXresData 3 2 3 2 2" xfId="38176"/>
    <cellStyle name="SAPBEXresData 3 2 3 3" xfId="38177"/>
    <cellStyle name="SAPBEXresData 3 2 4" xfId="38178"/>
    <cellStyle name="SAPBEXresData 3 2 4 2" xfId="38179"/>
    <cellStyle name="SAPBEXresData 3 2 4 2 2" xfId="38180"/>
    <cellStyle name="SAPBEXresData 3 2 5" xfId="38181"/>
    <cellStyle name="SAPBEXresData 3 2 5 2" xfId="38182"/>
    <cellStyle name="SAPBEXresData 3 20" xfId="19054"/>
    <cellStyle name="SAPBEXresData 3 21" xfId="19912"/>
    <cellStyle name="SAPBEXresData 3 22" xfId="20778"/>
    <cellStyle name="SAPBEXresData 3 23" xfId="21636"/>
    <cellStyle name="SAPBEXresData 3 24" xfId="22477"/>
    <cellStyle name="SAPBEXresData 3 25" xfId="23306"/>
    <cellStyle name="SAPBEXresData 3 26" xfId="24106"/>
    <cellStyle name="SAPBEXresData 3 3" xfId="4078"/>
    <cellStyle name="SAPBEXresData 3 4" xfId="4966"/>
    <cellStyle name="SAPBEXresData 3 5" xfId="5855"/>
    <cellStyle name="SAPBEXresData 3 6" xfId="6749"/>
    <cellStyle name="SAPBEXresData 3 7" xfId="4261"/>
    <cellStyle name="SAPBEXresData 3 8" xfId="8451"/>
    <cellStyle name="SAPBEXresData 3 9" xfId="9340"/>
    <cellStyle name="SAPBEXresData 30" xfId="20566"/>
    <cellStyle name="SAPBEXresData 31" xfId="21424"/>
    <cellStyle name="SAPBEXresData 32" xfId="22265"/>
    <cellStyle name="SAPBEXresData 33" xfId="23094"/>
    <cellStyle name="SAPBEXresData 4" xfId="1110"/>
    <cellStyle name="SAPBEXresData 4 10" xfId="10230"/>
    <cellStyle name="SAPBEXresData 4 11" xfId="11099"/>
    <cellStyle name="SAPBEXresData 4 12" xfId="11990"/>
    <cellStyle name="SAPBEXresData 4 13" xfId="12881"/>
    <cellStyle name="SAPBEXresData 4 14" xfId="13747"/>
    <cellStyle name="SAPBEXresData 4 15" xfId="14638"/>
    <cellStyle name="SAPBEXresData 4 16" xfId="15524"/>
    <cellStyle name="SAPBEXresData 4 17" xfId="16408"/>
    <cellStyle name="SAPBEXresData 4 18" xfId="17294"/>
    <cellStyle name="SAPBEXresData 4 19" xfId="18174"/>
    <cellStyle name="SAPBEXresData 4 2" xfId="3177"/>
    <cellStyle name="SAPBEXresData 4 2 2" xfId="25103"/>
    <cellStyle name="SAPBEXresData 4 2 2 2" xfId="38183"/>
    <cellStyle name="SAPBEXresData 4 2 2 2 2" xfId="38184"/>
    <cellStyle name="SAPBEXresData 4 2 2 2 2 2" xfId="38185"/>
    <cellStyle name="SAPBEXresData 4 2 2 2 3" xfId="38186"/>
    <cellStyle name="SAPBEXresData 4 2 2 3" xfId="38187"/>
    <cellStyle name="SAPBEXresData 4 2 2 3 2" xfId="38188"/>
    <cellStyle name="SAPBEXresData 4 2 2 3 2 2" xfId="38189"/>
    <cellStyle name="SAPBEXresData 4 2 2 4" xfId="38190"/>
    <cellStyle name="SAPBEXresData 4 2 2 4 2" xfId="38191"/>
    <cellStyle name="SAPBEXresData 4 2 3" xfId="38192"/>
    <cellStyle name="SAPBEXresData 4 2 3 2" xfId="38193"/>
    <cellStyle name="SAPBEXresData 4 2 3 2 2" xfId="38194"/>
    <cellStyle name="SAPBEXresData 4 2 3 3" xfId="38195"/>
    <cellStyle name="SAPBEXresData 4 2 4" xfId="38196"/>
    <cellStyle name="SAPBEXresData 4 2 4 2" xfId="38197"/>
    <cellStyle name="SAPBEXresData 4 2 4 2 2" xfId="38198"/>
    <cellStyle name="SAPBEXresData 4 2 5" xfId="38199"/>
    <cellStyle name="SAPBEXresData 4 2 5 2" xfId="38200"/>
    <cellStyle name="SAPBEXresData 4 20" xfId="19055"/>
    <cellStyle name="SAPBEXresData 4 21" xfId="19913"/>
    <cellStyle name="SAPBEXresData 4 22" xfId="20779"/>
    <cellStyle name="SAPBEXresData 4 23" xfId="21637"/>
    <cellStyle name="SAPBEXresData 4 24" xfId="22478"/>
    <cellStyle name="SAPBEXresData 4 25" xfId="23307"/>
    <cellStyle name="SAPBEXresData 4 26" xfId="24107"/>
    <cellStyle name="SAPBEXresData 4 3" xfId="4079"/>
    <cellStyle name="SAPBEXresData 4 4" xfId="4967"/>
    <cellStyle name="SAPBEXresData 4 5" xfId="5856"/>
    <cellStyle name="SAPBEXresData 4 6" xfId="6750"/>
    <cellStyle name="SAPBEXresData 4 7" xfId="4263"/>
    <cellStyle name="SAPBEXresData 4 8" xfId="8452"/>
    <cellStyle name="SAPBEXresData 4 9" xfId="9341"/>
    <cellStyle name="SAPBEXresData 5" xfId="1111"/>
    <cellStyle name="SAPBEXresData 5 10" xfId="10231"/>
    <cellStyle name="SAPBEXresData 5 11" xfId="11100"/>
    <cellStyle name="SAPBEXresData 5 12" xfId="11991"/>
    <cellStyle name="SAPBEXresData 5 13" xfId="12882"/>
    <cellStyle name="SAPBEXresData 5 14" xfId="13748"/>
    <cellStyle name="SAPBEXresData 5 15" xfId="14639"/>
    <cellStyle name="SAPBEXresData 5 16" xfId="15525"/>
    <cellStyle name="SAPBEXresData 5 17" xfId="16409"/>
    <cellStyle name="SAPBEXresData 5 18" xfId="17295"/>
    <cellStyle name="SAPBEXresData 5 19" xfId="18175"/>
    <cellStyle name="SAPBEXresData 5 2" xfId="3178"/>
    <cellStyle name="SAPBEXresData 5 2 2" xfId="25104"/>
    <cellStyle name="SAPBEXresData 5 2 2 2" xfId="38201"/>
    <cellStyle name="SAPBEXresData 5 2 2 2 2" xfId="38202"/>
    <cellStyle name="SAPBEXresData 5 2 2 2 2 2" xfId="38203"/>
    <cellStyle name="SAPBEXresData 5 2 2 2 3" xfId="38204"/>
    <cellStyle name="SAPBEXresData 5 2 2 3" xfId="38205"/>
    <cellStyle name="SAPBEXresData 5 2 2 3 2" xfId="38206"/>
    <cellStyle name="SAPBEXresData 5 2 2 3 2 2" xfId="38207"/>
    <cellStyle name="SAPBEXresData 5 2 2 4" xfId="38208"/>
    <cellStyle name="SAPBEXresData 5 2 2 4 2" xfId="38209"/>
    <cellStyle name="SAPBEXresData 5 2 3" xfId="38210"/>
    <cellStyle name="SAPBEXresData 5 2 3 2" xfId="38211"/>
    <cellStyle name="SAPBEXresData 5 2 3 2 2" xfId="38212"/>
    <cellStyle name="SAPBEXresData 5 2 3 3" xfId="38213"/>
    <cellStyle name="SAPBEXresData 5 2 4" xfId="38214"/>
    <cellStyle name="SAPBEXresData 5 2 4 2" xfId="38215"/>
    <cellStyle name="SAPBEXresData 5 2 4 2 2" xfId="38216"/>
    <cellStyle name="SAPBEXresData 5 2 5" xfId="38217"/>
    <cellStyle name="SAPBEXresData 5 2 5 2" xfId="38218"/>
    <cellStyle name="SAPBEXresData 5 20" xfId="19056"/>
    <cellStyle name="SAPBEXresData 5 21" xfId="19914"/>
    <cellStyle name="SAPBEXresData 5 22" xfId="20780"/>
    <cellStyle name="SAPBEXresData 5 23" xfId="21638"/>
    <cellStyle name="SAPBEXresData 5 24" xfId="22479"/>
    <cellStyle name="SAPBEXresData 5 25" xfId="23308"/>
    <cellStyle name="SAPBEXresData 5 26" xfId="24108"/>
    <cellStyle name="SAPBEXresData 5 3" xfId="4080"/>
    <cellStyle name="SAPBEXresData 5 4" xfId="4968"/>
    <cellStyle name="SAPBEXresData 5 5" xfId="5857"/>
    <cellStyle name="SAPBEXresData 5 6" xfId="6751"/>
    <cellStyle name="SAPBEXresData 5 7" xfId="6178"/>
    <cellStyle name="SAPBEXresData 5 8" xfId="8453"/>
    <cellStyle name="SAPBEXresData 5 9" xfId="9342"/>
    <cellStyle name="SAPBEXresData 6" xfId="1112"/>
    <cellStyle name="SAPBEXresData 6 10" xfId="10232"/>
    <cellStyle name="SAPBEXresData 6 11" xfId="11101"/>
    <cellStyle name="SAPBEXresData 6 12" xfId="11992"/>
    <cellStyle name="SAPBEXresData 6 13" xfId="12883"/>
    <cellStyle name="SAPBEXresData 6 14" xfId="13749"/>
    <cellStyle name="SAPBEXresData 6 15" xfId="14640"/>
    <cellStyle name="SAPBEXresData 6 16" xfId="15526"/>
    <cellStyle name="SAPBEXresData 6 17" xfId="16410"/>
    <cellStyle name="SAPBEXresData 6 18" xfId="17296"/>
    <cellStyle name="SAPBEXresData 6 19" xfId="18176"/>
    <cellStyle name="SAPBEXresData 6 2" xfId="3179"/>
    <cellStyle name="SAPBEXresData 6 2 2" xfId="25105"/>
    <cellStyle name="SAPBEXresData 6 2 2 2" xfId="38219"/>
    <cellStyle name="SAPBEXresData 6 2 2 2 2" xfId="38220"/>
    <cellStyle name="SAPBEXresData 6 2 2 2 2 2" xfId="38221"/>
    <cellStyle name="SAPBEXresData 6 2 2 2 3" xfId="38222"/>
    <cellStyle name="SAPBEXresData 6 2 2 3" xfId="38223"/>
    <cellStyle name="SAPBEXresData 6 2 2 3 2" xfId="38224"/>
    <cellStyle name="SAPBEXresData 6 2 2 3 2 2" xfId="38225"/>
    <cellStyle name="SAPBEXresData 6 2 2 4" xfId="38226"/>
    <cellStyle name="SAPBEXresData 6 2 2 4 2" xfId="38227"/>
    <cellStyle name="SAPBEXresData 6 2 3" xfId="38228"/>
    <cellStyle name="SAPBEXresData 6 2 3 2" xfId="38229"/>
    <cellStyle name="SAPBEXresData 6 2 3 2 2" xfId="38230"/>
    <cellStyle name="SAPBEXresData 6 2 3 3" xfId="38231"/>
    <cellStyle name="SAPBEXresData 6 2 4" xfId="38232"/>
    <cellStyle name="SAPBEXresData 6 2 4 2" xfId="38233"/>
    <cellStyle name="SAPBEXresData 6 2 4 2 2" xfId="38234"/>
    <cellStyle name="SAPBEXresData 6 2 5" xfId="38235"/>
    <cellStyle name="SAPBEXresData 6 2 5 2" xfId="38236"/>
    <cellStyle name="SAPBEXresData 6 20" xfId="19057"/>
    <cellStyle name="SAPBEXresData 6 21" xfId="19915"/>
    <cellStyle name="SAPBEXresData 6 22" xfId="20781"/>
    <cellStyle name="SAPBEXresData 6 23" xfId="21639"/>
    <cellStyle name="SAPBEXresData 6 24" xfId="22480"/>
    <cellStyle name="SAPBEXresData 6 25" xfId="23309"/>
    <cellStyle name="SAPBEXresData 6 26" xfId="24109"/>
    <cellStyle name="SAPBEXresData 6 3" xfId="4081"/>
    <cellStyle name="SAPBEXresData 6 4" xfId="4969"/>
    <cellStyle name="SAPBEXresData 6 5" xfId="5858"/>
    <cellStyle name="SAPBEXresData 6 6" xfId="6752"/>
    <cellStyle name="SAPBEXresData 6 7" xfId="4282"/>
    <cellStyle name="SAPBEXresData 6 8" xfId="8454"/>
    <cellStyle name="SAPBEXresData 6 9" xfId="9343"/>
    <cellStyle name="SAPBEXresData 7" xfId="1113"/>
    <cellStyle name="SAPBEXresData 7 10" xfId="10233"/>
    <cellStyle name="SAPBEXresData 7 11" xfId="11102"/>
    <cellStyle name="SAPBEXresData 7 12" xfId="11993"/>
    <cellStyle name="SAPBEXresData 7 13" xfId="12884"/>
    <cellStyle name="SAPBEXresData 7 14" xfId="13750"/>
    <cellStyle name="SAPBEXresData 7 15" xfId="14641"/>
    <cellStyle name="SAPBEXresData 7 16" xfId="15527"/>
    <cellStyle name="SAPBEXresData 7 17" xfId="16411"/>
    <cellStyle name="SAPBEXresData 7 18" xfId="17297"/>
    <cellStyle name="SAPBEXresData 7 19" xfId="18177"/>
    <cellStyle name="SAPBEXresData 7 2" xfId="3180"/>
    <cellStyle name="SAPBEXresData 7 2 2" xfId="25106"/>
    <cellStyle name="SAPBEXresData 7 2 2 2" xfId="38237"/>
    <cellStyle name="SAPBEXresData 7 2 2 2 2" xfId="38238"/>
    <cellStyle name="SAPBEXresData 7 2 2 2 2 2" xfId="38239"/>
    <cellStyle name="SAPBEXresData 7 2 2 2 3" xfId="38240"/>
    <cellStyle name="SAPBEXresData 7 2 2 3" xfId="38241"/>
    <cellStyle name="SAPBEXresData 7 2 2 3 2" xfId="38242"/>
    <cellStyle name="SAPBEXresData 7 2 2 3 2 2" xfId="38243"/>
    <cellStyle name="SAPBEXresData 7 2 2 4" xfId="38244"/>
    <cellStyle name="SAPBEXresData 7 2 2 4 2" xfId="38245"/>
    <cellStyle name="SAPBEXresData 7 2 3" xfId="38246"/>
    <cellStyle name="SAPBEXresData 7 2 3 2" xfId="38247"/>
    <cellStyle name="SAPBEXresData 7 2 3 2 2" xfId="38248"/>
    <cellStyle name="SAPBEXresData 7 2 3 3" xfId="38249"/>
    <cellStyle name="SAPBEXresData 7 2 4" xfId="38250"/>
    <cellStyle name="SAPBEXresData 7 2 4 2" xfId="38251"/>
    <cellStyle name="SAPBEXresData 7 2 4 2 2" xfId="38252"/>
    <cellStyle name="SAPBEXresData 7 2 5" xfId="38253"/>
    <cellStyle name="SAPBEXresData 7 2 5 2" xfId="38254"/>
    <cellStyle name="SAPBEXresData 7 20" xfId="19058"/>
    <cellStyle name="SAPBEXresData 7 21" xfId="19916"/>
    <cellStyle name="SAPBEXresData 7 22" xfId="20782"/>
    <cellStyle name="SAPBEXresData 7 23" xfId="21640"/>
    <cellStyle name="SAPBEXresData 7 24" xfId="22481"/>
    <cellStyle name="SAPBEXresData 7 25" xfId="23310"/>
    <cellStyle name="SAPBEXresData 7 26" xfId="24110"/>
    <cellStyle name="SAPBEXresData 7 3" xfId="4082"/>
    <cellStyle name="SAPBEXresData 7 4" xfId="4970"/>
    <cellStyle name="SAPBEXresData 7 5" xfId="5859"/>
    <cellStyle name="SAPBEXresData 7 6" xfId="6753"/>
    <cellStyle name="SAPBEXresData 7 7" xfId="1698"/>
    <cellStyle name="SAPBEXresData 7 8" xfId="8455"/>
    <cellStyle name="SAPBEXresData 7 9" xfId="9344"/>
    <cellStyle name="SAPBEXresData 8" xfId="1114"/>
    <cellStyle name="SAPBEXresData 8 10" xfId="10223"/>
    <cellStyle name="SAPBEXresData 8 11" xfId="11092"/>
    <cellStyle name="SAPBEXresData 8 12" xfId="11983"/>
    <cellStyle name="SAPBEXresData 8 13" xfId="12874"/>
    <cellStyle name="SAPBEXresData 8 14" xfId="13740"/>
    <cellStyle name="SAPBEXresData 8 15" xfId="14631"/>
    <cellStyle name="SAPBEXresData 8 16" xfId="15517"/>
    <cellStyle name="SAPBEXresData 8 17" xfId="16401"/>
    <cellStyle name="SAPBEXresData 8 18" xfId="17287"/>
    <cellStyle name="SAPBEXresData 8 19" xfId="18167"/>
    <cellStyle name="SAPBEXresData 8 2" xfId="3170"/>
    <cellStyle name="SAPBEXresData 8 2 2" xfId="25107"/>
    <cellStyle name="SAPBEXresData 8 2 2 2" xfId="38255"/>
    <cellStyle name="SAPBEXresData 8 2 2 2 2" xfId="38256"/>
    <cellStyle name="SAPBEXresData 8 2 2 2 2 2" xfId="38257"/>
    <cellStyle name="SAPBEXresData 8 2 2 2 3" xfId="38258"/>
    <cellStyle name="SAPBEXresData 8 2 2 3" xfId="38259"/>
    <cellStyle name="SAPBEXresData 8 2 2 3 2" xfId="38260"/>
    <cellStyle name="SAPBEXresData 8 2 2 3 2 2" xfId="38261"/>
    <cellStyle name="SAPBEXresData 8 2 2 4" xfId="38262"/>
    <cellStyle name="SAPBEXresData 8 2 2 4 2" xfId="38263"/>
    <cellStyle name="SAPBEXresData 8 2 3" xfId="38264"/>
    <cellStyle name="SAPBEXresData 8 2 3 2" xfId="38265"/>
    <cellStyle name="SAPBEXresData 8 2 3 2 2" xfId="38266"/>
    <cellStyle name="SAPBEXresData 8 2 3 3" xfId="38267"/>
    <cellStyle name="SAPBEXresData 8 2 4" xfId="38268"/>
    <cellStyle name="SAPBEXresData 8 2 4 2" xfId="38269"/>
    <cellStyle name="SAPBEXresData 8 2 4 2 2" xfId="38270"/>
    <cellStyle name="SAPBEXresData 8 2 5" xfId="38271"/>
    <cellStyle name="SAPBEXresData 8 2 5 2" xfId="38272"/>
    <cellStyle name="SAPBEXresData 8 20" xfId="19048"/>
    <cellStyle name="SAPBEXresData 8 21" xfId="19906"/>
    <cellStyle name="SAPBEXresData 8 22" xfId="20772"/>
    <cellStyle name="SAPBEXresData 8 23" xfId="21630"/>
    <cellStyle name="SAPBEXresData 8 24" xfId="22471"/>
    <cellStyle name="SAPBEXresData 8 25" xfId="23300"/>
    <cellStyle name="SAPBEXresData 8 26" xfId="24100"/>
    <cellStyle name="SAPBEXresData 8 3" xfId="4072"/>
    <cellStyle name="SAPBEXresData 8 4" xfId="4960"/>
    <cellStyle name="SAPBEXresData 8 5" xfId="5849"/>
    <cellStyle name="SAPBEXresData 8 6" xfId="6743"/>
    <cellStyle name="SAPBEXresData 8 7" xfId="7730"/>
    <cellStyle name="SAPBEXresData 8 8" xfId="8445"/>
    <cellStyle name="SAPBEXresData 8 9" xfId="9334"/>
    <cellStyle name="SAPBEXresData 9" xfId="2569"/>
    <cellStyle name="SAPBEXresData 9 2" xfId="25108"/>
    <cellStyle name="SAPBEXresData 9 2 2" xfId="38273"/>
    <cellStyle name="SAPBEXresData 9 2 2 2" xfId="38274"/>
    <cellStyle name="SAPBEXresData 9 2 2 2 2" xfId="38275"/>
    <cellStyle name="SAPBEXresData 9 2 2 3" xfId="38276"/>
    <cellStyle name="SAPBEXresData 9 2 3" xfId="38277"/>
    <cellStyle name="SAPBEXresData 9 2 3 2" xfId="38278"/>
    <cellStyle name="SAPBEXresData 9 2 3 2 2" xfId="38279"/>
    <cellStyle name="SAPBEXresData 9 2 4" xfId="38280"/>
    <cellStyle name="SAPBEXresData 9 2 4 2" xfId="38281"/>
    <cellStyle name="SAPBEXresData 9 3" xfId="38282"/>
    <cellStyle name="SAPBEXresData 9 3 2" xfId="38283"/>
    <cellStyle name="SAPBEXresData 9 3 2 2" xfId="38284"/>
    <cellStyle name="SAPBEXresData 9 3 3" xfId="38285"/>
    <cellStyle name="SAPBEXresData 9 4" xfId="38286"/>
    <cellStyle name="SAPBEXresData 9 4 2" xfId="38287"/>
    <cellStyle name="SAPBEXresData 9 4 2 2" xfId="38288"/>
    <cellStyle name="SAPBEXresData 9 5" xfId="38289"/>
    <cellStyle name="SAPBEXresData 9 5 2" xfId="38290"/>
    <cellStyle name="SAPBEXresDataEmph" xfId="1115"/>
    <cellStyle name="SAPBEXresDataEmph 2" xfId="1116"/>
    <cellStyle name="SAPBEXresDataEmph 2 2" xfId="1117"/>
    <cellStyle name="SAPBEXresDataEmph 2 2 2" xfId="1118"/>
    <cellStyle name="SAPBEXresDataEmph 2 2 2 2" xfId="25109"/>
    <cellStyle name="SAPBEXresDataEmph 2 2 3" xfId="1119"/>
    <cellStyle name="SAPBEXresDataEmph 2 2 3 2" xfId="25110"/>
    <cellStyle name="SAPBEXresDataEmph 2 2 4" xfId="1120"/>
    <cellStyle name="SAPBEXresDataEmph 2 2 4 2" xfId="25111"/>
    <cellStyle name="SAPBEXresDataEmph 2 2 5" xfId="1121"/>
    <cellStyle name="SAPBEXresDataEmph 2 2 5 2" xfId="25112"/>
    <cellStyle name="SAPBEXresDataEmph 2 2 6" xfId="1122"/>
    <cellStyle name="SAPBEXresDataEmph 2 2 6 2" xfId="25113"/>
    <cellStyle name="SAPBEXresDataEmph 2 2 7" xfId="25114"/>
    <cellStyle name="SAPBEXresDataEmph 2 3" xfId="1123"/>
    <cellStyle name="SAPBEXresDataEmph 2 3 2" xfId="25115"/>
    <cellStyle name="SAPBEXresDataEmph 2 4" xfId="25116"/>
    <cellStyle name="SAPBEXresDataEmph 3" xfId="1124"/>
    <cellStyle name="SAPBEXresDataEmph 3 2" xfId="1125"/>
    <cellStyle name="SAPBEXresDataEmph 3 2 2" xfId="25117"/>
    <cellStyle name="SAPBEXresDataEmph 3 3" xfId="1126"/>
    <cellStyle name="SAPBEXresDataEmph 3 3 2" xfId="25118"/>
    <cellStyle name="SAPBEXresDataEmph 3 4" xfId="1127"/>
    <cellStyle name="SAPBEXresDataEmph 3 4 2" xfId="25119"/>
    <cellStyle name="SAPBEXresDataEmph 3 5" xfId="1128"/>
    <cellStyle name="SAPBEXresDataEmph 3 5 2" xfId="25120"/>
    <cellStyle name="SAPBEXresDataEmph 3 6" xfId="1129"/>
    <cellStyle name="SAPBEXresDataEmph 3 6 2" xfId="25121"/>
    <cellStyle name="SAPBEXresDataEmph 3 7" xfId="25122"/>
    <cellStyle name="SAPBEXresDataEmph 4" xfId="1130"/>
    <cellStyle name="SAPBEXresDataEmph 4 2" xfId="25123"/>
    <cellStyle name="SAPBEXresDataEmph 5" xfId="1131"/>
    <cellStyle name="SAPBEXresDataEmph 5 10" xfId="10234"/>
    <cellStyle name="SAPBEXresDataEmph 5 11" xfId="11103"/>
    <cellStyle name="SAPBEXresDataEmph 5 12" xfId="11994"/>
    <cellStyle name="SAPBEXresDataEmph 5 13" xfId="12885"/>
    <cellStyle name="SAPBEXresDataEmph 5 14" xfId="13751"/>
    <cellStyle name="SAPBEXresDataEmph 5 15" xfId="14642"/>
    <cellStyle name="SAPBEXresDataEmph 5 16" xfId="15528"/>
    <cellStyle name="SAPBEXresDataEmph 5 17" xfId="16412"/>
    <cellStyle name="SAPBEXresDataEmph 5 18" xfId="17298"/>
    <cellStyle name="SAPBEXresDataEmph 5 19" xfId="18178"/>
    <cellStyle name="SAPBEXresDataEmph 5 2" xfId="3181"/>
    <cellStyle name="SAPBEXresDataEmph 5 2 2" xfId="25124"/>
    <cellStyle name="SAPBEXresDataEmph 5 2 2 2" xfId="38291"/>
    <cellStyle name="SAPBEXresDataEmph 5 2 2 2 2" xfId="38292"/>
    <cellStyle name="SAPBEXresDataEmph 5 2 2 2 2 2" xfId="38293"/>
    <cellStyle name="SAPBEXresDataEmph 5 2 2 2 3" xfId="38294"/>
    <cellStyle name="SAPBEXresDataEmph 5 2 2 3" xfId="38295"/>
    <cellStyle name="SAPBEXresDataEmph 5 2 2 3 2" xfId="38296"/>
    <cellStyle name="SAPBEXresDataEmph 5 2 2 3 2 2" xfId="38297"/>
    <cellStyle name="SAPBEXresDataEmph 5 2 2 4" xfId="38298"/>
    <cellStyle name="SAPBEXresDataEmph 5 2 2 4 2" xfId="38299"/>
    <cellStyle name="SAPBEXresDataEmph 5 2 3" xfId="38300"/>
    <cellStyle name="SAPBEXresDataEmph 5 2 3 2" xfId="38301"/>
    <cellStyle name="SAPBEXresDataEmph 5 2 3 2 2" xfId="38302"/>
    <cellStyle name="SAPBEXresDataEmph 5 2 3 3" xfId="38303"/>
    <cellStyle name="SAPBEXresDataEmph 5 2 4" xfId="38304"/>
    <cellStyle name="SAPBEXresDataEmph 5 2 4 2" xfId="38305"/>
    <cellStyle name="SAPBEXresDataEmph 5 2 4 2 2" xfId="38306"/>
    <cellStyle name="SAPBEXresDataEmph 5 2 5" xfId="38307"/>
    <cellStyle name="SAPBEXresDataEmph 5 2 5 2" xfId="38308"/>
    <cellStyle name="SAPBEXresDataEmph 5 20" xfId="19059"/>
    <cellStyle name="SAPBEXresDataEmph 5 21" xfId="19917"/>
    <cellStyle name="SAPBEXresDataEmph 5 22" xfId="20783"/>
    <cellStyle name="SAPBEXresDataEmph 5 23" xfId="21641"/>
    <cellStyle name="SAPBEXresDataEmph 5 24" xfId="22482"/>
    <cellStyle name="SAPBEXresDataEmph 5 25" xfId="23311"/>
    <cellStyle name="SAPBEXresDataEmph 5 26" xfId="24111"/>
    <cellStyle name="SAPBEXresDataEmph 5 3" xfId="4083"/>
    <cellStyle name="SAPBEXresDataEmph 5 4" xfId="4971"/>
    <cellStyle name="SAPBEXresDataEmph 5 5" xfId="5860"/>
    <cellStyle name="SAPBEXresDataEmph 5 6" xfId="6754"/>
    <cellStyle name="SAPBEXresDataEmph 5 7" xfId="2348"/>
    <cellStyle name="SAPBEXresDataEmph 5 8" xfId="8456"/>
    <cellStyle name="SAPBEXresDataEmph 5 9" xfId="9345"/>
    <cellStyle name="SAPBEXresDataEmph 6" xfId="1132"/>
    <cellStyle name="SAPBEXresDataEmph 6 2" xfId="25126"/>
    <cellStyle name="SAPBEXresDataEmph 6 3" xfId="25125"/>
    <cellStyle name="SAPBEXresDataEmph_20120921_SF-grote-ronde-Liesbethdump2" xfId="1133"/>
    <cellStyle name="SAPBEXresItem" xfId="1134"/>
    <cellStyle name="SAPBEXresItem 10" xfId="1648"/>
    <cellStyle name="SAPBEXresItem 11" xfId="4089"/>
    <cellStyle name="SAPBEXresItem 12" xfId="4977"/>
    <cellStyle name="SAPBEXresItem 13" xfId="5866"/>
    <cellStyle name="SAPBEXresItem 14" xfId="7671"/>
    <cellStyle name="SAPBEXresItem 15" xfId="7427"/>
    <cellStyle name="SAPBEXresItem 16" xfId="7798"/>
    <cellStyle name="SAPBEXresItem 17" xfId="8688"/>
    <cellStyle name="SAPBEXresItem 18" xfId="10240"/>
    <cellStyle name="SAPBEXresItem 19" xfId="10445"/>
    <cellStyle name="SAPBEXresItem 2" xfId="1135"/>
    <cellStyle name="SAPBEXresItem 2 10" xfId="5251"/>
    <cellStyle name="SAPBEXresItem 2 11" xfId="6145"/>
    <cellStyle name="SAPBEXresItem 2 12" xfId="7375"/>
    <cellStyle name="SAPBEXresItem 2 13" xfId="7852"/>
    <cellStyle name="SAPBEXresItem 2 14" xfId="8742"/>
    <cellStyle name="SAPBEXresItem 2 15" xfId="9631"/>
    <cellStyle name="SAPBEXresItem 2 16" xfId="10499"/>
    <cellStyle name="SAPBEXresItem 2 17" xfId="11390"/>
    <cellStyle name="SAPBEXresItem 2 18" xfId="12280"/>
    <cellStyle name="SAPBEXresItem 2 19" xfId="13150"/>
    <cellStyle name="SAPBEXresItem 2 2" xfId="1136"/>
    <cellStyle name="SAPBEXresItem 2 2 10" xfId="10248"/>
    <cellStyle name="SAPBEXresItem 2 2 11" xfId="11117"/>
    <cellStyle name="SAPBEXresItem 2 2 12" xfId="12008"/>
    <cellStyle name="SAPBEXresItem 2 2 13" xfId="12899"/>
    <cellStyle name="SAPBEXresItem 2 2 14" xfId="13765"/>
    <cellStyle name="SAPBEXresItem 2 2 15" xfId="14656"/>
    <cellStyle name="SAPBEXresItem 2 2 16" xfId="15542"/>
    <cellStyle name="SAPBEXresItem 2 2 17" xfId="16426"/>
    <cellStyle name="SAPBEXresItem 2 2 18" xfId="17312"/>
    <cellStyle name="SAPBEXresItem 2 2 19" xfId="18192"/>
    <cellStyle name="SAPBEXresItem 2 2 2" xfId="3195"/>
    <cellStyle name="SAPBEXresItem 2 2 2 2" xfId="25127"/>
    <cellStyle name="SAPBEXresItem 2 2 2 2 2" xfId="38309"/>
    <cellStyle name="SAPBEXresItem 2 2 2 2 2 2" xfId="38310"/>
    <cellStyle name="SAPBEXresItem 2 2 2 2 2 2 2" xfId="38311"/>
    <cellStyle name="SAPBEXresItem 2 2 2 2 2 3" xfId="38312"/>
    <cellStyle name="SAPBEXresItem 2 2 2 2 3" xfId="38313"/>
    <cellStyle name="SAPBEXresItem 2 2 2 2 3 2" xfId="38314"/>
    <cellStyle name="SAPBEXresItem 2 2 2 2 3 2 2" xfId="38315"/>
    <cellStyle name="SAPBEXresItem 2 2 2 2 4" xfId="38316"/>
    <cellStyle name="SAPBEXresItem 2 2 2 2 4 2" xfId="38317"/>
    <cellStyle name="SAPBEXresItem 2 2 2 3" xfId="38318"/>
    <cellStyle name="SAPBEXresItem 2 2 2 3 2" xfId="38319"/>
    <cellStyle name="SAPBEXresItem 2 2 2 3 2 2" xfId="38320"/>
    <cellStyle name="SAPBEXresItem 2 2 2 3 3" xfId="38321"/>
    <cellStyle name="SAPBEXresItem 2 2 2 4" xfId="38322"/>
    <cellStyle name="SAPBEXresItem 2 2 2 4 2" xfId="38323"/>
    <cellStyle name="SAPBEXresItem 2 2 2 4 2 2" xfId="38324"/>
    <cellStyle name="SAPBEXresItem 2 2 2 5" xfId="38325"/>
    <cellStyle name="SAPBEXresItem 2 2 2 5 2" xfId="38326"/>
    <cellStyle name="SAPBEXresItem 2 2 20" xfId="19072"/>
    <cellStyle name="SAPBEXresItem 2 2 21" xfId="19931"/>
    <cellStyle name="SAPBEXresItem 2 2 22" xfId="20797"/>
    <cellStyle name="SAPBEXresItem 2 2 23" xfId="21655"/>
    <cellStyle name="SAPBEXresItem 2 2 24" xfId="22496"/>
    <cellStyle name="SAPBEXresItem 2 2 25" xfId="23325"/>
    <cellStyle name="SAPBEXresItem 2 2 26" xfId="24113"/>
    <cellStyle name="SAPBEXresItem 2 2 3" xfId="4097"/>
    <cellStyle name="SAPBEXresItem 2 2 4" xfId="4985"/>
    <cellStyle name="SAPBEXresItem 2 2 5" xfId="5874"/>
    <cellStyle name="SAPBEXresItem 2 2 6" xfId="6767"/>
    <cellStyle name="SAPBEXresItem 2 2 7" xfId="6065"/>
    <cellStyle name="SAPBEXresItem 2 2 8" xfId="8470"/>
    <cellStyle name="SAPBEXresItem 2 2 9" xfId="9359"/>
    <cellStyle name="SAPBEXresItem 2 20" xfId="14040"/>
    <cellStyle name="SAPBEXresItem 2 21" xfId="14927"/>
    <cellStyle name="SAPBEXresItem 2 22" xfId="15813"/>
    <cellStyle name="SAPBEXresItem 2 23" xfId="16696"/>
    <cellStyle name="SAPBEXresItem 2 24" xfId="17581"/>
    <cellStyle name="SAPBEXresItem 2 25" xfId="18457"/>
    <cellStyle name="SAPBEXresItem 2 26" xfId="19318"/>
    <cellStyle name="SAPBEXresItem 2 27" xfId="20186"/>
    <cellStyle name="SAPBEXresItem 2 28" xfId="21048"/>
    <cellStyle name="SAPBEXresItem 2 29" xfId="21899"/>
    <cellStyle name="SAPBEXresItem 2 3" xfId="1137"/>
    <cellStyle name="SAPBEXresItem 2 3 10" xfId="10249"/>
    <cellStyle name="SAPBEXresItem 2 3 11" xfId="11118"/>
    <cellStyle name="SAPBEXresItem 2 3 12" xfId="12009"/>
    <cellStyle name="SAPBEXresItem 2 3 13" xfId="12900"/>
    <cellStyle name="SAPBEXresItem 2 3 14" xfId="13766"/>
    <cellStyle name="SAPBEXresItem 2 3 15" xfId="14657"/>
    <cellStyle name="SAPBEXresItem 2 3 16" xfId="15543"/>
    <cellStyle name="SAPBEXresItem 2 3 17" xfId="16427"/>
    <cellStyle name="SAPBEXresItem 2 3 18" xfId="17313"/>
    <cellStyle name="SAPBEXresItem 2 3 19" xfId="18193"/>
    <cellStyle name="SAPBEXresItem 2 3 2" xfId="3196"/>
    <cellStyle name="SAPBEXresItem 2 3 2 2" xfId="25128"/>
    <cellStyle name="SAPBEXresItem 2 3 2 2 2" xfId="38327"/>
    <cellStyle name="SAPBEXresItem 2 3 2 2 2 2" xfId="38328"/>
    <cellStyle name="SAPBEXresItem 2 3 2 2 2 2 2" xfId="38329"/>
    <cellStyle name="SAPBEXresItem 2 3 2 2 2 3" xfId="38330"/>
    <cellStyle name="SAPBEXresItem 2 3 2 2 3" xfId="38331"/>
    <cellStyle name="SAPBEXresItem 2 3 2 2 3 2" xfId="38332"/>
    <cellStyle name="SAPBEXresItem 2 3 2 2 3 2 2" xfId="38333"/>
    <cellStyle name="SAPBEXresItem 2 3 2 2 4" xfId="38334"/>
    <cellStyle name="SAPBEXresItem 2 3 2 2 4 2" xfId="38335"/>
    <cellStyle name="SAPBEXresItem 2 3 2 3" xfId="38336"/>
    <cellStyle name="SAPBEXresItem 2 3 2 3 2" xfId="38337"/>
    <cellStyle name="SAPBEXresItem 2 3 2 3 2 2" xfId="38338"/>
    <cellStyle name="SAPBEXresItem 2 3 2 3 3" xfId="38339"/>
    <cellStyle name="SAPBEXresItem 2 3 2 4" xfId="38340"/>
    <cellStyle name="SAPBEXresItem 2 3 2 4 2" xfId="38341"/>
    <cellStyle name="SAPBEXresItem 2 3 2 4 2 2" xfId="38342"/>
    <cellStyle name="SAPBEXresItem 2 3 2 5" xfId="38343"/>
    <cellStyle name="SAPBEXresItem 2 3 2 5 2" xfId="38344"/>
    <cellStyle name="SAPBEXresItem 2 3 20" xfId="19073"/>
    <cellStyle name="SAPBEXresItem 2 3 21" xfId="19932"/>
    <cellStyle name="SAPBEXresItem 2 3 22" xfId="20798"/>
    <cellStyle name="SAPBEXresItem 2 3 23" xfId="21656"/>
    <cellStyle name="SAPBEXresItem 2 3 24" xfId="22497"/>
    <cellStyle name="SAPBEXresItem 2 3 25" xfId="23326"/>
    <cellStyle name="SAPBEXresItem 2 3 26" xfId="24114"/>
    <cellStyle name="SAPBEXresItem 2 3 3" xfId="4098"/>
    <cellStyle name="SAPBEXresItem 2 3 4" xfId="4986"/>
    <cellStyle name="SAPBEXresItem 2 3 5" xfId="5875"/>
    <cellStyle name="SAPBEXresItem 2 3 6" xfId="6768"/>
    <cellStyle name="SAPBEXresItem 2 3 7" xfId="3496"/>
    <cellStyle name="SAPBEXresItem 2 3 8" xfId="8471"/>
    <cellStyle name="SAPBEXresItem 2 3 9" xfId="9360"/>
    <cellStyle name="SAPBEXresItem 2 30" xfId="22731"/>
    <cellStyle name="SAPBEXresItem 2 31" xfId="23538"/>
    <cellStyle name="SAPBEXresItem 2 4" xfId="1138"/>
    <cellStyle name="SAPBEXresItem 2 4 10" xfId="10250"/>
    <cellStyle name="SAPBEXresItem 2 4 11" xfId="11119"/>
    <cellStyle name="SAPBEXresItem 2 4 12" xfId="12010"/>
    <cellStyle name="SAPBEXresItem 2 4 13" xfId="12901"/>
    <cellStyle name="SAPBEXresItem 2 4 14" xfId="13767"/>
    <cellStyle name="SAPBEXresItem 2 4 15" xfId="14658"/>
    <cellStyle name="SAPBEXresItem 2 4 16" xfId="15544"/>
    <cellStyle name="SAPBEXresItem 2 4 17" xfId="16428"/>
    <cellStyle name="SAPBEXresItem 2 4 18" xfId="17314"/>
    <cellStyle name="SAPBEXresItem 2 4 19" xfId="18194"/>
    <cellStyle name="SAPBEXresItem 2 4 2" xfId="3197"/>
    <cellStyle name="SAPBEXresItem 2 4 2 2" xfId="25129"/>
    <cellStyle name="SAPBEXresItem 2 4 2 2 2" xfId="38345"/>
    <cellStyle name="SAPBEXresItem 2 4 2 2 2 2" xfId="38346"/>
    <cellStyle name="SAPBEXresItem 2 4 2 2 2 2 2" xfId="38347"/>
    <cellStyle name="SAPBEXresItem 2 4 2 2 2 3" xfId="38348"/>
    <cellStyle name="SAPBEXresItem 2 4 2 2 3" xfId="38349"/>
    <cellStyle name="SAPBEXresItem 2 4 2 2 3 2" xfId="38350"/>
    <cellStyle name="SAPBEXresItem 2 4 2 2 3 2 2" xfId="38351"/>
    <cellStyle name="SAPBEXresItem 2 4 2 2 4" xfId="38352"/>
    <cellStyle name="SAPBEXresItem 2 4 2 2 4 2" xfId="38353"/>
    <cellStyle name="SAPBEXresItem 2 4 2 3" xfId="38354"/>
    <cellStyle name="SAPBEXresItem 2 4 2 3 2" xfId="38355"/>
    <cellStyle name="SAPBEXresItem 2 4 2 3 2 2" xfId="38356"/>
    <cellStyle name="SAPBEXresItem 2 4 2 3 3" xfId="38357"/>
    <cellStyle name="SAPBEXresItem 2 4 2 4" xfId="38358"/>
    <cellStyle name="SAPBEXresItem 2 4 2 4 2" xfId="38359"/>
    <cellStyle name="SAPBEXresItem 2 4 2 4 2 2" xfId="38360"/>
    <cellStyle name="SAPBEXresItem 2 4 2 5" xfId="38361"/>
    <cellStyle name="SAPBEXresItem 2 4 2 5 2" xfId="38362"/>
    <cellStyle name="SAPBEXresItem 2 4 20" xfId="19074"/>
    <cellStyle name="SAPBEXresItem 2 4 21" xfId="19933"/>
    <cellStyle name="SAPBEXresItem 2 4 22" xfId="20799"/>
    <cellStyle name="SAPBEXresItem 2 4 23" xfId="21657"/>
    <cellStyle name="SAPBEXresItem 2 4 24" xfId="22498"/>
    <cellStyle name="SAPBEXresItem 2 4 25" xfId="23327"/>
    <cellStyle name="SAPBEXresItem 2 4 26" xfId="24115"/>
    <cellStyle name="SAPBEXresItem 2 4 3" xfId="4099"/>
    <cellStyle name="SAPBEXresItem 2 4 4" xfId="4987"/>
    <cellStyle name="SAPBEXresItem 2 4 5" xfId="5876"/>
    <cellStyle name="SAPBEXresItem 2 4 6" xfId="6769"/>
    <cellStyle name="SAPBEXresItem 2 4 7" xfId="1779"/>
    <cellStyle name="SAPBEXresItem 2 4 8" xfId="8472"/>
    <cellStyle name="SAPBEXresItem 2 4 9" xfId="9361"/>
    <cellStyle name="SAPBEXresItem 2 5" xfId="1139"/>
    <cellStyle name="SAPBEXresItem 2 5 10" xfId="10251"/>
    <cellStyle name="SAPBEXresItem 2 5 11" xfId="11120"/>
    <cellStyle name="SAPBEXresItem 2 5 12" xfId="12011"/>
    <cellStyle name="SAPBEXresItem 2 5 13" xfId="12902"/>
    <cellStyle name="SAPBEXresItem 2 5 14" xfId="13768"/>
    <cellStyle name="SAPBEXresItem 2 5 15" xfId="14659"/>
    <cellStyle name="SAPBEXresItem 2 5 16" xfId="15545"/>
    <cellStyle name="SAPBEXresItem 2 5 17" xfId="16429"/>
    <cellStyle name="SAPBEXresItem 2 5 18" xfId="17315"/>
    <cellStyle name="SAPBEXresItem 2 5 19" xfId="18195"/>
    <cellStyle name="SAPBEXresItem 2 5 2" xfId="3198"/>
    <cellStyle name="SAPBEXresItem 2 5 2 2" xfId="25130"/>
    <cellStyle name="SAPBEXresItem 2 5 2 2 2" xfId="38363"/>
    <cellStyle name="SAPBEXresItem 2 5 2 2 2 2" xfId="38364"/>
    <cellStyle name="SAPBEXresItem 2 5 2 2 2 2 2" xfId="38365"/>
    <cellStyle name="SAPBEXresItem 2 5 2 2 2 3" xfId="38366"/>
    <cellStyle name="SAPBEXresItem 2 5 2 2 3" xfId="38367"/>
    <cellStyle name="SAPBEXresItem 2 5 2 2 3 2" xfId="38368"/>
    <cellStyle name="SAPBEXresItem 2 5 2 2 3 2 2" xfId="38369"/>
    <cellStyle name="SAPBEXresItem 2 5 2 2 4" xfId="38370"/>
    <cellStyle name="SAPBEXresItem 2 5 2 2 4 2" xfId="38371"/>
    <cellStyle name="SAPBEXresItem 2 5 2 3" xfId="38372"/>
    <cellStyle name="SAPBEXresItem 2 5 2 3 2" xfId="38373"/>
    <cellStyle name="SAPBEXresItem 2 5 2 3 2 2" xfId="38374"/>
    <cellStyle name="SAPBEXresItem 2 5 2 3 3" xfId="38375"/>
    <cellStyle name="SAPBEXresItem 2 5 2 4" xfId="38376"/>
    <cellStyle name="SAPBEXresItem 2 5 2 4 2" xfId="38377"/>
    <cellStyle name="SAPBEXresItem 2 5 2 4 2 2" xfId="38378"/>
    <cellStyle name="SAPBEXresItem 2 5 2 5" xfId="38379"/>
    <cellStyle name="SAPBEXresItem 2 5 2 5 2" xfId="38380"/>
    <cellStyle name="SAPBEXresItem 2 5 20" xfId="19075"/>
    <cellStyle name="SAPBEXresItem 2 5 21" xfId="19934"/>
    <cellStyle name="SAPBEXresItem 2 5 22" xfId="20800"/>
    <cellStyle name="SAPBEXresItem 2 5 23" xfId="21658"/>
    <cellStyle name="SAPBEXresItem 2 5 24" xfId="22499"/>
    <cellStyle name="SAPBEXresItem 2 5 25" xfId="23328"/>
    <cellStyle name="SAPBEXresItem 2 5 26" xfId="24116"/>
    <cellStyle name="SAPBEXresItem 2 5 3" xfId="4100"/>
    <cellStyle name="SAPBEXresItem 2 5 4" xfId="4988"/>
    <cellStyle name="SAPBEXresItem 2 5 5" xfId="5877"/>
    <cellStyle name="SAPBEXresItem 2 5 6" xfId="6770"/>
    <cellStyle name="SAPBEXresItem 2 5 7" xfId="7723"/>
    <cellStyle name="SAPBEXresItem 2 5 8" xfId="8473"/>
    <cellStyle name="SAPBEXresItem 2 5 9" xfId="9362"/>
    <cellStyle name="SAPBEXresItem 2 6" xfId="1140"/>
    <cellStyle name="SAPBEXresItem 2 6 10" xfId="10252"/>
    <cellStyle name="SAPBEXresItem 2 6 11" xfId="11121"/>
    <cellStyle name="SAPBEXresItem 2 6 12" xfId="12012"/>
    <cellStyle name="SAPBEXresItem 2 6 13" xfId="12903"/>
    <cellStyle name="SAPBEXresItem 2 6 14" xfId="13769"/>
    <cellStyle name="SAPBEXresItem 2 6 15" xfId="14660"/>
    <cellStyle name="SAPBEXresItem 2 6 16" xfId="15546"/>
    <cellStyle name="SAPBEXresItem 2 6 17" xfId="16430"/>
    <cellStyle name="SAPBEXresItem 2 6 18" xfId="17316"/>
    <cellStyle name="SAPBEXresItem 2 6 19" xfId="18196"/>
    <cellStyle name="SAPBEXresItem 2 6 2" xfId="3199"/>
    <cellStyle name="SAPBEXresItem 2 6 2 2" xfId="25131"/>
    <cellStyle name="SAPBEXresItem 2 6 2 2 2" xfId="38381"/>
    <cellStyle name="SAPBEXresItem 2 6 2 2 2 2" xfId="38382"/>
    <cellStyle name="SAPBEXresItem 2 6 2 2 2 2 2" xfId="38383"/>
    <cellStyle name="SAPBEXresItem 2 6 2 2 2 3" xfId="38384"/>
    <cellStyle name="SAPBEXresItem 2 6 2 2 3" xfId="38385"/>
    <cellStyle name="SAPBEXresItem 2 6 2 2 3 2" xfId="38386"/>
    <cellStyle name="SAPBEXresItem 2 6 2 2 3 2 2" xfId="38387"/>
    <cellStyle name="SAPBEXresItem 2 6 2 2 4" xfId="38388"/>
    <cellStyle name="SAPBEXresItem 2 6 2 2 4 2" xfId="38389"/>
    <cellStyle name="SAPBEXresItem 2 6 2 3" xfId="38390"/>
    <cellStyle name="SAPBEXresItem 2 6 2 3 2" xfId="38391"/>
    <cellStyle name="SAPBEXresItem 2 6 2 3 2 2" xfId="38392"/>
    <cellStyle name="SAPBEXresItem 2 6 2 3 3" xfId="38393"/>
    <cellStyle name="SAPBEXresItem 2 6 2 4" xfId="38394"/>
    <cellStyle name="SAPBEXresItem 2 6 2 4 2" xfId="38395"/>
    <cellStyle name="SAPBEXresItem 2 6 2 4 2 2" xfId="38396"/>
    <cellStyle name="SAPBEXresItem 2 6 2 5" xfId="38397"/>
    <cellStyle name="SAPBEXresItem 2 6 2 5 2" xfId="38398"/>
    <cellStyle name="SAPBEXresItem 2 6 20" xfId="19076"/>
    <cellStyle name="SAPBEXresItem 2 6 21" xfId="19935"/>
    <cellStyle name="SAPBEXresItem 2 6 22" xfId="20801"/>
    <cellStyle name="SAPBEXresItem 2 6 23" xfId="21659"/>
    <cellStyle name="SAPBEXresItem 2 6 24" xfId="22500"/>
    <cellStyle name="SAPBEXresItem 2 6 25" xfId="23329"/>
    <cellStyle name="SAPBEXresItem 2 6 26" xfId="24117"/>
    <cellStyle name="SAPBEXresItem 2 6 3" xfId="4101"/>
    <cellStyle name="SAPBEXresItem 2 6 4" xfId="4989"/>
    <cellStyle name="SAPBEXresItem 2 6 5" xfId="5878"/>
    <cellStyle name="SAPBEXresItem 2 6 6" xfId="6771"/>
    <cellStyle name="SAPBEXresItem 2 6 7" xfId="7740"/>
    <cellStyle name="SAPBEXresItem 2 6 8" xfId="8474"/>
    <cellStyle name="SAPBEXresItem 2 6 9" xfId="9363"/>
    <cellStyle name="SAPBEXresItem 2 7" xfId="1582"/>
    <cellStyle name="SAPBEXresItem 2 7 2" xfId="25132"/>
    <cellStyle name="SAPBEXresItem 2 7 2 2" xfId="38399"/>
    <cellStyle name="SAPBEXresItem 2 7 2 2 2" xfId="38400"/>
    <cellStyle name="SAPBEXresItem 2 7 2 2 2 2" xfId="38401"/>
    <cellStyle name="SAPBEXresItem 2 7 2 2 3" xfId="38402"/>
    <cellStyle name="SAPBEXresItem 2 7 2 3" xfId="38403"/>
    <cellStyle name="SAPBEXresItem 2 7 2 3 2" xfId="38404"/>
    <cellStyle name="SAPBEXresItem 2 7 2 3 2 2" xfId="38405"/>
    <cellStyle name="SAPBEXresItem 2 7 2 4" xfId="38406"/>
    <cellStyle name="SAPBEXresItem 2 7 2 4 2" xfId="38407"/>
    <cellStyle name="SAPBEXresItem 2 7 3" xfId="38408"/>
    <cellStyle name="SAPBEXresItem 2 7 3 2" xfId="38409"/>
    <cellStyle name="SAPBEXresItem 2 7 3 2 2" xfId="38410"/>
    <cellStyle name="SAPBEXresItem 2 7 3 3" xfId="38411"/>
    <cellStyle name="SAPBEXresItem 2 7 4" xfId="38412"/>
    <cellStyle name="SAPBEXresItem 2 7 4 2" xfId="38413"/>
    <cellStyle name="SAPBEXresItem 2 7 4 2 2" xfId="38414"/>
    <cellStyle name="SAPBEXresItem 2 7 5" xfId="38415"/>
    <cellStyle name="SAPBEXresItem 2 7 5 2" xfId="38416"/>
    <cellStyle name="SAPBEXresItem 2 8" xfId="3474"/>
    <cellStyle name="SAPBEXresItem 2 9" xfId="4361"/>
    <cellStyle name="SAPBEXresItem 20" xfId="11336"/>
    <cellStyle name="SAPBEXresItem 21" xfId="12891"/>
    <cellStyle name="SAPBEXresItem 22" xfId="13096"/>
    <cellStyle name="SAPBEXresItem 23" xfId="13986"/>
    <cellStyle name="SAPBEXresItem 24" xfId="14873"/>
    <cellStyle name="SAPBEXresItem 25" xfId="15759"/>
    <cellStyle name="SAPBEXresItem 26" xfId="16642"/>
    <cellStyle name="SAPBEXresItem 27" xfId="17527"/>
    <cellStyle name="SAPBEXresItem 28" xfId="19065"/>
    <cellStyle name="SAPBEXresItem 29" xfId="19264"/>
    <cellStyle name="SAPBEXresItem 3" xfId="1141"/>
    <cellStyle name="SAPBEXresItem 3 10" xfId="10253"/>
    <cellStyle name="SAPBEXresItem 3 11" xfId="11122"/>
    <cellStyle name="SAPBEXresItem 3 12" xfId="12013"/>
    <cellStyle name="SAPBEXresItem 3 13" xfId="12904"/>
    <cellStyle name="SAPBEXresItem 3 14" xfId="13770"/>
    <cellStyle name="SAPBEXresItem 3 15" xfId="14661"/>
    <cellStyle name="SAPBEXresItem 3 16" xfId="15547"/>
    <cellStyle name="SAPBEXresItem 3 17" xfId="16431"/>
    <cellStyle name="SAPBEXresItem 3 18" xfId="17317"/>
    <cellStyle name="SAPBEXresItem 3 19" xfId="18197"/>
    <cellStyle name="SAPBEXresItem 3 2" xfId="3200"/>
    <cellStyle name="SAPBEXresItem 3 2 2" xfId="25133"/>
    <cellStyle name="SAPBEXresItem 3 2 2 2" xfId="38417"/>
    <cellStyle name="SAPBEXresItem 3 2 2 2 2" xfId="38418"/>
    <cellStyle name="SAPBEXresItem 3 2 2 2 2 2" xfId="38419"/>
    <cellStyle name="SAPBEXresItem 3 2 2 2 3" xfId="38420"/>
    <cellStyle name="SAPBEXresItem 3 2 2 3" xfId="38421"/>
    <cellStyle name="SAPBEXresItem 3 2 2 3 2" xfId="38422"/>
    <cellStyle name="SAPBEXresItem 3 2 2 3 2 2" xfId="38423"/>
    <cellStyle name="SAPBEXresItem 3 2 2 4" xfId="38424"/>
    <cellStyle name="SAPBEXresItem 3 2 2 4 2" xfId="38425"/>
    <cellStyle name="SAPBEXresItem 3 2 3" xfId="38426"/>
    <cellStyle name="SAPBEXresItem 3 2 3 2" xfId="38427"/>
    <cellStyle name="SAPBEXresItem 3 2 3 2 2" xfId="38428"/>
    <cellStyle name="SAPBEXresItem 3 2 3 3" xfId="38429"/>
    <cellStyle name="SAPBEXresItem 3 2 4" xfId="38430"/>
    <cellStyle name="SAPBEXresItem 3 2 4 2" xfId="38431"/>
    <cellStyle name="SAPBEXresItem 3 2 4 2 2" xfId="38432"/>
    <cellStyle name="SAPBEXresItem 3 2 5" xfId="38433"/>
    <cellStyle name="SAPBEXresItem 3 2 5 2" xfId="38434"/>
    <cellStyle name="SAPBEXresItem 3 20" xfId="19077"/>
    <cellStyle name="SAPBEXresItem 3 21" xfId="19936"/>
    <cellStyle name="SAPBEXresItem 3 22" xfId="20802"/>
    <cellStyle name="SAPBEXresItem 3 23" xfId="21660"/>
    <cellStyle name="SAPBEXresItem 3 24" xfId="22501"/>
    <cellStyle name="SAPBEXresItem 3 25" xfId="23330"/>
    <cellStyle name="SAPBEXresItem 3 26" xfId="24118"/>
    <cellStyle name="SAPBEXresItem 3 3" xfId="4102"/>
    <cellStyle name="SAPBEXresItem 3 4" xfId="4990"/>
    <cellStyle name="SAPBEXresItem 3 5" xfId="5879"/>
    <cellStyle name="SAPBEXresItem 3 6" xfId="6772"/>
    <cellStyle name="SAPBEXresItem 3 7" xfId="7737"/>
    <cellStyle name="SAPBEXresItem 3 8" xfId="8475"/>
    <cellStyle name="SAPBEXresItem 3 9" xfId="9364"/>
    <cellStyle name="SAPBEXresItem 30" xfId="20132"/>
    <cellStyle name="SAPBEXresItem 31" xfId="20994"/>
    <cellStyle name="SAPBEXresItem 32" xfId="21845"/>
    <cellStyle name="SAPBEXresItem 33" xfId="22677"/>
    <cellStyle name="SAPBEXresItem 4" xfId="1142"/>
    <cellStyle name="SAPBEXresItem 4 10" xfId="10254"/>
    <cellStyle name="SAPBEXresItem 4 11" xfId="11123"/>
    <cellStyle name="SAPBEXresItem 4 12" xfId="12014"/>
    <cellStyle name="SAPBEXresItem 4 13" xfId="12905"/>
    <cellStyle name="SAPBEXresItem 4 14" xfId="13771"/>
    <cellStyle name="SAPBEXresItem 4 15" xfId="14662"/>
    <cellStyle name="SAPBEXresItem 4 16" xfId="15548"/>
    <cellStyle name="SAPBEXresItem 4 17" xfId="16432"/>
    <cellStyle name="SAPBEXresItem 4 18" xfId="17318"/>
    <cellStyle name="SAPBEXresItem 4 19" xfId="18198"/>
    <cellStyle name="SAPBEXresItem 4 2" xfId="3201"/>
    <cellStyle name="SAPBEXresItem 4 2 2" xfId="25134"/>
    <cellStyle name="SAPBEXresItem 4 2 2 2" xfId="38435"/>
    <cellStyle name="SAPBEXresItem 4 2 2 2 2" xfId="38436"/>
    <cellStyle name="SAPBEXresItem 4 2 2 2 2 2" xfId="38437"/>
    <cellStyle name="SAPBEXresItem 4 2 2 2 3" xfId="38438"/>
    <cellStyle name="SAPBEXresItem 4 2 2 3" xfId="38439"/>
    <cellStyle name="SAPBEXresItem 4 2 2 3 2" xfId="38440"/>
    <cellStyle name="SAPBEXresItem 4 2 2 3 2 2" xfId="38441"/>
    <cellStyle name="SAPBEXresItem 4 2 2 4" xfId="38442"/>
    <cellStyle name="SAPBEXresItem 4 2 2 4 2" xfId="38443"/>
    <cellStyle name="SAPBEXresItem 4 2 3" xfId="38444"/>
    <cellStyle name="SAPBEXresItem 4 2 3 2" xfId="38445"/>
    <cellStyle name="SAPBEXresItem 4 2 3 2 2" xfId="38446"/>
    <cellStyle name="SAPBEXresItem 4 2 3 3" xfId="38447"/>
    <cellStyle name="SAPBEXresItem 4 2 4" xfId="38448"/>
    <cellStyle name="SAPBEXresItem 4 2 4 2" xfId="38449"/>
    <cellStyle name="SAPBEXresItem 4 2 4 2 2" xfId="38450"/>
    <cellStyle name="SAPBEXresItem 4 2 5" xfId="38451"/>
    <cellStyle name="SAPBEXresItem 4 2 5 2" xfId="38452"/>
    <cellStyle name="SAPBEXresItem 4 20" xfId="19078"/>
    <cellStyle name="SAPBEXresItem 4 21" xfId="19937"/>
    <cellStyle name="SAPBEXresItem 4 22" xfId="20803"/>
    <cellStyle name="SAPBEXresItem 4 23" xfId="21661"/>
    <cellStyle name="SAPBEXresItem 4 24" xfId="22502"/>
    <cellStyle name="SAPBEXresItem 4 25" xfId="23331"/>
    <cellStyle name="SAPBEXresItem 4 26" xfId="24119"/>
    <cellStyle name="SAPBEXresItem 4 3" xfId="4103"/>
    <cellStyle name="SAPBEXresItem 4 4" xfId="4991"/>
    <cellStyle name="SAPBEXresItem 4 5" xfId="5880"/>
    <cellStyle name="SAPBEXresItem 4 6" xfId="6773"/>
    <cellStyle name="SAPBEXresItem 4 7" xfId="6082"/>
    <cellStyle name="SAPBEXresItem 4 8" xfId="8476"/>
    <cellStyle name="SAPBEXresItem 4 9" xfId="9365"/>
    <cellStyle name="SAPBEXresItem 5" xfId="1143"/>
    <cellStyle name="SAPBEXresItem 5 10" xfId="10255"/>
    <cellStyle name="SAPBEXresItem 5 11" xfId="11124"/>
    <cellStyle name="SAPBEXresItem 5 12" xfId="12015"/>
    <cellStyle name="SAPBEXresItem 5 13" xfId="12906"/>
    <cellStyle name="SAPBEXresItem 5 14" xfId="13772"/>
    <cellStyle name="SAPBEXresItem 5 15" xfId="14663"/>
    <cellStyle name="SAPBEXresItem 5 16" xfId="15549"/>
    <cellStyle name="SAPBEXresItem 5 17" xfId="16433"/>
    <cellStyle name="SAPBEXresItem 5 18" xfId="17319"/>
    <cellStyle name="SAPBEXresItem 5 19" xfId="18199"/>
    <cellStyle name="SAPBEXresItem 5 2" xfId="3202"/>
    <cellStyle name="SAPBEXresItem 5 2 2" xfId="25135"/>
    <cellStyle name="SAPBEXresItem 5 2 2 2" xfId="38453"/>
    <cellStyle name="SAPBEXresItem 5 2 2 2 2" xfId="38454"/>
    <cellStyle name="SAPBEXresItem 5 2 2 2 2 2" xfId="38455"/>
    <cellStyle name="SAPBEXresItem 5 2 2 2 3" xfId="38456"/>
    <cellStyle name="SAPBEXresItem 5 2 2 3" xfId="38457"/>
    <cellStyle name="SAPBEXresItem 5 2 2 3 2" xfId="38458"/>
    <cellStyle name="SAPBEXresItem 5 2 2 3 2 2" xfId="38459"/>
    <cellStyle name="SAPBEXresItem 5 2 2 4" xfId="38460"/>
    <cellStyle name="SAPBEXresItem 5 2 2 4 2" xfId="38461"/>
    <cellStyle name="SAPBEXresItem 5 2 3" xfId="38462"/>
    <cellStyle name="SAPBEXresItem 5 2 3 2" xfId="38463"/>
    <cellStyle name="SAPBEXresItem 5 2 3 2 2" xfId="38464"/>
    <cellStyle name="SAPBEXresItem 5 2 3 3" xfId="38465"/>
    <cellStyle name="SAPBEXresItem 5 2 4" xfId="38466"/>
    <cellStyle name="SAPBEXresItem 5 2 4 2" xfId="38467"/>
    <cellStyle name="SAPBEXresItem 5 2 4 2 2" xfId="38468"/>
    <cellStyle name="SAPBEXresItem 5 2 5" xfId="38469"/>
    <cellStyle name="SAPBEXresItem 5 2 5 2" xfId="38470"/>
    <cellStyle name="SAPBEXresItem 5 20" xfId="19079"/>
    <cellStyle name="SAPBEXresItem 5 21" xfId="19938"/>
    <cellStyle name="SAPBEXresItem 5 22" xfId="20804"/>
    <cellStyle name="SAPBEXresItem 5 23" xfId="21662"/>
    <cellStyle name="SAPBEXresItem 5 24" xfId="22503"/>
    <cellStyle name="SAPBEXresItem 5 25" xfId="23332"/>
    <cellStyle name="SAPBEXresItem 5 26" xfId="24120"/>
    <cellStyle name="SAPBEXresItem 5 3" xfId="4104"/>
    <cellStyle name="SAPBEXresItem 5 4" xfId="4992"/>
    <cellStyle name="SAPBEXresItem 5 5" xfId="5881"/>
    <cellStyle name="SAPBEXresItem 5 6" xfId="6774"/>
    <cellStyle name="SAPBEXresItem 5 7" xfId="4405"/>
    <cellStyle name="SAPBEXresItem 5 8" xfId="8477"/>
    <cellStyle name="SAPBEXresItem 5 9" xfId="9366"/>
    <cellStyle name="SAPBEXresItem 6" xfId="1144"/>
    <cellStyle name="SAPBEXresItem 6 10" xfId="10256"/>
    <cellStyle name="SAPBEXresItem 6 11" xfId="11125"/>
    <cellStyle name="SAPBEXresItem 6 12" xfId="12016"/>
    <cellStyle name="SAPBEXresItem 6 13" xfId="12907"/>
    <cellStyle name="SAPBEXresItem 6 14" xfId="13773"/>
    <cellStyle name="SAPBEXresItem 6 15" xfId="14664"/>
    <cellStyle name="SAPBEXresItem 6 16" xfId="15550"/>
    <cellStyle name="SAPBEXresItem 6 17" xfId="16434"/>
    <cellStyle name="SAPBEXresItem 6 18" xfId="17320"/>
    <cellStyle name="SAPBEXresItem 6 19" xfId="18200"/>
    <cellStyle name="SAPBEXresItem 6 2" xfId="3203"/>
    <cellStyle name="SAPBEXresItem 6 2 2" xfId="25136"/>
    <cellStyle name="SAPBEXresItem 6 2 2 2" xfId="38471"/>
    <cellStyle name="SAPBEXresItem 6 2 2 2 2" xfId="38472"/>
    <cellStyle name="SAPBEXresItem 6 2 2 2 2 2" xfId="38473"/>
    <cellStyle name="SAPBEXresItem 6 2 2 2 3" xfId="38474"/>
    <cellStyle name="SAPBEXresItem 6 2 2 3" xfId="38475"/>
    <cellStyle name="SAPBEXresItem 6 2 2 3 2" xfId="38476"/>
    <cellStyle name="SAPBEXresItem 6 2 2 3 2 2" xfId="38477"/>
    <cellStyle name="SAPBEXresItem 6 2 2 4" xfId="38478"/>
    <cellStyle name="SAPBEXresItem 6 2 2 4 2" xfId="38479"/>
    <cellStyle name="SAPBEXresItem 6 2 3" xfId="38480"/>
    <cellStyle name="SAPBEXresItem 6 2 3 2" xfId="38481"/>
    <cellStyle name="SAPBEXresItem 6 2 3 2 2" xfId="38482"/>
    <cellStyle name="SAPBEXresItem 6 2 3 3" xfId="38483"/>
    <cellStyle name="SAPBEXresItem 6 2 4" xfId="38484"/>
    <cellStyle name="SAPBEXresItem 6 2 4 2" xfId="38485"/>
    <cellStyle name="SAPBEXresItem 6 2 4 2 2" xfId="38486"/>
    <cellStyle name="SAPBEXresItem 6 2 5" xfId="38487"/>
    <cellStyle name="SAPBEXresItem 6 2 5 2" xfId="38488"/>
    <cellStyle name="SAPBEXresItem 6 20" xfId="19080"/>
    <cellStyle name="SAPBEXresItem 6 21" xfId="19939"/>
    <cellStyle name="SAPBEXresItem 6 22" xfId="20805"/>
    <cellStyle name="SAPBEXresItem 6 23" xfId="21663"/>
    <cellStyle name="SAPBEXresItem 6 24" xfId="22504"/>
    <cellStyle name="SAPBEXresItem 6 25" xfId="23333"/>
    <cellStyle name="SAPBEXresItem 6 26" xfId="24121"/>
    <cellStyle name="SAPBEXresItem 6 3" xfId="4105"/>
    <cellStyle name="SAPBEXresItem 6 4" xfId="4993"/>
    <cellStyle name="SAPBEXresItem 6 5" xfId="5882"/>
    <cellStyle name="SAPBEXresItem 6 6" xfId="6775"/>
    <cellStyle name="SAPBEXresItem 6 7" xfId="7729"/>
    <cellStyle name="SAPBEXresItem 6 8" xfId="8478"/>
    <cellStyle name="SAPBEXresItem 6 9" xfId="9367"/>
    <cellStyle name="SAPBEXresItem 7" xfId="1145"/>
    <cellStyle name="SAPBEXresItem 7 10" xfId="10257"/>
    <cellStyle name="SAPBEXresItem 7 11" xfId="11126"/>
    <cellStyle name="SAPBEXresItem 7 12" xfId="12017"/>
    <cellStyle name="SAPBEXresItem 7 13" xfId="12908"/>
    <cellStyle name="SAPBEXresItem 7 14" xfId="13774"/>
    <cellStyle name="SAPBEXresItem 7 15" xfId="14665"/>
    <cellStyle name="SAPBEXresItem 7 16" xfId="15551"/>
    <cellStyle name="SAPBEXresItem 7 17" xfId="16435"/>
    <cellStyle name="SAPBEXresItem 7 18" xfId="17321"/>
    <cellStyle name="SAPBEXresItem 7 19" xfId="18201"/>
    <cellStyle name="SAPBEXresItem 7 2" xfId="3204"/>
    <cellStyle name="SAPBEXresItem 7 2 2" xfId="25137"/>
    <cellStyle name="SAPBEXresItem 7 2 2 2" xfId="38489"/>
    <cellStyle name="SAPBEXresItem 7 2 2 2 2" xfId="38490"/>
    <cellStyle name="SAPBEXresItem 7 2 2 2 2 2" xfId="38491"/>
    <cellStyle name="SAPBEXresItem 7 2 2 2 3" xfId="38492"/>
    <cellStyle name="SAPBEXresItem 7 2 2 3" xfId="38493"/>
    <cellStyle name="SAPBEXresItem 7 2 2 3 2" xfId="38494"/>
    <cellStyle name="SAPBEXresItem 7 2 2 3 2 2" xfId="38495"/>
    <cellStyle name="SAPBEXresItem 7 2 2 4" xfId="38496"/>
    <cellStyle name="SAPBEXresItem 7 2 2 4 2" xfId="38497"/>
    <cellStyle name="SAPBEXresItem 7 2 3" xfId="38498"/>
    <cellStyle name="SAPBEXresItem 7 2 3 2" xfId="38499"/>
    <cellStyle name="SAPBEXresItem 7 2 3 2 2" xfId="38500"/>
    <cellStyle name="SAPBEXresItem 7 2 3 3" xfId="38501"/>
    <cellStyle name="SAPBEXresItem 7 2 4" xfId="38502"/>
    <cellStyle name="SAPBEXresItem 7 2 4 2" xfId="38503"/>
    <cellStyle name="SAPBEXresItem 7 2 4 2 2" xfId="38504"/>
    <cellStyle name="SAPBEXresItem 7 2 5" xfId="38505"/>
    <cellStyle name="SAPBEXresItem 7 2 5 2" xfId="38506"/>
    <cellStyle name="SAPBEXresItem 7 20" xfId="19081"/>
    <cellStyle name="SAPBEXresItem 7 21" xfId="19940"/>
    <cellStyle name="SAPBEXresItem 7 22" xfId="20806"/>
    <cellStyle name="SAPBEXresItem 7 23" xfId="21664"/>
    <cellStyle name="SAPBEXresItem 7 24" xfId="22505"/>
    <cellStyle name="SAPBEXresItem 7 25" xfId="23334"/>
    <cellStyle name="SAPBEXresItem 7 26" xfId="24122"/>
    <cellStyle name="SAPBEXresItem 7 3" xfId="4106"/>
    <cellStyle name="SAPBEXresItem 7 4" xfId="4994"/>
    <cellStyle name="SAPBEXresItem 7 5" xfId="5883"/>
    <cellStyle name="SAPBEXresItem 7 6" xfId="6776"/>
    <cellStyle name="SAPBEXresItem 7 7" xfId="7731"/>
    <cellStyle name="SAPBEXresItem 7 8" xfId="8479"/>
    <cellStyle name="SAPBEXresItem 7 9" xfId="9368"/>
    <cellStyle name="SAPBEXresItem 8" xfId="1146"/>
    <cellStyle name="SAPBEXresItem 8 10" xfId="10247"/>
    <cellStyle name="SAPBEXresItem 8 11" xfId="11116"/>
    <cellStyle name="SAPBEXresItem 8 12" xfId="12007"/>
    <cellStyle name="SAPBEXresItem 8 13" xfId="12898"/>
    <cellStyle name="SAPBEXresItem 8 14" xfId="13764"/>
    <cellStyle name="SAPBEXresItem 8 15" xfId="14655"/>
    <cellStyle name="SAPBEXresItem 8 16" xfId="15541"/>
    <cellStyle name="SAPBEXresItem 8 17" xfId="16425"/>
    <cellStyle name="SAPBEXresItem 8 18" xfId="17311"/>
    <cellStyle name="SAPBEXresItem 8 19" xfId="18191"/>
    <cellStyle name="SAPBEXresItem 8 2" xfId="3194"/>
    <cellStyle name="SAPBEXresItem 8 2 2" xfId="25138"/>
    <cellStyle name="SAPBEXresItem 8 2 2 2" xfId="38507"/>
    <cellStyle name="SAPBEXresItem 8 2 2 2 2" xfId="38508"/>
    <cellStyle name="SAPBEXresItem 8 2 2 2 2 2" xfId="38509"/>
    <cellStyle name="SAPBEXresItem 8 2 2 2 3" xfId="38510"/>
    <cellStyle name="SAPBEXresItem 8 2 2 3" xfId="38511"/>
    <cellStyle name="SAPBEXresItem 8 2 2 3 2" xfId="38512"/>
    <cellStyle name="SAPBEXresItem 8 2 2 3 2 2" xfId="38513"/>
    <cellStyle name="SAPBEXresItem 8 2 2 4" xfId="38514"/>
    <cellStyle name="SAPBEXresItem 8 2 2 4 2" xfId="38515"/>
    <cellStyle name="SAPBEXresItem 8 2 3" xfId="38516"/>
    <cellStyle name="SAPBEXresItem 8 2 3 2" xfId="38517"/>
    <cellStyle name="SAPBEXresItem 8 2 3 2 2" xfId="38518"/>
    <cellStyle name="SAPBEXresItem 8 2 3 3" xfId="38519"/>
    <cellStyle name="SAPBEXresItem 8 2 4" xfId="38520"/>
    <cellStyle name="SAPBEXresItem 8 2 4 2" xfId="38521"/>
    <cellStyle name="SAPBEXresItem 8 2 4 2 2" xfId="38522"/>
    <cellStyle name="SAPBEXresItem 8 2 5" xfId="38523"/>
    <cellStyle name="SAPBEXresItem 8 2 5 2" xfId="38524"/>
    <cellStyle name="SAPBEXresItem 8 20" xfId="19071"/>
    <cellStyle name="SAPBEXresItem 8 21" xfId="19930"/>
    <cellStyle name="SAPBEXresItem 8 22" xfId="20796"/>
    <cellStyle name="SAPBEXresItem 8 23" xfId="21654"/>
    <cellStyle name="SAPBEXresItem 8 24" xfId="22495"/>
    <cellStyle name="SAPBEXresItem 8 25" xfId="23324"/>
    <cellStyle name="SAPBEXresItem 8 26" xfId="24112"/>
    <cellStyle name="SAPBEXresItem 8 3" xfId="4096"/>
    <cellStyle name="SAPBEXresItem 8 4" xfId="4984"/>
    <cellStyle name="SAPBEXresItem 8 5" xfId="5873"/>
    <cellStyle name="SAPBEXresItem 8 6" xfId="6766"/>
    <cellStyle name="SAPBEXresItem 8 7" xfId="6044"/>
    <cellStyle name="SAPBEXresItem 8 8" xfId="8469"/>
    <cellStyle name="SAPBEXresItem 8 9" xfId="9358"/>
    <cellStyle name="SAPBEXresItem 9" xfId="2567"/>
    <cellStyle name="SAPBEXresItem 9 2" xfId="25140"/>
    <cellStyle name="SAPBEXresItem 9 2 2" xfId="38525"/>
    <cellStyle name="SAPBEXresItem 9 2 2 2" xfId="38526"/>
    <cellStyle name="SAPBEXresItem 9 2 2 2 2" xfId="38527"/>
    <cellStyle name="SAPBEXresItem 9 2 2 3" xfId="38528"/>
    <cellStyle name="SAPBEXresItem 9 2 3" xfId="38529"/>
    <cellStyle name="SAPBEXresItem 9 2 3 2" xfId="38530"/>
    <cellStyle name="SAPBEXresItem 9 2 3 2 2" xfId="38531"/>
    <cellStyle name="SAPBEXresItem 9 2 4" xfId="38532"/>
    <cellStyle name="SAPBEXresItem 9 2 4 2" xfId="38533"/>
    <cellStyle name="SAPBEXresItem 9 3" xfId="25139"/>
    <cellStyle name="SAPBEXresItem 9 3 2" xfId="38534"/>
    <cellStyle name="SAPBEXresItem 9 3 2 2" xfId="38535"/>
    <cellStyle name="SAPBEXresItem 9 3 2 2 2" xfId="38536"/>
    <cellStyle name="SAPBEXresItem 9 3 2 3" xfId="38537"/>
    <cellStyle name="SAPBEXresItem 9 3 3" xfId="38538"/>
    <cellStyle name="SAPBEXresItem 9 3 3 2" xfId="38539"/>
    <cellStyle name="SAPBEXresItem 9 3 3 2 2" xfId="38540"/>
    <cellStyle name="SAPBEXresItem 9 3 4" xfId="38541"/>
    <cellStyle name="SAPBEXresItem 9 3 4 2" xfId="38542"/>
    <cellStyle name="SAPBEXresItem 9 4" xfId="38543"/>
    <cellStyle name="SAPBEXresItem 9 4 2" xfId="38544"/>
    <cellStyle name="SAPBEXresItem 9 4 2 2" xfId="38545"/>
    <cellStyle name="SAPBEXresItem 9 4 2 2 2" xfId="38546"/>
    <cellStyle name="SAPBEXresItem 9 4 3" xfId="38547"/>
    <cellStyle name="SAPBEXresItem 9 4 3 2" xfId="38548"/>
    <cellStyle name="SAPBEXresItem 9 5" xfId="38549"/>
    <cellStyle name="SAPBEXresItem 9 5 2" xfId="38550"/>
    <cellStyle name="SAPBEXresItem 9 5 2 2" xfId="38551"/>
    <cellStyle name="SAPBEXresItem 9 5 3" xfId="38552"/>
    <cellStyle name="SAPBEXresItem 9 6" xfId="38553"/>
    <cellStyle name="SAPBEXresItem 9 6 2" xfId="38554"/>
    <cellStyle name="SAPBEXresItem 9 6 2 2" xfId="38555"/>
    <cellStyle name="SAPBEXresItem 9 7" xfId="38556"/>
    <cellStyle name="SAPBEXresItem 9 7 2" xfId="38557"/>
    <cellStyle name="SAPBEXresItemX" xfId="1147"/>
    <cellStyle name="SAPBEXresItemX 10" xfId="1418"/>
    <cellStyle name="SAPBEXresItemX 11" xfId="4088"/>
    <cellStyle name="SAPBEXresItemX 12" xfId="4976"/>
    <cellStyle name="SAPBEXresItemX 13" xfId="5865"/>
    <cellStyle name="SAPBEXresItemX 14" xfId="7670"/>
    <cellStyle name="SAPBEXresItemX 15" xfId="7475"/>
    <cellStyle name="SAPBEXresItemX 16" xfId="7711"/>
    <cellStyle name="SAPBEXresItemX 17" xfId="7565"/>
    <cellStyle name="SAPBEXresItemX 18" xfId="10239"/>
    <cellStyle name="SAPBEXresItemX 19" xfId="7910"/>
    <cellStyle name="SAPBEXresItemX 2" xfId="1148"/>
    <cellStyle name="SAPBEXresItemX 2 10" xfId="5252"/>
    <cellStyle name="SAPBEXresItemX 2 11" xfId="6146"/>
    <cellStyle name="SAPBEXresItemX 2 12" xfId="7389"/>
    <cellStyle name="SAPBEXresItemX 2 13" xfId="7853"/>
    <cellStyle name="SAPBEXresItemX 2 14" xfId="8743"/>
    <cellStyle name="SAPBEXresItemX 2 15" xfId="9632"/>
    <cellStyle name="SAPBEXresItemX 2 16" xfId="10500"/>
    <cellStyle name="SAPBEXresItemX 2 17" xfId="11391"/>
    <cellStyle name="SAPBEXresItemX 2 18" xfId="12281"/>
    <cellStyle name="SAPBEXresItemX 2 19" xfId="13151"/>
    <cellStyle name="SAPBEXresItemX 2 2" xfId="1149"/>
    <cellStyle name="SAPBEXresItemX 2 2 10" xfId="10259"/>
    <cellStyle name="SAPBEXresItemX 2 2 11" xfId="11128"/>
    <cellStyle name="SAPBEXresItemX 2 2 12" xfId="12019"/>
    <cellStyle name="SAPBEXresItemX 2 2 13" xfId="12910"/>
    <cellStyle name="SAPBEXresItemX 2 2 14" xfId="13776"/>
    <cellStyle name="SAPBEXresItemX 2 2 15" xfId="14667"/>
    <cellStyle name="SAPBEXresItemX 2 2 16" xfId="15553"/>
    <cellStyle name="SAPBEXresItemX 2 2 17" xfId="16437"/>
    <cellStyle name="SAPBEXresItemX 2 2 18" xfId="17323"/>
    <cellStyle name="SAPBEXresItemX 2 2 19" xfId="18203"/>
    <cellStyle name="SAPBEXresItemX 2 2 2" xfId="3206"/>
    <cellStyle name="SAPBEXresItemX 2 2 2 2" xfId="25141"/>
    <cellStyle name="SAPBEXresItemX 2 2 2 2 2" xfId="38558"/>
    <cellStyle name="SAPBEXresItemX 2 2 2 2 2 2" xfId="38559"/>
    <cellStyle name="SAPBEXresItemX 2 2 2 2 2 2 2" xfId="38560"/>
    <cellStyle name="SAPBEXresItemX 2 2 2 2 2 3" xfId="38561"/>
    <cellStyle name="SAPBEXresItemX 2 2 2 2 3" xfId="38562"/>
    <cellStyle name="SAPBEXresItemX 2 2 2 2 3 2" xfId="38563"/>
    <cellStyle name="SAPBEXresItemX 2 2 2 2 3 2 2" xfId="38564"/>
    <cellStyle name="SAPBEXresItemX 2 2 2 2 4" xfId="38565"/>
    <cellStyle name="SAPBEXresItemX 2 2 2 2 4 2" xfId="38566"/>
    <cellStyle name="SAPBEXresItemX 2 2 2 3" xfId="38567"/>
    <cellStyle name="SAPBEXresItemX 2 2 2 3 2" xfId="38568"/>
    <cellStyle name="SAPBEXresItemX 2 2 2 3 2 2" xfId="38569"/>
    <cellStyle name="SAPBEXresItemX 2 2 2 3 3" xfId="38570"/>
    <cellStyle name="SAPBEXresItemX 2 2 2 4" xfId="38571"/>
    <cellStyle name="SAPBEXresItemX 2 2 2 4 2" xfId="38572"/>
    <cellStyle name="SAPBEXresItemX 2 2 2 4 2 2" xfId="38573"/>
    <cellStyle name="SAPBEXresItemX 2 2 2 5" xfId="38574"/>
    <cellStyle name="SAPBEXresItemX 2 2 2 5 2" xfId="38575"/>
    <cellStyle name="SAPBEXresItemX 2 2 20" xfId="19083"/>
    <cellStyle name="SAPBEXresItemX 2 2 21" xfId="19942"/>
    <cellStyle name="SAPBEXresItemX 2 2 22" xfId="20808"/>
    <cellStyle name="SAPBEXresItemX 2 2 23" xfId="21666"/>
    <cellStyle name="SAPBEXresItemX 2 2 24" xfId="22507"/>
    <cellStyle name="SAPBEXresItemX 2 2 25" xfId="23336"/>
    <cellStyle name="SAPBEXresItemX 2 2 26" xfId="24124"/>
    <cellStyle name="SAPBEXresItemX 2 2 3" xfId="4108"/>
    <cellStyle name="SAPBEXresItemX 2 2 4" xfId="4996"/>
    <cellStyle name="SAPBEXresItemX 2 2 5" xfId="5885"/>
    <cellStyle name="SAPBEXresItemX 2 2 6" xfId="6778"/>
    <cellStyle name="SAPBEXresItemX 2 2 7" xfId="5272"/>
    <cellStyle name="SAPBEXresItemX 2 2 8" xfId="8481"/>
    <cellStyle name="SAPBEXresItemX 2 2 9" xfId="9370"/>
    <cellStyle name="SAPBEXresItemX 2 20" xfId="14041"/>
    <cellStyle name="SAPBEXresItemX 2 21" xfId="14928"/>
    <cellStyle name="SAPBEXresItemX 2 22" xfId="15814"/>
    <cellStyle name="SAPBEXresItemX 2 23" xfId="16697"/>
    <cellStyle name="SAPBEXresItemX 2 24" xfId="17582"/>
    <cellStyle name="SAPBEXresItemX 2 25" xfId="18458"/>
    <cellStyle name="SAPBEXresItemX 2 26" xfId="19319"/>
    <cellStyle name="SAPBEXresItemX 2 27" xfId="20187"/>
    <cellStyle name="SAPBEXresItemX 2 28" xfId="21049"/>
    <cellStyle name="SAPBEXresItemX 2 29" xfId="21900"/>
    <cellStyle name="SAPBEXresItemX 2 3" xfId="1150"/>
    <cellStyle name="SAPBEXresItemX 2 3 10" xfId="10260"/>
    <cellStyle name="SAPBEXresItemX 2 3 11" xfId="11129"/>
    <cellStyle name="SAPBEXresItemX 2 3 12" xfId="12020"/>
    <cellStyle name="SAPBEXresItemX 2 3 13" xfId="12911"/>
    <cellStyle name="SAPBEXresItemX 2 3 14" xfId="13777"/>
    <cellStyle name="SAPBEXresItemX 2 3 15" xfId="14668"/>
    <cellStyle name="SAPBEXresItemX 2 3 16" xfId="15554"/>
    <cellStyle name="SAPBEXresItemX 2 3 17" xfId="16438"/>
    <cellStyle name="SAPBEXresItemX 2 3 18" xfId="17324"/>
    <cellStyle name="SAPBEXresItemX 2 3 19" xfId="18204"/>
    <cellStyle name="SAPBEXresItemX 2 3 2" xfId="3207"/>
    <cellStyle name="SAPBEXresItemX 2 3 2 2" xfId="25142"/>
    <cellStyle name="SAPBEXresItemX 2 3 2 2 2" xfId="38576"/>
    <cellStyle name="SAPBEXresItemX 2 3 2 2 2 2" xfId="38577"/>
    <cellStyle name="SAPBEXresItemX 2 3 2 2 2 2 2" xfId="38578"/>
    <cellStyle name="SAPBEXresItemX 2 3 2 2 2 3" xfId="38579"/>
    <cellStyle name="SAPBEXresItemX 2 3 2 2 3" xfId="38580"/>
    <cellStyle name="SAPBEXresItemX 2 3 2 2 3 2" xfId="38581"/>
    <cellStyle name="SAPBEXresItemX 2 3 2 2 3 2 2" xfId="38582"/>
    <cellStyle name="SAPBEXresItemX 2 3 2 2 4" xfId="38583"/>
    <cellStyle name="SAPBEXresItemX 2 3 2 2 4 2" xfId="38584"/>
    <cellStyle name="SAPBEXresItemX 2 3 2 3" xfId="38585"/>
    <cellStyle name="SAPBEXresItemX 2 3 2 3 2" xfId="38586"/>
    <cellStyle name="SAPBEXresItemX 2 3 2 3 2 2" xfId="38587"/>
    <cellStyle name="SAPBEXresItemX 2 3 2 3 3" xfId="38588"/>
    <cellStyle name="SAPBEXresItemX 2 3 2 4" xfId="38589"/>
    <cellStyle name="SAPBEXresItemX 2 3 2 4 2" xfId="38590"/>
    <cellStyle name="SAPBEXresItemX 2 3 2 4 2 2" xfId="38591"/>
    <cellStyle name="SAPBEXresItemX 2 3 2 5" xfId="38592"/>
    <cellStyle name="SAPBEXresItemX 2 3 2 5 2" xfId="38593"/>
    <cellStyle name="SAPBEXresItemX 2 3 20" xfId="19084"/>
    <cellStyle name="SAPBEXresItemX 2 3 21" xfId="19943"/>
    <cellStyle name="SAPBEXresItemX 2 3 22" xfId="20809"/>
    <cellStyle name="SAPBEXresItemX 2 3 23" xfId="21667"/>
    <cellStyle name="SAPBEXresItemX 2 3 24" xfId="22508"/>
    <cellStyle name="SAPBEXresItemX 2 3 25" xfId="23337"/>
    <cellStyle name="SAPBEXresItemX 2 3 26" xfId="24125"/>
    <cellStyle name="SAPBEXresItemX 2 3 3" xfId="4109"/>
    <cellStyle name="SAPBEXresItemX 2 3 4" xfId="4997"/>
    <cellStyle name="SAPBEXresItemX 2 3 5" xfId="5886"/>
    <cellStyle name="SAPBEXresItemX 2 3 6" xfId="6779"/>
    <cellStyle name="SAPBEXresItemX 2 3 7" xfId="4399"/>
    <cellStyle name="SAPBEXresItemX 2 3 8" xfId="8482"/>
    <cellStyle name="SAPBEXresItemX 2 3 9" xfId="9371"/>
    <cellStyle name="SAPBEXresItemX 2 30" xfId="22732"/>
    <cellStyle name="SAPBEXresItemX 2 31" xfId="23539"/>
    <cellStyle name="SAPBEXresItemX 2 4" xfId="1151"/>
    <cellStyle name="SAPBEXresItemX 2 4 10" xfId="10261"/>
    <cellStyle name="SAPBEXresItemX 2 4 11" xfId="11130"/>
    <cellStyle name="SAPBEXresItemX 2 4 12" xfId="12021"/>
    <cellStyle name="SAPBEXresItemX 2 4 13" xfId="12912"/>
    <cellStyle name="SAPBEXresItemX 2 4 14" xfId="13778"/>
    <cellStyle name="SAPBEXresItemX 2 4 15" xfId="14669"/>
    <cellStyle name="SAPBEXresItemX 2 4 16" xfId="15555"/>
    <cellStyle name="SAPBEXresItemX 2 4 17" xfId="16439"/>
    <cellStyle name="SAPBEXresItemX 2 4 18" xfId="17325"/>
    <cellStyle name="SAPBEXresItemX 2 4 19" xfId="18205"/>
    <cellStyle name="SAPBEXresItemX 2 4 2" xfId="3208"/>
    <cellStyle name="SAPBEXresItemX 2 4 2 2" xfId="25143"/>
    <cellStyle name="SAPBEXresItemX 2 4 2 2 2" xfId="38594"/>
    <cellStyle name="SAPBEXresItemX 2 4 2 2 2 2" xfId="38595"/>
    <cellStyle name="SAPBEXresItemX 2 4 2 2 2 2 2" xfId="38596"/>
    <cellStyle name="SAPBEXresItemX 2 4 2 2 2 3" xfId="38597"/>
    <cellStyle name="SAPBEXresItemX 2 4 2 2 3" xfId="38598"/>
    <cellStyle name="SAPBEXresItemX 2 4 2 2 3 2" xfId="38599"/>
    <cellStyle name="SAPBEXresItemX 2 4 2 2 3 2 2" xfId="38600"/>
    <cellStyle name="SAPBEXresItemX 2 4 2 2 4" xfId="38601"/>
    <cellStyle name="SAPBEXresItemX 2 4 2 2 4 2" xfId="38602"/>
    <cellStyle name="SAPBEXresItemX 2 4 2 3" xfId="38603"/>
    <cellStyle name="SAPBEXresItemX 2 4 2 3 2" xfId="38604"/>
    <cellStyle name="SAPBEXresItemX 2 4 2 3 2 2" xfId="38605"/>
    <cellStyle name="SAPBEXresItemX 2 4 2 3 3" xfId="38606"/>
    <cellStyle name="SAPBEXresItemX 2 4 2 4" xfId="38607"/>
    <cellStyle name="SAPBEXresItemX 2 4 2 4 2" xfId="38608"/>
    <cellStyle name="SAPBEXresItemX 2 4 2 4 2 2" xfId="38609"/>
    <cellStyle name="SAPBEXresItemX 2 4 2 5" xfId="38610"/>
    <cellStyle name="SAPBEXresItemX 2 4 2 5 2" xfId="38611"/>
    <cellStyle name="SAPBEXresItemX 2 4 20" xfId="19085"/>
    <cellStyle name="SAPBEXresItemX 2 4 21" xfId="19944"/>
    <cellStyle name="SAPBEXresItemX 2 4 22" xfId="20810"/>
    <cellStyle name="SAPBEXresItemX 2 4 23" xfId="21668"/>
    <cellStyle name="SAPBEXresItemX 2 4 24" xfId="22509"/>
    <cellStyle name="SAPBEXresItemX 2 4 25" xfId="23338"/>
    <cellStyle name="SAPBEXresItemX 2 4 26" xfId="24126"/>
    <cellStyle name="SAPBEXresItemX 2 4 3" xfId="4110"/>
    <cellStyle name="SAPBEXresItemX 2 4 4" xfId="4998"/>
    <cellStyle name="SAPBEXresItemX 2 4 5" xfId="5887"/>
    <cellStyle name="SAPBEXresItemX 2 4 6" xfId="6780"/>
    <cellStyle name="SAPBEXresItemX 2 4 7" xfId="2590"/>
    <cellStyle name="SAPBEXresItemX 2 4 8" xfId="8483"/>
    <cellStyle name="SAPBEXresItemX 2 4 9" xfId="9372"/>
    <cellStyle name="SAPBEXresItemX 2 5" xfId="1152"/>
    <cellStyle name="SAPBEXresItemX 2 5 10" xfId="10262"/>
    <cellStyle name="SAPBEXresItemX 2 5 11" xfId="11131"/>
    <cellStyle name="SAPBEXresItemX 2 5 12" xfId="12022"/>
    <cellStyle name="SAPBEXresItemX 2 5 13" xfId="12913"/>
    <cellStyle name="SAPBEXresItemX 2 5 14" xfId="13779"/>
    <cellStyle name="SAPBEXresItemX 2 5 15" xfId="14670"/>
    <cellStyle name="SAPBEXresItemX 2 5 16" xfId="15556"/>
    <cellStyle name="SAPBEXresItemX 2 5 17" xfId="16440"/>
    <cellStyle name="SAPBEXresItemX 2 5 18" xfId="17326"/>
    <cellStyle name="SAPBEXresItemX 2 5 19" xfId="18206"/>
    <cellStyle name="SAPBEXresItemX 2 5 2" xfId="3209"/>
    <cellStyle name="SAPBEXresItemX 2 5 2 2" xfId="25144"/>
    <cellStyle name="SAPBEXresItemX 2 5 2 2 2" xfId="38612"/>
    <cellStyle name="SAPBEXresItemX 2 5 2 2 2 2" xfId="38613"/>
    <cellStyle name="SAPBEXresItemX 2 5 2 2 2 2 2" xfId="38614"/>
    <cellStyle name="SAPBEXresItemX 2 5 2 2 2 3" xfId="38615"/>
    <cellStyle name="SAPBEXresItemX 2 5 2 2 3" xfId="38616"/>
    <cellStyle name="SAPBEXresItemX 2 5 2 2 3 2" xfId="38617"/>
    <cellStyle name="SAPBEXresItemX 2 5 2 2 3 2 2" xfId="38618"/>
    <cellStyle name="SAPBEXresItemX 2 5 2 2 4" xfId="38619"/>
    <cellStyle name="SAPBEXresItemX 2 5 2 2 4 2" xfId="38620"/>
    <cellStyle name="SAPBEXresItemX 2 5 2 3" xfId="38621"/>
    <cellStyle name="SAPBEXresItemX 2 5 2 3 2" xfId="38622"/>
    <cellStyle name="SAPBEXresItemX 2 5 2 3 2 2" xfId="38623"/>
    <cellStyle name="SAPBEXresItemX 2 5 2 3 3" xfId="38624"/>
    <cellStyle name="SAPBEXresItemX 2 5 2 4" xfId="38625"/>
    <cellStyle name="SAPBEXresItemX 2 5 2 4 2" xfId="38626"/>
    <cellStyle name="SAPBEXresItemX 2 5 2 4 2 2" xfId="38627"/>
    <cellStyle name="SAPBEXresItemX 2 5 2 5" xfId="38628"/>
    <cellStyle name="SAPBEXresItemX 2 5 2 5 2" xfId="38629"/>
    <cellStyle name="SAPBEXresItemX 2 5 20" xfId="19086"/>
    <cellStyle name="SAPBEXresItemX 2 5 21" xfId="19945"/>
    <cellStyle name="SAPBEXresItemX 2 5 22" xfId="20811"/>
    <cellStyle name="SAPBEXresItemX 2 5 23" xfId="21669"/>
    <cellStyle name="SAPBEXresItemX 2 5 24" xfId="22510"/>
    <cellStyle name="SAPBEXresItemX 2 5 25" xfId="23339"/>
    <cellStyle name="SAPBEXresItemX 2 5 26" xfId="24127"/>
    <cellStyle name="SAPBEXresItemX 2 5 3" xfId="4111"/>
    <cellStyle name="SAPBEXresItemX 2 5 4" xfId="4999"/>
    <cellStyle name="SAPBEXresItemX 2 5 5" xfId="5888"/>
    <cellStyle name="SAPBEXresItemX 2 5 6" xfId="6781"/>
    <cellStyle name="SAPBEXresItemX 2 5 7" xfId="2589"/>
    <cellStyle name="SAPBEXresItemX 2 5 8" xfId="8484"/>
    <cellStyle name="SAPBEXresItemX 2 5 9" xfId="9373"/>
    <cellStyle name="SAPBEXresItemX 2 6" xfId="1153"/>
    <cellStyle name="SAPBEXresItemX 2 6 10" xfId="10263"/>
    <cellStyle name="SAPBEXresItemX 2 6 11" xfId="11132"/>
    <cellStyle name="SAPBEXresItemX 2 6 12" xfId="12023"/>
    <cellStyle name="SAPBEXresItemX 2 6 13" xfId="12914"/>
    <cellStyle name="SAPBEXresItemX 2 6 14" xfId="13780"/>
    <cellStyle name="SAPBEXresItemX 2 6 15" xfId="14671"/>
    <cellStyle name="SAPBEXresItemX 2 6 16" xfId="15557"/>
    <cellStyle name="SAPBEXresItemX 2 6 17" xfId="16441"/>
    <cellStyle name="SAPBEXresItemX 2 6 18" xfId="17327"/>
    <cellStyle name="SAPBEXresItemX 2 6 19" xfId="18207"/>
    <cellStyle name="SAPBEXresItemX 2 6 2" xfId="3210"/>
    <cellStyle name="SAPBEXresItemX 2 6 2 2" xfId="25145"/>
    <cellStyle name="SAPBEXresItemX 2 6 2 2 2" xfId="38630"/>
    <cellStyle name="SAPBEXresItemX 2 6 2 2 2 2" xfId="38631"/>
    <cellStyle name="SAPBEXresItemX 2 6 2 2 2 2 2" xfId="38632"/>
    <cellStyle name="SAPBEXresItemX 2 6 2 2 2 3" xfId="38633"/>
    <cellStyle name="SAPBEXresItemX 2 6 2 2 3" xfId="38634"/>
    <cellStyle name="SAPBEXresItemX 2 6 2 2 3 2" xfId="38635"/>
    <cellStyle name="SAPBEXresItemX 2 6 2 2 3 2 2" xfId="38636"/>
    <cellStyle name="SAPBEXresItemX 2 6 2 2 4" xfId="38637"/>
    <cellStyle name="SAPBEXresItemX 2 6 2 2 4 2" xfId="38638"/>
    <cellStyle name="SAPBEXresItemX 2 6 2 3" xfId="38639"/>
    <cellStyle name="SAPBEXresItemX 2 6 2 3 2" xfId="38640"/>
    <cellStyle name="SAPBEXresItemX 2 6 2 3 2 2" xfId="38641"/>
    <cellStyle name="SAPBEXresItemX 2 6 2 3 3" xfId="38642"/>
    <cellStyle name="SAPBEXresItemX 2 6 2 4" xfId="38643"/>
    <cellStyle name="SAPBEXresItemX 2 6 2 4 2" xfId="38644"/>
    <cellStyle name="SAPBEXresItemX 2 6 2 4 2 2" xfId="38645"/>
    <cellStyle name="SAPBEXresItemX 2 6 2 5" xfId="38646"/>
    <cellStyle name="SAPBEXresItemX 2 6 2 5 2" xfId="38647"/>
    <cellStyle name="SAPBEXresItemX 2 6 20" xfId="19087"/>
    <cellStyle name="SAPBEXresItemX 2 6 21" xfId="19946"/>
    <cellStyle name="SAPBEXresItemX 2 6 22" xfId="20812"/>
    <cellStyle name="SAPBEXresItemX 2 6 23" xfId="21670"/>
    <cellStyle name="SAPBEXresItemX 2 6 24" xfId="22511"/>
    <cellStyle name="SAPBEXresItemX 2 6 25" xfId="23340"/>
    <cellStyle name="SAPBEXresItemX 2 6 26" xfId="24128"/>
    <cellStyle name="SAPBEXresItemX 2 6 3" xfId="4112"/>
    <cellStyle name="SAPBEXresItemX 2 6 4" xfId="5000"/>
    <cellStyle name="SAPBEXresItemX 2 6 5" xfId="5889"/>
    <cellStyle name="SAPBEXresItemX 2 6 6" xfId="6782"/>
    <cellStyle name="SAPBEXresItemX 2 6 7" xfId="2588"/>
    <cellStyle name="SAPBEXresItemX 2 6 8" xfId="8485"/>
    <cellStyle name="SAPBEXresItemX 2 6 9" xfId="9374"/>
    <cellStyle name="SAPBEXresItemX 2 7" xfId="1581"/>
    <cellStyle name="SAPBEXresItemX 2 7 2" xfId="25146"/>
    <cellStyle name="SAPBEXresItemX 2 7 2 2" xfId="38648"/>
    <cellStyle name="SAPBEXresItemX 2 7 2 2 2" xfId="38649"/>
    <cellStyle name="SAPBEXresItemX 2 7 2 2 2 2" xfId="38650"/>
    <cellStyle name="SAPBEXresItemX 2 7 2 2 3" xfId="38651"/>
    <cellStyle name="SAPBEXresItemX 2 7 2 3" xfId="38652"/>
    <cellStyle name="SAPBEXresItemX 2 7 2 3 2" xfId="38653"/>
    <cellStyle name="SAPBEXresItemX 2 7 2 3 2 2" xfId="38654"/>
    <cellStyle name="SAPBEXresItemX 2 7 2 4" xfId="38655"/>
    <cellStyle name="SAPBEXresItemX 2 7 2 4 2" xfId="38656"/>
    <cellStyle name="SAPBEXresItemX 2 7 3" xfId="38657"/>
    <cellStyle name="SAPBEXresItemX 2 7 3 2" xfId="38658"/>
    <cellStyle name="SAPBEXresItemX 2 7 3 2 2" xfId="38659"/>
    <cellStyle name="SAPBEXresItemX 2 7 3 3" xfId="38660"/>
    <cellStyle name="SAPBEXresItemX 2 7 4" xfId="38661"/>
    <cellStyle name="SAPBEXresItemX 2 7 4 2" xfId="38662"/>
    <cellStyle name="SAPBEXresItemX 2 7 4 2 2" xfId="38663"/>
    <cellStyle name="SAPBEXresItemX 2 7 5" xfId="38664"/>
    <cellStyle name="SAPBEXresItemX 2 7 5 2" xfId="38665"/>
    <cellStyle name="SAPBEXresItemX 2 8" xfId="3475"/>
    <cellStyle name="SAPBEXresItemX 2 9" xfId="4362"/>
    <cellStyle name="SAPBEXresItemX 20" xfId="7769"/>
    <cellStyle name="SAPBEXresItemX 21" xfId="12890"/>
    <cellStyle name="SAPBEXresItemX 22" xfId="10557"/>
    <cellStyle name="SAPBEXresItemX 23" xfId="8676"/>
    <cellStyle name="SAPBEXresItemX 24" xfId="7700"/>
    <cellStyle name="SAPBEXresItemX 25" xfId="13050"/>
    <cellStyle name="SAPBEXresItemX 26" xfId="11324"/>
    <cellStyle name="SAPBEXresItemX 27" xfId="13958"/>
    <cellStyle name="SAPBEXresItemX 28" xfId="19064"/>
    <cellStyle name="SAPBEXresItemX 29" xfId="16753"/>
    <cellStyle name="SAPBEXresItemX 3" xfId="1154"/>
    <cellStyle name="SAPBEXresItemX 3 10" xfId="10264"/>
    <cellStyle name="SAPBEXresItemX 3 11" xfId="11133"/>
    <cellStyle name="SAPBEXresItemX 3 12" xfId="12024"/>
    <cellStyle name="SAPBEXresItemX 3 13" xfId="12915"/>
    <cellStyle name="SAPBEXresItemX 3 14" xfId="13781"/>
    <cellStyle name="SAPBEXresItemX 3 15" xfId="14672"/>
    <cellStyle name="SAPBEXresItemX 3 16" xfId="15558"/>
    <cellStyle name="SAPBEXresItemX 3 17" xfId="16442"/>
    <cellStyle name="SAPBEXresItemX 3 18" xfId="17328"/>
    <cellStyle name="SAPBEXresItemX 3 19" xfId="18208"/>
    <cellStyle name="SAPBEXresItemX 3 2" xfId="3211"/>
    <cellStyle name="SAPBEXresItemX 3 2 2" xfId="25147"/>
    <cellStyle name="SAPBEXresItemX 3 2 2 2" xfId="38666"/>
    <cellStyle name="SAPBEXresItemX 3 2 2 2 2" xfId="38667"/>
    <cellStyle name="SAPBEXresItemX 3 2 2 2 2 2" xfId="38668"/>
    <cellStyle name="SAPBEXresItemX 3 2 2 2 3" xfId="38669"/>
    <cellStyle name="SAPBEXresItemX 3 2 2 3" xfId="38670"/>
    <cellStyle name="SAPBEXresItemX 3 2 2 3 2" xfId="38671"/>
    <cellStyle name="SAPBEXresItemX 3 2 2 3 2 2" xfId="38672"/>
    <cellStyle name="SAPBEXresItemX 3 2 2 4" xfId="38673"/>
    <cellStyle name="SAPBEXresItemX 3 2 2 4 2" xfId="38674"/>
    <cellStyle name="SAPBEXresItemX 3 2 3" xfId="38675"/>
    <cellStyle name="SAPBEXresItemX 3 2 3 2" xfId="38676"/>
    <cellStyle name="SAPBEXresItemX 3 2 3 2 2" xfId="38677"/>
    <cellStyle name="SAPBEXresItemX 3 2 3 3" xfId="38678"/>
    <cellStyle name="SAPBEXresItemX 3 2 4" xfId="38679"/>
    <cellStyle name="SAPBEXresItemX 3 2 4 2" xfId="38680"/>
    <cellStyle name="SAPBEXresItemX 3 2 4 2 2" xfId="38681"/>
    <cellStyle name="SAPBEXresItemX 3 2 5" xfId="38682"/>
    <cellStyle name="SAPBEXresItemX 3 2 5 2" xfId="38683"/>
    <cellStyle name="SAPBEXresItemX 3 20" xfId="19088"/>
    <cellStyle name="SAPBEXresItemX 3 21" xfId="19947"/>
    <cellStyle name="SAPBEXresItemX 3 22" xfId="20813"/>
    <cellStyle name="SAPBEXresItemX 3 23" xfId="21671"/>
    <cellStyle name="SAPBEXresItemX 3 24" xfId="22512"/>
    <cellStyle name="SAPBEXresItemX 3 25" xfId="23341"/>
    <cellStyle name="SAPBEXresItemX 3 26" xfId="24129"/>
    <cellStyle name="SAPBEXresItemX 3 3" xfId="4113"/>
    <cellStyle name="SAPBEXresItemX 3 4" xfId="5001"/>
    <cellStyle name="SAPBEXresItemX 3 5" xfId="5890"/>
    <cellStyle name="SAPBEXresItemX 3 6" xfId="6783"/>
    <cellStyle name="SAPBEXresItemX 3 7" xfId="1509"/>
    <cellStyle name="SAPBEXresItemX 3 8" xfId="8486"/>
    <cellStyle name="SAPBEXresItemX 3 9" xfId="9375"/>
    <cellStyle name="SAPBEXresItemX 30" xfId="16614"/>
    <cellStyle name="SAPBEXresItemX 31" xfId="15727"/>
    <cellStyle name="SAPBEXresItemX 32" xfId="19223"/>
    <cellStyle name="SAPBEXresItemX 33" xfId="17515"/>
    <cellStyle name="SAPBEXresItemX 4" xfId="1155"/>
    <cellStyle name="SAPBEXresItemX 4 10" xfId="10265"/>
    <cellStyle name="SAPBEXresItemX 4 11" xfId="11134"/>
    <cellStyle name="SAPBEXresItemX 4 12" xfId="12025"/>
    <cellStyle name="SAPBEXresItemX 4 13" xfId="12916"/>
    <cellStyle name="SAPBEXresItemX 4 14" xfId="13782"/>
    <cellStyle name="SAPBEXresItemX 4 15" xfId="14673"/>
    <cellStyle name="SAPBEXresItemX 4 16" xfId="15559"/>
    <cellStyle name="SAPBEXresItemX 4 17" xfId="16443"/>
    <cellStyle name="SAPBEXresItemX 4 18" xfId="17329"/>
    <cellStyle name="SAPBEXresItemX 4 19" xfId="18209"/>
    <cellStyle name="SAPBEXresItemX 4 2" xfId="3212"/>
    <cellStyle name="SAPBEXresItemX 4 2 2" xfId="25148"/>
    <cellStyle name="SAPBEXresItemX 4 2 2 2" xfId="38684"/>
    <cellStyle name="SAPBEXresItemX 4 2 2 2 2" xfId="38685"/>
    <cellStyle name="SAPBEXresItemX 4 2 2 2 2 2" xfId="38686"/>
    <cellStyle name="SAPBEXresItemX 4 2 2 2 3" xfId="38687"/>
    <cellStyle name="SAPBEXresItemX 4 2 2 3" xfId="38688"/>
    <cellStyle name="SAPBEXresItemX 4 2 2 3 2" xfId="38689"/>
    <cellStyle name="SAPBEXresItemX 4 2 2 3 2 2" xfId="38690"/>
    <cellStyle name="SAPBEXresItemX 4 2 2 4" xfId="38691"/>
    <cellStyle name="SAPBEXresItemX 4 2 2 4 2" xfId="38692"/>
    <cellStyle name="SAPBEXresItemX 4 2 3" xfId="38693"/>
    <cellStyle name="SAPBEXresItemX 4 2 3 2" xfId="38694"/>
    <cellStyle name="SAPBEXresItemX 4 2 3 2 2" xfId="38695"/>
    <cellStyle name="SAPBEXresItemX 4 2 3 3" xfId="38696"/>
    <cellStyle name="SAPBEXresItemX 4 2 4" xfId="38697"/>
    <cellStyle name="SAPBEXresItemX 4 2 4 2" xfId="38698"/>
    <cellStyle name="SAPBEXresItemX 4 2 4 2 2" xfId="38699"/>
    <cellStyle name="SAPBEXresItemX 4 2 5" xfId="38700"/>
    <cellStyle name="SAPBEXresItemX 4 2 5 2" xfId="38701"/>
    <cellStyle name="SAPBEXresItemX 4 20" xfId="19089"/>
    <cellStyle name="SAPBEXresItemX 4 21" xfId="19948"/>
    <cellStyle name="SAPBEXresItemX 4 22" xfId="20814"/>
    <cellStyle name="SAPBEXresItemX 4 23" xfId="21672"/>
    <cellStyle name="SAPBEXresItemX 4 24" xfId="22513"/>
    <cellStyle name="SAPBEXresItemX 4 25" xfId="23342"/>
    <cellStyle name="SAPBEXresItemX 4 26" xfId="24130"/>
    <cellStyle name="SAPBEXresItemX 4 3" xfId="4114"/>
    <cellStyle name="SAPBEXresItemX 4 4" xfId="5002"/>
    <cellStyle name="SAPBEXresItemX 4 5" xfId="5891"/>
    <cellStyle name="SAPBEXresItemX 4 6" xfId="6784"/>
    <cellStyle name="SAPBEXresItemX 4 7" xfId="1429"/>
    <cellStyle name="SAPBEXresItemX 4 8" xfId="8487"/>
    <cellStyle name="SAPBEXresItemX 4 9" xfId="9376"/>
    <cellStyle name="SAPBEXresItemX 5" xfId="1156"/>
    <cellStyle name="SAPBEXresItemX 5 10" xfId="10266"/>
    <cellStyle name="SAPBEXresItemX 5 11" xfId="11135"/>
    <cellStyle name="SAPBEXresItemX 5 12" xfId="12026"/>
    <cellStyle name="SAPBEXresItemX 5 13" xfId="12917"/>
    <cellStyle name="SAPBEXresItemX 5 14" xfId="13783"/>
    <cellStyle name="SAPBEXresItemX 5 15" xfId="14674"/>
    <cellStyle name="SAPBEXresItemX 5 16" xfId="15560"/>
    <cellStyle name="SAPBEXresItemX 5 17" xfId="16444"/>
    <cellStyle name="SAPBEXresItemX 5 18" xfId="17330"/>
    <cellStyle name="SAPBEXresItemX 5 19" xfId="18210"/>
    <cellStyle name="SAPBEXresItemX 5 2" xfId="3213"/>
    <cellStyle name="SAPBEXresItemX 5 2 2" xfId="25149"/>
    <cellStyle name="SAPBEXresItemX 5 2 2 2" xfId="38702"/>
    <cellStyle name="SAPBEXresItemX 5 2 2 2 2" xfId="38703"/>
    <cellStyle name="SAPBEXresItemX 5 2 2 2 2 2" xfId="38704"/>
    <cellStyle name="SAPBEXresItemX 5 2 2 2 3" xfId="38705"/>
    <cellStyle name="SAPBEXresItemX 5 2 2 3" xfId="38706"/>
    <cellStyle name="SAPBEXresItemX 5 2 2 3 2" xfId="38707"/>
    <cellStyle name="SAPBEXresItemX 5 2 2 3 2 2" xfId="38708"/>
    <cellStyle name="SAPBEXresItemX 5 2 2 4" xfId="38709"/>
    <cellStyle name="SAPBEXresItemX 5 2 2 4 2" xfId="38710"/>
    <cellStyle name="SAPBEXresItemX 5 2 3" xfId="38711"/>
    <cellStyle name="SAPBEXresItemX 5 2 3 2" xfId="38712"/>
    <cellStyle name="SAPBEXresItemX 5 2 3 2 2" xfId="38713"/>
    <cellStyle name="SAPBEXresItemX 5 2 3 3" xfId="38714"/>
    <cellStyle name="SAPBEXresItemX 5 2 4" xfId="38715"/>
    <cellStyle name="SAPBEXresItemX 5 2 4 2" xfId="38716"/>
    <cellStyle name="SAPBEXresItemX 5 2 4 2 2" xfId="38717"/>
    <cellStyle name="SAPBEXresItemX 5 2 5" xfId="38718"/>
    <cellStyle name="SAPBEXresItemX 5 2 5 2" xfId="38719"/>
    <cellStyle name="SAPBEXresItemX 5 20" xfId="19090"/>
    <cellStyle name="SAPBEXresItemX 5 21" xfId="19949"/>
    <cellStyle name="SAPBEXresItemX 5 22" xfId="20815"/>
    <cellStyle name="SAPBEXresItemX 5 23" xfId="21673"/>
    <cellStyle name="SAPBEXresItemX 5 24" xfId="22514"/>
    <cellStyle name="SAPBEXresItemX 5 25" xfId="23343"/>
    <cellStyle name="SAPBEXresItemX 5 26" xfId="24131"/>
    <cellStyle name="SAPBEXresItemX 5 3" xfId="4115"/>
    <cellStyle name="SAPBEXresItemX 5 4" xfId="5003"/>
    <cellStyle name="SAPBEXresItemX 5 5" xfId="5892"/>
    <cellStyle name="SAPBEXresItemX 5 6" xfId="6785"/>
    <cellStyle name="SAPBEXresItemX 5 7" xfId="5295"/>
    <cellStyle name="SAPBEXresItemX 5 8" xfId="8488"/>
    <cellStyle name="SAPBEXresItemX 5 9" xfId="9377"/>
    <cellStyle name="SAPBEXresItemX 6" xfId="1157"/>
    <cellStyle name="SAPBEXresItemX 6 10" xfId="10267"/>
    <cellStyle name="SAPBEXresItemX 6 11" xfId="11136"/>
    <cellStyle name="SAPBEXresItemX 6 12" xfId="12027"/>
    <cellStyle name="SAPBEXresItemX 6 13" xfId="12918"/>
    <cellStyle name="SAPBEXresItemX 6 14" xfId="13784"/>
    <cellStyle name="SAPBEXresItemX 6 15" xfId="14675"/>
    <cellStyle name="SAPBEXresItemX 6 16" xfId="15561"/>
    <cellStyle name="SAPBEXresItemX 6 17" xfId="16445"/>
    <cellStyle name="SAPBEXresItemX 6 18" xfId="17331"/>
    <cellStyle name="SAPBEXresItemX 6 19" xfId="18211"/>
    <cellStyle name="SAPBEXresItemX 6 2" xfId="3214"/>
    <cellStyle name="SAPBEXresItemX 6 2 2" xfId="25150"/>
    <cellStyle name="SAPBEXresItemX 6 2 2 2" xfId="38720"/>
    <cellStyle name="SAPBEXresItemX 6 2 2 2 2" xfId="38721"/>
    <cellStyle name="SAPBEXresItemX 6 2 2 2 2 2" xfId="38722"/>
    <cellStyle name="SAPBEXresItemX 6 2 2 2 3" xfId="38723"/>
    <cellStyle name="SAPBEXresItemX 6 2 2 3" xfId="38724"/>
    <cellStyle name="SAPBEXresItemX 6 2 2 3 2" xfId="38725"/>
    <cellStyle name="SAPBEXresItemX 6 2 2 3 2 2" xfId="38726"/>
    <cellStyle name="SAPBEXresItemX 6 2 2 4" xfId="38727"/>
    <cellStyle name="SAPBEXresItemX 6 2 2 4 2" xfId="38728"/>
    <cellStyle name="SAPBEXresItemX 6 2 3" xfId="38729"/>
    <cellStyle name="SAPBEXresItemX 6 2 3 2" xfId="38730"/>
    <cellStyle name="SAPBEXresItemX 6 2 3 2 2" xfId="38731"/>
    <cellStyle name="SAPBEXresItemX 6 2 3 3" xfId="38732"/>
    <cellStyle name="SAPBEXresItemX 6 2 4" xfId="38733"/>
    <cellStyle name="SAPBEXresItemX 6 2 4 2" xfId="38734"/>
    <cellStyle name="SAPBEXresItemX 6 2 4 2 2" xfId="38735"/>
    <cellStyle name="SAPBEXresItemX 6 2 5" xfId="38736"/>
    <cellStyle name="SAPBEXresItemX 6 2 5 2" xfId="38737"/>
    <cellStyle name="SAPBEXresItemX 6 20" xfId="19091"/>
    <cellStyle name="SAPBEXresItemX 6 21" xfId="19950"/>
    <cellStyle name="SAPBEXresItemX 6 22" xfId="20816"/>
    <cellStyle name="SAPBEXresItemX 6 23" xfId="21674"/>
    <cellStyle name="SAPBEXresItemX 6 24" xfId="22515"/>
    <cellStyle name="SAPBEXresItemX 6 25" xfId="23344"/>
    <cellStyle name="SAPBEXresItemX 6 26" xfId="24132"/>
    <cellStyle name="SAPBEXresItemX 6 3" xfId="4116"/>
    <cellStyle name="SAPBEXresItemX 6 4" xfId="5004"/>
    <cellStyle name="SAPBEXresItemX 6 5" xfId="5893"/>
    <cellStyle name="SAPBEXresItemX 6 6" xfId="6786"/>
    <cellStyle name="SAPBEXresItemX 6 7" xfId="3512"/>
    <cellStyle name="SAPBEXresItemX 6 8" xfId="8489"/>
    <cellStyle name="SAPBEXresItemX 6 9" xfId="9378"/>
    <cellStyle name="SAPBEXresItemX 7" xfId="1158"/>
    <cellStyle name="SAPBEXresItemX 7 10" xfId="10268"/>
    <cellStyle name="SAPBEXresItemX 7 11" xfId="11137"/>
    <cellStyle name="SAPBEXresItemX 7 12" xfId="12028"/>
    <cellStyle name="SAPBEXresItemX 7 13" xfId="12919"/>
    <cellStyle name="SAPBEXresItemX 7 14" xfId="13785"/>
    <cellStyle name="SAPBEXresItemX 7 15" xfId="14676"/>
    <cellStyle name="SAPBEXresItemX 7 16" xfId="15562"/>
    <cellStyle name="SAPBEXresItemX 7 17" xfId="16446"/>
    <cellStyle name="SAPBEXresItemX 7 18" xfId="17332"/>
    <cellStyle name="SAPBEXresItemX 7 19" xfId="18212"/>
    <cellStyle name="SAPBEXresItemX 7 2" xfId="3215"/>
    <cellStyle name="SAPBEXresItemX 7 2 2" xfId="25151"/>
    <cellStyle name="SAPBEXresItemX 7 2 2 2" xfId="38738"/>
    <cellStyle name="SAPBEXresItemX 7 2 2 2 2" xfId="38739"/>
    <cellStyle name="SAPBEXresItemX 7 2 2 2 2 2" xfId="38740"/>
    <cellStyle name="SAPBEXresItemX 7 2 2 2 3" xfId="38741"/>
    <cellStyle name="SAPBEXresItemX 7 2 2 3" xfId="38742"/>
    <cellStyle name="SAPBEXresItemX 7 2 2 3 2" xfId="38743"/>
    <cellStyle name="SAPBEXresItemX 7 2 2 3 2 2" xfId="38744"/>
    <cellStyle name="SAPBEXresItemX 7 2 2 4" xfId="38745"/>
    <cellStyle name="SAPBEXresItemX 7 2 2 4 2" xfId="38746"/>
    <cellStyle name="SAPBEXresItemX 7 2 3" xfId="38747"/>
    <cellStyle name="SAPBEXresItemX 7 2 3 2" xfId="38748"/>
    <cellStyle name="SAPBEXresItemX 7 2 3 2 2" xfId="38749"/>
    <cellStyle name="SAPBEXresItemX 7 2 3 3" xfId="38750"/>
    <cellStyle name="SAPBEXresItemX 7 2 4" xfId="38751"/>
    <cellStyle name="SAPBEXresItemX 7 2 4 2" xfId="38752"/>
    <cellStyle name="SAPBEXresItemX 7 2 4 2 2" xfId="38753"/>
    <cellStyle name="SAPBEXresItemX 7 2 5" xfId="38754"/>
    <cellStyle name="SAPBEXresItemX 7 2 5 2" xfId="38755"/>
    <cellStyle name="SAPBEXresItemX 7 20" xfId="19092"/>
    <cellStyle name="SAPBEXresItemX 7 21" xfId="19951"/>
    <cellStyle name="SAPBEXresItemX 7 22" xfId="20817"/>
    <cellStyle name="SAPBEXresItemX 7 23" xfId="21675"/>
    <cellStyle name="SAPBEXresItemX 7 24" xfId="22516"/>
    <cellStyle name="SAPBEXresItemX 7 25" xfId="23345"/>
    <cellStyle name="SAPBEXresItemX 7 26" xfId="24133"/>
    <cellStyle name="SAPBEXresItemX 7 3" xfId="4117"/>
    <cellStyle name="SAPBEXresItemX 7 4" xfId="5005"/>
    <cellStyle name="SAPBEXresItemX 7 5" xfId="5894"/>
    <cellStyle name="SAPBEXresItemX 7 6" xfId="6787"/>
    <cellStyle name="SAPBEXresItemX 7 7" xfId="4383"/>
    <cellStyle name="SAPBEXresItemX 7 8" xfId="8490"/>
    <cellStyle name="SAPBEXresItemX 7 9" xfId="9379"/>
    <cellStyle name="SAPBEXresItemX 8" xfId="1159"/>
    <cellStyle name="SAPBEXresItemX 8 10" xfId="10258"/>
    <cellStyle name="SAPBEXresItemX 8 11" xfId="11127"/>
    <cellStyle name="SAPBEXresItemX 8 12" xfId="12018"/>
    <cellStyle name="SAPBEXresItemX 8 13" xfId="12909"/>
    <cellStyle name="SAPBEXresItemX 8 14" xfId="13775"/>
    <cellStyle name="SAPBEXresItemX 8 15" xfId="14666"/>
    <cellStyle name="SAPBEXresItemX 8 16" xfId="15552"/>
    <cellStyle name="SAPBEXresItemX 8 17" xfId="16436"/>
    <cellStyle name="SAPBEXresItemX 8 18" xfId="17322"/>
    <cellStyle name="SAPBEXresItemX 8 19" xfId="18202"/>
    <cellStyle name="SAPBEXresItemX 8 2" xfId="3205"/>
    <cellStyle name="SAPBEXresItemX 8 2 2" xfId="25152"/>
    <cellStyle name="SAPBEXresItemX 8 2 2 2" xfId="38756"/>
    <cellStyle name="SAPBEXresItemX 8 2 2 2 2" xfId="38757"/>
    <cellStyle name="SAPBEXresItemX 8 2 2 2 2 2" xfId="38758"/>
    <cellStyle name="SAPBEXresItemX 8 2 2 2 3" xfId="38759"/>
    <cellStyle name="SAPBEXresItemX 8 2 2 3" xfId="38760"/>
    <cellStyle name="SAPBEXresItemX 8 2 2 3 2" xfId="38761"/>
    <cellStyle name="SAPBEXresItemX 8 2 2 3 2 2" xfId="38762"/>
    <cellStyle name="SAPBEXresItemX 8 2 2 4" xfId="38763"/>
    <cellStyle name="SAPBEXresItemX 8 2 2 4 2" xfId="38764"/>
    <cellStyle name="SAPBEXresItemX 8 2 3" xfId="38765"/>
    <cellStyle name="SAPBEXresItemX 8 2 3 2" xfId="38766"/>
    <cellStyle name="SAPBEXresItemX 8 2 3 2 2" xfId="38767"/>
    <cellStyle name="SAPBEXresItemX 8 2 3 3" xfId="38768"/>
    <cellStyle name="SAPBEXresItemX 8 2 4" xfId="38769"/>
    <cellStyle name="SAPBEXresItemX 8 2 4 2" xfId="38770"/>
    <cellStyle name="SAPBEXresItemX 8 2 4 2 2" xfId="38771"/>
    <cellStyle name="SAPBEXresItemX 8 2 5" xfId="38772"/>
    <cellStyle name="SAPBEXresItemX 8 2 5 2" xfId="38773"/>
    <cellStyle name="SAPBEXresItemX 8 20" xfId="19082"/>
    <cellStyle name="SAPBEXresItemX 8 21" xfId="19941"/>
    <cellStyle name="SAPBEXresItemX 8 22" xfId="20807"/>
    <cellStyle name="SAPBEXresItemX 8 23" xfId="21665"/>
    <cellStyle name="SAPBEXresItemX 8 24" xfId="22506"/>
    <cellStyle name="SAPBEXresItemX 8 25" xfId="23335"/>
    <cellStyle name="SAPBEXresItemX 8 26" xfId="24123"/>
    <cellStyle name="SAPBEXresItemX 8 3" xfId="4107"/>
    <cellStyle name="SAPBEXresItemX 8 4" xfId="4995"/>
    <cellStyle name="SAPBEXresItemX 8 5" xfId="5884"/>
    <cellStyle name="SAPBEXresItemX 8 6" xfId="6777"/>
    <cellStyle name="SAPBEXresItemX 8 7" xfId="7753"/>
    <cellStyle name="SAPBEXresItemX 8 8" xfId="8480"/>
    <cellStyle name="SAPBEXresItemX 8 9" xfId="9369"/>
    <cellStyle name="SAPBEXresItemX 9" xfId="2566"/>
    <cellStyle name="SAPBEXresItemX 9 2" xfId="25153"/>
    <cellStyle name="SAPBEXresItemX 9 2 2" xfId="38774"/>
    <cellStyle name="SAPBEXresItemX 9 2 2 2" xfId="38775"/>
    <cellStyle name="SAPBEXresItemX 9 2 2 2 2" xfId="38776"/>
    <cellStyle name="SAPBEXresItemX 9 2 2 3" xfId="38777"/>
    <cellStyle name="SAPBEXresItemX 9 2 3" xfId="38778"/>
    <cellStyle name="SAPBEXresItemX 9 2 3 2" xfId="38779"/>
    <cellStyle name="SAPBEXresItemX 9 2 3 2 2" xfId="38780"/>
    <cellStyle name="SAPBEXresItemX 9 2 4" xfId="38781"/>
    <cellStyle name="SAPBEXresItemX 9 2 4 2" xfId="38782"/>
    <cellStyle name="SAPBEXresItemX 9 3" xfId="38783"/>
    <cellStyle name="SAPBEXresItemX 9 3 2" xfId="38784"/>
    <cellStyle name="SAPBEXresItemX 9 3 2 2" xfId="38785"/>
    <cellStyle name="SAPBEXresItemX 9 3 3" xfId="38786"/>
    <cellStyle name="SAPBEXresItemX 9 4" xfId="38787"/>
    <cellStyle name="SAPBEXresItemX 9 4 2" xfId="38788"/>
    <cellStyle name="SAPBEXresItemX 9 4 2 2" xfId="38789"/>
    <cellStyle name="SAPBEXresItemX 9 5" xfId="38790"/>
    <cellStyle name="SAPBEXresItemX 9 5 2" xfId="38791"/>
    <cellStyle name="SAPBEXstdData" xfId="1160"/>
    <cellStyle name="SAPBEXstdData 10" xfId="1469"/>
    <cellStyle name="SAPBEXstdData 10 2" xfId="38792"/>
    <cellStyle name="SAPBEXstdData 10 2 2" xfId="38793"/>
    <cellStyle name="SAPBEXstdData 10 2 2 2" xfId="38794"/>
    <cellStyle name="SAPBEXstdData 10 2 3" xfId="38795"/>
    <cellStyle name="SAPBEXstdData 10 3" xfId="38796"/>
    <cellStyle name="SAPBEXstdData 10 3 2" xfId="38797"/>
    <cellStyle name="SAPBEXstdData 10 3 2 2" xfId="38798"/>
    <cellStyle name="SAPBEXstdData 10 4" xfId="38799"/>
    <cellStyle name="SAPBEXstdData 10 4 2" xfId="38800"/>
    <cellStyle name="SAPBEXstdData 11" xfId="2565"/>
    <cellStyle name="SAPBEXstdData 12" xfId="2343"/>
    <cellStyle name="SAPBEXstdData 13" xfId="4087"/>
    <cellStyle name="SAPBEXstdData 14" xfId="4975"/>
    <cellStyle name="SAPBEXstdData 15" xfId="5864"/>
    <cellStyle name="SAPBEXstdData 16" xfId="7669"/>
    <cellStyle name="SAPBEXstdData 17" xfId="7027"/>
    <cellStyle name="SAPBEXstdData 18" xfId="2398"/>
    <cellStyle name="SAPBEXstdData 19" xfId="7701"/>
    <cellStyle name="SAPBEXstdData 2" xfId="1161"/>
    <cellStyle name="SAPBEXstdData 2 10" xfId="3400"/>
    <cellStyle name="SAPBEXstdData 2 11" xfId="4286"/>
    <cellStyle name="SAPBEXstdData 2 12" xfId="5177"/>
    <cellStyle name="SAPBEXstdData 2 13" xfId="6157"/>
    <cellStyle name="SAPBEXstdData 2 14" xfId="7448"/>
    <cellStyle name="SAPBEXstdData 2 15" xfId="7765"/>
    <cellStyle name="SAPBEXstdData 2 16" xfId="8655"/>
    <cellStyle name="SAPBEXstdData 2 17" xfId="9557"/>
    <cellStyle name="SAPBEXstdData 2 18" xfId="7022"/>
    <cellStyle name="SAPBEXstdData 2 19" xfId="11303"/>
    <cellStyle name="SAPBEXstdData 2 2" xfId="1162"/>
    <cellStyle name="SAPBEXstdData 2 2 10" xfId="4363"/>
    <cellStyle name="SAPBEXstdData 2 2 11" xfId="5253"/>
    <cellStyle name="SAPBEXstdData 2 2 12" xfId="6147"/>
    <cellStyle name="SAPBEXstdData 2 2 13" xfId="7388"/>
    <cellStyle name="SAPBEXstdData 2 2 14" xfId="7854"/>
    <cellStyle name="SAPBEXstdData 2 2 15" xfId="8744"/>
    <cellStyle name="SAPBEXstdData 2 2 16" xfId="9633"/>
    <cellStyle name="SAPBEXstdData 2 2 17" xfId="10501"/>
    <cellStyle name="SAPBEXstdData 2 2 18" xfId="11392"/>
    <cellStyle name="SAPBEXstdData 2 2 19" xfId="12282"/>
    <cellStyle name="SAPBEXstdData 2 2 2" xfId="1163"/>
    <cellStyle name="SAPBEXstdData 2 2 2 10" xfId="9381"/>
    <cellStyle name="SAPBEXstdData 2 2 2 11" xfId="10270"/>
    <cellStyle name="SAPBEXstdData 2 2 2 12" xfId="11139"/>
    <cellStyle name="SAPBEXstdData 2 2 2 13" xfId="12030"/>
    <cellStyle name="SAPBEXstdData 2 2 2 14" xfId="12921"/>
    <cellStyle name="SAPBEXstdData 2 2 2 15" xfId="13787"/>
    <cellStyle name="SAPBEXstdData 2 2 2 16" xfId="14678"/>
    <cellStyle name="SAPBEXstdData 2 2 2 17" xfId="15564"/>
    <cellStyle name="SAPBEXstdData 2 2 2 18" xfId="16448"/>
    <cellStyle name="SAPBEXstdData 2 2 2 19" xfId="17334"/>
    <cellStyle name="SAPBEXstdData 2 2 2 2" xfId="2485"/>
    <cellStyle name="SAPBEXstdData 2 2 2 2 2" xfId="25154"/>
    <cellStyle name="SAPBEXstdData 2 2 2 2 2 2" xfId="38801"/>
    <cellStyle name="SAPBEXstdData 2 2 2 2 2 2 2" xfId="38802"/>
    <cellStyle name="SAPBEXstdData 2 2 2 2 2 2 2 2" xfId="38803"/>
    <cellStyle name="SAPBEXstdData 2 2 2 2 2 2 3" xfId="38804"/>
    <cellStyle name="SAPBEXstdData 2 2 2 2 2 3" xfId="38805"/>
    <cellStyle name="SAPBEXstdData 2 2 2 2 2 3 2" xfId="38806"/>
    <cellStyle name="SAPBEXstdData 2 2 2 2 2 3 2 2" xfId="38807"/>
    <cellStyle name="SAPBEXstdData 2 2 2 2 2 4" xfId="38808"/>
    <cellStyle name="SAPBEXstdData 2 2 2 2 2 4 2" xfId="38809"/>
    <cellStyle name="SAPBEXstdData 2 2 2 2 3" xfId="38810"/>
    <cellStyle name="SAPBEXstdData 2 2 2 2 3 2" xfId="38811"/>
    <cellStyle name="SAPBEXstdData 2 2 2 2 3 2 2" xfId="38812"/>
    <cellStyle name="SAPBEXstdData 2 2 2 2 3 3" xfId="38813"/>
    <cellStyle name="SAPBEXstdData 2 2 2 2 4" xfId="38814"/>
    <cellStyle name="SAPBEXstdData 2 2 2 2 4 2" xfId="38815"/>
    <cellStyle name="SAPBEXstdData 2 2 2 2 4 2 2" xfId="38816"/>
    <cellStyle name="SAPBEXstdData 2 2 2 2 5" xfId="38817"/>
    <cellStyle name="SAPBEXstdData 2 2 2 2 5 2" xfId="38818"/>
    <cellStyle name="SAPBEXstdData 2 2 2 20" xfId="18214"/>
    <cellStyle name="SAPBEXstdData 2 2 2 21" xfId="19094"/>
    <cellStyle name="SAPBEXstdData 2 2 2 22" xfId="19953"/>
    <cellStyle name="SAPBEXstdData 2 2 2 23" xfId="20819"/>
    <cellStyle name="SAPBEXstdData 2 2 2 24" xfId="21677"/>
    <cellStyle name="SAPBEXstdData 2 2 2 25" xfId="22518"/>
    <cellStyle name="SAPBEXstdData 2 2 2 26" xfId="23347"/>
    <cellStyle name="SAPBEXstdData 2 2 2 27" xfId="24135"/>
    <cellStyle name="SAPBEXstdData 2 2 2 3" xfId="3217"/>
    <cellStyle name="SAPBEXstdData 2 2 2 4" xfId="4119"/>
    <cellStyle name="SAPBEXstdData 2 2 2 5" xfId="5007"/>
    <cellStyle name="SAPBEXstdData 2 2 2 6" xfId="5896"/>
    <cellStyle name="SAPBEXstdData 2 2 2 7" xfId="6789"/>
    <cellStyle name="SAPBEXstdData 2 2 2 8" xfId="6936"/>
    <cellStyle name="SAPBEXstdData 2 2 2 9" xfId="8492"/>
    <cellStyle name="SAPBEXstdData 2 2 20" xfId="13152"/>
    <cellStyle name="SAPBEXstdData 2 2 21" xfId="14042"/>
    <cellStyle name="SAPBEXstdData 2 2 22" xfId="14929"/>
    <cellStyle name="SAPBEXstdData 2 2 23" xfId="15815"/>
    <cellStyle name="SAPBEXstdData 2 2 24" xfId="16698"/>
    <cellStyle name="SAPBEXstdData 2 2 25" xfId="17583"/>
    <cellStyle name="SAPBEXstdData 2 2 26" xfId="18459"/>
    <cellStyle name="SAPBEXstdData 2 2 27" xfId="19320"/>
    <cellStyle name="SAPBEXstdData 2 2 28" xfId="20188"/>
    <cellStyle name="SAPBEXstdData 2 2 29" xfId="21050"/>
    <cellStyle name="SAPBEXstdData 2 2 3" xfId="1164"/>
    <cellStyle name="SAPBEXstdData 2 2 3 10" xfId="9382"/>
    <cellStyle name="SAPBEXstdData 2 2 3 11" xfId="10271"/>
    <cellStyle name="SAPBEXstdData 2 2 3 12" xfId="11140"/>
    <cellStyle name="SAPBEXstdData 2 2 3 13" xfId="12031"/>
    <cellStyle name="SAPBEXstdData 2 2 3 14" xfId="12922"/>
    <cellStyle name="SAPBEXstdData 2 2 3 15" xfId="13788"/>
    <cellStyle name="SAPBEXstdData 2 2 3 16" xfId="14679"/>
    <cellStyle name="SAPBEXstdData 2 2 3 17" xfId="15565"/>
    <cellStyle name="SAPBEXstdData 2 2 3 18" xfId="16449"/>
    <cellStyle name="SAPBEXstdData 2 2 3 19" xfId="17335"/>
    <cellStyle name="SAPBEXstdData 2 2 3 2" xfId="2486"/>
    <cellStyle name="SAPBEXstdData 2 2 3 2 2" xfId="25155"/>
    <cellStyle name="SAPBEXstdData 2 2 3 2 2 2" xfId="38819"/>
    <cellStyle name="SAPBEXstdData 2 2 3 2 2 2 2" xfId="38820"/>
    <cellStyle name="SAPBEXstdData 2 2 3 2 2 2 2 2" xfId="38821"/>
    <cellStyle name="SAPBEXstdData 2 2 3 2 2 2 3" xfId="38822"/>
    <cellStyle name="SAPBEXstdData 2 2 3 2 2 3" xfId="38823"/>
    <cellStyle name="SAPBEXstdData 2 2 3 2 2 3 2" xfId="38824"/>
    <cellStyle name="SAPBEXstdData 2 2 3 2 2 3 2 2" xfId="38825"/>
    <cellStyle name="SAPBEXstdData 2 2 3 2 2 4" xfId="38826"/>
    <cellStyle name="SAPBEXstdData 2 2 3 2 2 4 2" xfId="38827"/>
    <cellStyle name="SAPBEXstdData 2 2 3 2 3" xfId="38828"/>
    <cellStyle name="SAPBEXstdData 2 2 3 2 3 2" xfId="38829"/>
    <cellStyle name="SAPBEXstdData 2 2 3 2 3 2 2" xfId="38830"/>
    <cellStyle name="SAPBEXstdData 2 2 3 2 3 3" xfId="38831"/>
    <cellStyle name="SAPBEXstdData 2 2 3 2 4" xfId="38832"/>
    <cellStyle name="SAPBEXstdData 2 2 3 2 4 2" xfId="38833"/>
    <cellStyle name="SAPBEXstdData 2 2 3 2 4 2 2" xfId="38834"/>
    <cellStyle name="SAPBEXstdData 2 2 3 2 5" xfId="38835"/>
    <cellStyle name="SAPBEXstdData 2 2 3 2 5 2" xfId="38836"/>
    <cellStyle name="SAPBEXstdData 2 2 3 20" xfId="18215"/>
    <cellStyle name="SAPBEXstdData 2 2 3 21" xfId="19095"/>
    <cellStyle name="SAPBEXstdData 2 2 3 22" xfId="19954"/>
    <cellStyle name="SAPBEXstdData 2 2 3 23" xfId="20820"/>
    <cellStyle name="SAPBEXstdData 2 2 3 24" xfId="21678"/>
    <cellStyle name="SAPBEXstdData 2 2 3 25" xfId="22519"/>
    <cellStyle name="SAPBEXstdData 2 2 3 26" xfId="23348"/>
    <cellStyle name="SAPBEXstdData 2 2 3 27" xfId="24136"/>
    <cellStyle name="SAPBEXstdData 2 2 3 3" xfId="3218"/>
    <cellStyle name="SAPBEXstdData 2 2 3 4" xfId="4120"/>
    <cellStyle name="SAPBEXstdData 2 2 3 5" xfId="5008"/>
    <cellStyle name="SAPBEXstdData 2 2 3 6" xfId="5897"/>
    <cellStyle name="SAPBEXstdData 2 2 3 7" xfId="6790"/>
    <cellStyle name="SAPBEXstdData 2 2 3 8" xfId="6934"/>
    <cellStyle name="SAPBEXstdData 2 2 3 9" xfId="8493"/>
    <cellStyle name="SAPBEXstdData 2 2 30" xfId="21901"/>
    <cellStyle name="SAPBEXstdData 2 2 31" xfId="22733"/>
    <cellStyle name="SAPBEXstdData 2 2 32" xfId="23540"/>
    <cellStyle name="SAPBEXstdData 2 2 4" xfId="1165"/>
    <cellStyle name="SAPBEXstdData 2 2 4 10" xfId="9383"/>
    <cellStyle name="SAPBEXstdData 2 2 4 11" xfId="10272"/>
    <cellStyle name="SAPBEXstdData 2 2 4 12" xfId="11141"/>
    <cellStyle name="SAPBEXstdData 2 2 4 13" xfId="12032"/>
    <cellStyle name="SAPBEXstdData 2 2 4 14" xfId="12923"/>
    <cellStyle name="SAPBEXstdData 2 2 4 15" xfId="13789"/>
    <cellStyle name="SAPBEXstdData 2 2 4 16" xfId="14680"/>
    <cellStyle name="SAPBEXstdData 2 2 4 17" xfId="15566"/>
    <cellStyle name="SAPBEXstdData 2 2 4 18" xfId="16450"/>
    <cellStyle name="SAPBEXstdData 2 2 4 19" xfId="17336"/>
    <cellStyle name="SAPBEXstdData 2 2 4 2" xfId="2487"/>
    <cellStyle name="SAPBEXstdData 2 2 4 2 2" xfId="25156"/>
    <cellStyle name="SAPBEXstdData 2 2 4 2 2 2" xfId="38837"/>
    <cellStyle name="SAPBEXstdData 2 2 4 2 2 2 2" xfId="38838"/>
    <cellStyle name="SAPBEXstdData 2 2 4 2 2 2 2 2" xfId="38839"/>
    <cellStyle name="SAPBEXstdData 2 2 4 2 2 2 3" xfId="38840"/>
    <cellStyle name="SAPBEXstdData 2 2 4 2 2 3" xfId="38841"/>
    <cellStyle name="SAPBEXstdData 2 2 4 2 2 3 2" xfId="38842"/>
    <cellStyle name="SAPBEXstdData 2 2 4 2 2 3 2 2" xfId="38843"/>
    <cellStyle name="SAPBEXstdData 2 2 4 2 2 4" xfId="38844"/>
    <cellStyle name="SAPBEXstdData 2 2 4 2 2 4 2" xfId="38845"/>
    <cellStyle name="SAPBEXstdData 2 2 4 2 3" xfId="38846"/>
    <cellStyle name="SAPBEXstdData 2 2 4 2 3 2" xfId="38847"/>
    <cellStyle name="SAPBEXstdData 2 2 4 2 3 2 2" xfId="38848"/>
    <cellStyle name="SAPBEXstdData 2 2 4 2 3 3" xfId="38849"/>
    <cellStyle name="SAPBEXstdData 2 2 4 2 4" xfId="38850"/>
    <cellStyle name="SAPBEXstdData 2 2 4 2 4 2" xfId="38851"/>
    <cellStyle name="SAPBEXstdData 2 2 4 2 4 2 2" xfId="38852"/>
    <cellStyle name="SAPBEXstdData 2 2 4 2 5" xfId="38853"/>
    <cellStyle name="SAPBEXstdData 2 2 4 2 5 2" xfId="38854"/>
    <cellStyle name="SAPBEXstdData 2 2 4 20" xfId="18216"/>
    <cellStyle name="SAPBEXstdData 2 2 4 21" xfId="19096"/>
    <cellStyle name="SAPBEXstdData 2 2 4 22" xfId="19955"/>
    <cellStyle name="SAPBEXstdData 2 2 4 23" xfId="20821"/>
    <cellStyle name="SAPBEXstdData 2 2 4 24" xfId="21679"/>
    <cellStyle name="SAPBEXstdData 2 2 4 25" xfId="22520"/>
    <cellStyle name="SAPBEXstdData 2 2 4 26" xfId="23349"/>
    <cellStyle name="SAPBEXstdData 2 2 4 27" xfId="24137"/>
    <cellStyle name="SAPBEXstdData 2 2 4 3" xfId="3219"/>
    <cellStyle name="SAPBEXstdData 2 2 4 4" xfId="4121"/>
    <cellStyle name="SAPBEXstdData 2 2 4 5" xfId="5009"/>
    <cellStyle name="SAPBEXstdData 2 2 4 6" xfId="5898"/>
    <cellStyle name="SAPBEXstdData 2 2 4 7" xfId="6791"/>
    <cellStyle name="SAPBEXstdData 2 2 4 8" xfId="3517"/>
    <cellStyle name="SAPBEXstdData 2 2 4 9" xfId="8494"/>
    <cellStyle name="SAPBEXstdData 2 2 5" xfId="1166"/>
    <cellStyle name="SAPBEXstdData 2 2 5 10" xfId="9384"/>
    <cellStyle name="SAPBEXstdData 2 2 5 11" xfId="10273"/>
    <cellStyle name="SAPBEXstdData 2 2 5 12" xfId="11142"/>
    <cellStyle name="SAPBEXstdData 2 2 5 13" xfId="12033"/>
    <cellStyle name="SAPBEXstdData 2 2 5 14" xfId="12924"/>
    <cellStyle name="SAPBEXstdData 2 2 5 15" xfId="13790"/>
    <cellStyle name="SAPBEXstdData 2 2 5 16" xfId="14681"/>
    <cellStyle name="SAPBEXstdData 2 2 5 17" xfId="15567"/>
    <cellStyle name="SAPBEXstdData 2 2 5 18" xfId="16451"/>
    <cellStyle name="SAPBEXstdData 2 2 5 19" xfId="17337"/>
    <cellStyle name="SAPBEXstdData 2 2 5 2" xfId="2488"/>
    <cellStyle name="SAPBEXstdData 2 2 5 2 2" xfId="25157"/>
    <cellStyle name="SAPBEXstdData 2 2 5 2 2 2" xfId="38855"/>
    <cellStyle name="SAPBEXstdData 2 2 5 2 2 2 2" xfId="38856"/>
    <cellStyle name="SAPBEXstdData 2 2 5 2 2 2 2 2" xfId="38857"/>
    <cellStyle name="SAPBEXstdData 2 2 5 2 2 2 3" xfId="38858"/>
    <cellStyle name="SAPBEXstdData 2 2 5 2 2 3" xfId="38859"/>
    <cellStyle name="SAPBEXstdData 2 2 5 2 2 3 2" xfId="38860"/>
    <cellStyle name="SAPBEXstdData 2 2 5 2 2 3 2 2" xfId="38861"/>
    <cellStyle name="SAPBEXstdData 2 2 5 2 2 4" xfId="38862"/>
    <cellStyle name="SAPBEXstdData 2 2 5 2 2 4 2" xfId="38863"/>
    <cellStyle name="SAPBEXstdData 2 2 5 2 3" xfId="38864"/>
    <cellStyle name="SAPBEXstdData 2 2 5 2 3 2" xfId="38865"/>
    <cellStyle name="SAPBEXstdData 2 2 5 2 3 2 2" xfId="38866"/>
    <cellStyle name="SAPBEXstdData 2 2 5 2 3 3" xfId="38867"/>
    <cellStyle name="SAPBEXstdData 2 2 5 2 4" xfId="38868"/>
    <cellStyle name="SAPBEXstdData 2 2 5 2 4 2" xfId="38869"/>
    <cellStyle name="SAPBEXstdData 2 2 5 2 4 2 2" xfId="38870"/>
    <cellStyle name="SAPBEXstdData 2 2 5 2 5" xfId="38871"/>
    <cellStyle name="SAPBEXstdData 2 2 5 2 5 2" xfId="38872"/>
    <cellStyle name="SAPBEXstdData 2 2 5 20" xfId="18217"/>
    <cellStyle name="SAPBEXstdData 2 2 5 21" xfId="19097"/>
    <cellStyle name="SAPBEXstdData 2 2 5 22" xfId="19956"/>
    <cellStyle name="SAPBEXstdData 2 2 5 23" xfId="20822"/>
    <cellStyle name="SAPBEXstdData 2 2 5 24" xfId="21680"/>
    <cellStyle name="SAPBEXstdData 2 2 5 25" xfId="22521"/>
    <cellStyle name="SAPBEXstdData 2 2 5 26" xfId="23350"/>
    <cellStyle name="SAPBEXstdData 2 2 5 27" xfId="24138"/>
    <cellStyle name="SAPBEXstdData 2 2 5 3" xfId="3220"/>
    <cellStyle name="SAPBEXstdData 2 2 5 4" xfId="4122"/>
    <cellStyle name="SAPBEXstdData 2 2 5 5" xfId="5010"/>
    <cellStyle name="SAPBEXstdData 2 2 5 6" xfId="5899"/>
    <cellStyle name="SAPBEXstdData 2 2 5 7" xfId="6792"/>
    <cellStyle name="SAPBEXstdData 2 2 5 8" xfId="5188"/>
    <cellStyle name="SAPBEXstdData 2 2 5 9" xfId="8495"/>
    <cellStyle name="SAPBEXstdData 2 2 6" xfId="1167"/>
    <cellStyle name="SAPBEXstdData 2 2 6 10" xfId="9385"/>
    <cellStyle name="SAPBEXstdData 2 2 6 11" xfId="10274"/>
    <cellStyle name="SAPBEXstdData 2 2 6 12" xfId="11143"/>
    <cellStyle name="SAPBEXstdData 2 2 6 13" xfId="12034"/>
    <cellStyle name="SAPBEXstdData 2 2 6 14" xfId="12925"/>
    <cellStyle name="SAPBEXstdData 2 2 6 15" xfId="13791"/>
    <cellStyle name="SAPBEXstdData 2 2 6 16" xfId="14682"/>
    <cellStyle name="SAPBEXstdData 2 2 6 17" xfId="15568"/>
    <cellStyle name="SAPBEXstdData 2 2 6 18" xfId="16452"/>
    <cellStyle name="SAPBEXstdData 2 2 6 19" xfId="17338"/>
    <cellStyle name="SAPBEXstdData 2 2 6 2" xfId="2489"/>
    <cellStyle name="SAPBEXstdData 2 2 6 2 2" xfId="25158"/>
    <cellStyle name="SAPBEXstdData 2 2 6 2 2 2" xfId="38873"/>
    <cellStyle name="SAPBEXstdData 2 2 6 2 2 2 2" xfId="38874"/>
    <cellStyle name="SAPBEXstdData 2 2 6 2 2 2 2 2" xfId="38875"/>
    <cellStyle name="SAPBEXstdData 2 2 6 2 2 2 3" xfId="38876"/>
    <cellStyle name="SAPBEXstdData 2 2 6 2 2 3" xfId="38877"/>
    <cellStyle name="SAPBEXstdData 2 2 6 2 2 3 2" xfId="38878"/>
    <cellStyle name="SAPBEXstdData 2 2 6 2 2 3 2 2" xfId="38879"/>
    <cellStyle name="SAPBEXstdData 2 2 6 2 2 4" xfId="38880"/>
    <cellStyle name="SAPBEXstdData 2 2 6 2 2 4 2" xfId="38881"/>
    <cellStyle name="SAPBEXstdData 2 2 6 2 3" xfId="38882"/>
    <cellStyle name="SAPBEXstdData 2 2 6 2 3 2" xfId="38883"/>
    <cellStyle name="SAPBEXstdData 2 2 6 2 3 2 2" xfId="38884"/>
    <cellStyle name="SAPBEXstdData 2 2 6 2 3 3" xfId="38885"/>
    <cellStyle name="SAPBEXstdData 2 2 6 2 4" xfId="38886"/>
    <cellStyle name="SAPBEXstdData 2 2 6 2 4 2" xfId="38887"/>
    <cellStyle name="SAPBEXstdData 2 2 6 2 4 2 2" xfId="38888"/>
    <cellStyle name="SAPBEXstdData 2 2 6 2 5" xfId="38889"/>
    <cellStyle name="SAPBEXstdData 2 2 6 2 5 2" xfId="38890"/>
    <cellStyle name="SAPBEXstdData 2 2 6 20" xfId="18218"/>
    <cellStyle name="SAPBEXstdData 2 2 6 21" xfId="19098"/>
    <cellStyle name="SAPBEXstdData 2 2 6 22" xfId="19957"/>
    <cellStyle name="SAPBEXstdData 2 2 6 23" xfId="20823"/>
    <cellStyle name="SAPBEXstdData 2 2 6 24" xfId="21681"/>
    <cellStyle name="SAPBEXstdData 2 2 6 25" xfId="22522"/>
    <cellStyle name="SAPBEXstdData 2 2 6 26" xfId="23351"/>
    <cellStyle name="SAPBEXstdData 2 2 6 27" xfId="24139"/>
    <cellStyle name="SAPBEXstdData 2 2 6 3" xfId="3221"/>
    <cellStyle name="SAPBEXstdData 2 2 6 4" xfId="4123"/>
    <cellStyle name="SAPBEXstdData 2 2 6 5" xfId="5011"/>
    <cellStyle name="SAPBEXstdData 2 2 6 6" xfId="5900"/>
    <cellStyle name="SAPBEXstdData 2 2 6 7" xfId="6793"/>
    <cellStyle name="SAPBEXstdData 2 2 6 8" xfId="6942"/>
    <cellStyle name="SAPBEXstdData 2 2 6 9" xfId="8496"/>
    <cellStyle name="SAPBEXstdData 2 2 7" xfId="1857"/>
    <cellStyle name="SAPBEXstdData 2 2 7 2" xfId="25159"/>
    <cellStyle name="SAPBEXstdData 2 2 7 2 2" xfId="38891"/>
    <cellStyle name="SAPBEXstdData 2 2 7 2 2 2" xfId="38892"/>
    <cellStyle name="SAPBEXstdData 2 2 7 2 2 2 2" xfId="38893"/>
    <cellStyle name="SAPBEXstdData 2 2 7 2 2 3" xfId="38894"/>
    <cellStyle name="SAPBEXstdData 2 2 7 2 3" xfId="38895"/>
    <cellStyle name="SAPBEXstdData 2 2 7 2 3 2" xfId="38896"/>
    <cellStyle name="SAPBEXstdData 2 2 7 2 3 2 2" xfId="38897"/>
    <cellStyle name="SAPBEXstdData 2 2 7 2 4" xfId="38898"/>
    <cellStyle name="SAPBEXstdData 2 2 7 2 4 2" xfId="38899"/>
    <cellStyle name="SAPBEXstdData 2 2 7 3" xfId="38900"/>
    <cellStyle name="SAPBEXstdData 2 2 7 3 2" xfId="38901"/>
    <cellStyle name="SAPBEXstdData 2 2 7 3 2 2" xfId="38902"/>
    <cellStyle name="SAPBEXstdData 2 2 7 3 3" xfId="38903"/>
    <cellStyle name="SAPBEXstdData 2 2 7 4" xfId="38904"/>
    <cellStyle name="SAPBEXstdData 2 2 7 4 2" xfId="38905"/>
    <cellStyle name="SAPBEXstdData 2 2 7 4 2 2" xfId="38906"/>
    <cellStyle name="SAPBEXstdData 2 2 7 5" xfId="38907"/>
    <cellStyle name="SAPBEXstdData 2 2 7 5 2" xfId="38908"/>
    <cellStyle name="SAPBEXstdData 2 2 8" xfId="1539"/>
    <cellStyle name="SAPBEXstdData 2 2 9" xfId="3476"/>
    <cellStyle name="SAPBEXstdData 2 20" xfId="12205"/>
    <cellStyle name="SAPBEXstdData 2 21" xfId="7882"/>
    <cellStyle name="SAPBEXstdData 2 22" xfId="13954"/>
    <cellStyle name="SAPBEXstdData 2 23" xfId="14841"/>
    <cellStyle name="SAPBEXstdData 2 24" xfId="15729"/>
    <cellStyle name="SAPBEXstdData 2 25" xfId="16610"/>
    <cellStyle name="SAPBEXstdData 2 26" xfId="17495"/>
    <cellStyle name="SAPBEXstdData 2 27" xfId="18384"/>
    <cellStyle name="SAPBEXstdData 2 28" xfId="13928"/>
    <cellStyle name="SAPBEXstdData 2 29" xfId="20103"/>
    <cellStyle name="SAPBEXstdData 2 3" xfId="1168"/>
    <cellStyle name="SAPBEXstdData 2 3 10" xfId="9386"/>
    <cellStyle name="SAPBEXstdData 2 3 11" xfId="10275"/>
    <cellStyle name="SAPBEXstdData 2 3 12" xfId="11144"/>
    <cellStyle name="SAPBEXstdData 2 3 13" xfId="12035"/>
    <cellStyle name="SAPBEXstdData 2 3 14" xfId="12926"/>
    <cellStyle name="SAPBEXstdData 2 3 15" xfId="13792"/>
    <cellStyle name="SAPBEXstdData 2 3 16" xfId="14683"/>
    <cellStyle name="SAPBEXstdData 2 3 17" xfId="15569"/>
    <cellStyle name="SAPBEXstdData 2 3 18" xfId="16453"/>
    <cellStyle name="SAPBEXstdData 2 3 19" xfId="17339"/>
    <cellStyle name="SAPBEXstdData 2 3 2" xfId="2490"/>
    <cellStyle name="SAPBEXstdData 2 3 2 2" xfId="25160"/>
    <cellStyle name="SAPBEXstdData 2 3 2 2 2" xfId="38909"/>
    <cellStyle name="SAPBEXstdData 2 3 2 2 2 2" xfId="38910"/>
    <cellStyle name="SAPBEXstdData 2 3 2 2 2 2 2" xfId="38911"/>
    <cellStyle name="SAPBEXstdData 2 3 2 2 2 3" xfId="38912"/>
    <cellStyle name="SAPBEXstdData 2 3 2 2 3" xfId="38913"/>
    <cellStyle name="SAPBEXstdData 2 3 2 2 3 2" xfId="38914"/>
    <cellStyle name="SAPBEXstdData 2 3 2 2 3 2 2" xfId="38915"/>
    <cellStyle name="SAPBEXstdData 2 3 2 2 4" xfId="38916"/>
    <cellStyle name="SAPBEXstdData 2 3 2 2 4 2" xfId="38917"/>
    <cellStyle name="SAPBEXstdData 2 3 2 3" xfId="38918"/>
    <cellStyle name="SAPBEXstdData 2 3 2 3 2" xfId="38919"/>
    <cellStyle name="SAPBEXstdData 2 3 2 3 2 2" xfId="38920"/>
    <cellStyle name="SAPBEXstdData 2 3 2 3 3" xfId="38921"/>
    <cellStyle name="SAPBEXstdData 2 3 2 4" xfId="38922"/>
    <cellStyle name="SAPBEXstdData 2 3 2 4 2" xfId="38923"/>
    <cellStyle name="SAPBEXstdData 2 3 2 4 2 2" xfId="38924"/>
    <cellStyle name="SAPBEXstdData 2 3 2 5" xfId="38925"/>
    <cellStyle name="SAPBEXstdData 2 3 2 5 2" xfId="38926"/>
    <cellStyle name="SAPBEXstdData 2 3 20" xfId="18219"/>
    <cellStyle name="SAPBEXstdData 2 3 21" xfId="19099"/>
    <cellStyle name="SAPBEXstdData 2 3 22" xfId="19958"/>
    <cellStyle name="SAPBEXstdData 2 3 23" xfId="20824"/>
    <cellStyle name="SAPBEXstdData 2 3 24" xfId="21682"/>
    <cellStyle name="SAPBEXstdData 2 3 25" xfId="22523"/>
    <cellStyle name="SAPBEXstdData 2 3 26" xfId="23352"/>
    <cellStyle name="SAPBEXstdData 2 3 27" xfId="24140"/>
    <cellStyle name="SAPBEXstdData 2 3 3" xfId="3222"/>
    <cellStyle name="SAPBEXstdData 2 3 4" xfId="4124"/>
    <cellStyle name="SAPBEXstdData 2 3 5" xfId="5012"/>
    <cellStyle name="SAPBEXstdData 2 3 6" xfId="5901"/>
    <cellStyle name="SAPBEXstdData 2 3 7" xfId="6794"/>
    <cellStyle name="SAPBEXstdData 2 3 8" xfId="6945"/>
    <cellStyle name="SAPBEXstdData 2 3 9" xfId="8497"/>
    <cellStyle name="SAPBEXstdData 2 30" xfId="20965"/>
    <cellStyle name="SAPBEXstdData 2 31" xfId="21821"/>
    <cellStyle name="SAPBEXstdData 2 32" xfId="22656"/>
    <cellStyle name="SAPBEXstdData 2 4" xfId="1169"/>
    <cellStyle name="SAPBEXstdData 2 4 10" xfId="9387"/>
    <cellStyle name="SAPBEXstdData 2 4 11" xfId="10276"/>
    <cellStyle name="SAPBEXstdData 2 4 12" xfId="11145"/>
    <cellStyle name="SAPBEXstdData 2 4 13" xfId="12036"/>
    <cellStyle name="SAPBEXstdData 2 4 14" xfId="12927"/>
    <cellStyle name="SAPBEXstdData 2 4 15" xfId="13793"/>
    <cellStyle name="SAPBEXstdData 2 4 16" xfId="14684"/>
    <cellStyle name="SAPBEXstdData 2 4 17" xfId="15570"/>
    <cellStyle name="SAPBEXstdData 2 4 18" xfId="16454"/>
    <cellStyle name="SAPBEXstdData 2 4 19" xfId="17340"/>
    <cellStyle name="SAPBEXstdData 2 4 2" xfId="2491"/>
    <cellStyle name="SAPBEXstdData 2 4 2 2" xfId="25161"/>
    <cellStyle name="SAPBEXstdData 2 4 2 2 2" xfId="38927"/>
    <cellStyle name="SAPBEXstdData 2 4 2 2 2 2" xfId="38928"/>
    <cellStyle name="SAPBEXstdData 2 4 2 2 2 2 2" xfId="38929"/>
    <cellStyle name="SAPBEXstdData 2 4 2 2 2 3" xfId="38930"/>
    <cellStyle name="SAPBEXstdData 2 4 2 2 3" xfId="38931"/>
    <cellStyle name="SAPBEXstdData 2 4 2 2 3 2" xfId="38932"/>
    <cellStyle name="SAPBEXstdData 2 4 2 2 3 2 2" xfId="38933"/>
    <cellStyle name="SAPBEXstdData 2 4 2 2 4" xfId="38934"/>
    <cellStyle name="SAPBEXstdData 2 4 2 2 4 2" xfId="38935"/>
    <cellStyle name="SAPBEXstdData 2 4 2 3" xfId="38936"/>
    <cellStyle name="SAPBEXstdData 2 4 2 3 2" xfId="38937"/>
    <cellStyle name="SAPBEXstdData 2 4 2 3 2 2" xfId="38938"/>
    <cellStyle name="SAPBEXstdData 2 4 2 3 3" xfId="38939"/>
    <cellStyle name="SAPBEXstdData 2 4 2 4" xfId="38940"/>
    <cellStyle name="SAPBEXstdData 2 4 2 4 2" xfId="38941"/>
    <cellStyle name="SAPBEXstdData 2 4 2 4 2 2" xfId="38942"/>
    <cellStyle name="SAPBEXstdData 2 4 2 5" xfId="38943"/>
    <cellStyle name="SAPBEXstdData 2 4 2 5 2" xfId="38944"/>
    <cellStyle name="SAPBEXstdData 2 4 20" xfId="18220"/>
    <cellStyle name="SAPBEXstdData 2 4 21" xfId="19100"/>
    <cellStyle name="SAPBEXstdData 2 4 22" xfId="19959"/>
    <cellStyle name="SAPBEXstdData 2 4 23" xfId="20825"/>
    <cellStyle name="SAPBEXstdData 2 4 24" xfId="21683"/>
    <cellStyle name="SAPBEXstdData 2 4 25" xfId="22524"/>
    <cellStyle name="SAPBEXstdData 2 4 26" xfId="23353"/>
    <cellStyle name="SAPBEXstdData 2 4 27" xfId="24141"/>
    <cellStyle name="SAPBEXstdData 2 4 3" xfId="3223"/>
    <cellStyle name="SAPBEXstdData 2 4 4" xfId="4125"/>
    <cellStyle name="SAPBEXstdData 2 4 5" xfId="5013"/>
    <cellStyle name="SAPBEXstdData 2 4 6" xfId="5902"/>
    <cellStyle name="SAPBEXstdData 2 4 7" xfId="6795"/>
    <cellStyle name="SAPBEXstdData 2 4 8" xfId="6928"/>
    <cellStyle name="SAPBEXstdData 2 4 9" xfId="8498"/>
    <cellStyle name="SAPBEXstdData 2 5" xfId="1170"/>
    <cellStyle name="SAPBEXstdData 2 5 10" xfId="9388"/>
    <cellStyle name="SAPBEXstdData 2 5 11" xfId="10277"/>
    <cellStyle name="SAPBEXstdData 2 5 12" xfId="11146"/>
    <cellStyle name="SAPBEXstdData 2 5 13" xfId="12037"/>
    <cellStyle name="SAPBEXstdData 2 5 14" xfId="12928"/>
    <cellStyle name="SAPBEXstdData 2 5 15" xfId="13794"/>
    <cellStyle name="SAPBEXstdData 2 5 16" xfId="14685"/>
    <cellStyle name="SAPBEXstdData 2 5 17" xfId="15571"/>
    <cellStyle name="SAPBEXstdData 2 5 18" xfId="16455"/>
    <cellStyle name="SAPBEXstdData 2 5 19" xfId="17341"/>
    <cellStyle name="SAPBEXstdData 2 5 2" xfId="2492"/>
    <cellStyle name="SAPBEXstdData 2 5 2 2" xfId="25162"/>
    <cellStyle name="SAPBEXstdData 2 5 2 2 2" xfId="38945"/>
    <cellStyle name="SAPBEXstdData 2 5 2 2 2 2" xfId="38946"/>
    <cellStyle name="SAPBEXstdData 2 5 2 2 2 2 2" xfId="38947"/>
    <cellStyle name="SAPBEXstdData 2 5 2 2 2 3" xfId="38948"/>
    <cellStyle name="SAPBEXstdData 2 5 2 2 3" xfId="38949"/>
    <cellStyle name="SAPBEXstdData 2 5 2 2 3 2" xfId="38950"/>
    <cellStyle name="SAPBEXstdData 2 5 2 2 3 2 2" xfId="38951"/>
    <cellStyle name="SAPBEXstdData 2 5 2 2 4" xfId="38952"/>
    <cellStyle name="SAPBEXstdData 2 5 2 2 4 2" xfId="38953"/>
    <cellStyle name="SAPBEXstdData 2 5 2 3" xfId="38954"/>
    <cellStyle name="SAPBEXstdData 2 5 2 3 2" xfId="38955"/>
    <cellStyle name="SAPBEXstdData 2 5 2 3 2 2" xfId="38956"/>
    <cellStyle name="SAPBEXstdData 2 5 2 3 3" xfId="38957"/>
    <cellStyle name="SAPBEXstdData 2 5 2 4" xfId="38958"/>
    <cellStyle name="SAPBEXstdData 2 5 2 4 2" xfId="38959"/>
    <cellStyle name="SAPBEXstdData 2 5 2 4 2 2" xfId="38960"/>
    <cellStyle name="SAPBEXstdData 2 5 2 5" xfId="38961"/>
    <cellStyle name="SAPBEXstdData 2 5 2 5 2" xfId="38962"/>
    <cellStyle name="SAPBEXstdData 2 5 20" xfId="18221"/>
    <cellStyle name="SAPBEXstdData 2 5 21" xfId="19101"/>
    <cellStyle name="SAPBEXstdData 2 5 22" xfId="19960"/>
    <cellStyle name="SAPBEXstdData 2 5 23" xfId="20826"/>
    <cellStyle name="SAPBEXstdData 2 5 24" xfId="21684"/>
    <cellStyle name="SAPBEXstdData 2 5 25" xfId="22525"/>
    <cellStyle name="SAPBEXstdData 2 5 26" xfId="23354"/>
    <cellStyle name="SAPBEXstdData 2 5 27" xfId="24142"/>
    <cellStyle name="SAPBEXstdData 2 5 3" xfId="3224"/>
    <cellStyle name="SAPBEXstdData 2 5 4" xfId="4126"/>
    <cellStyle name="SAPBEXstdData 2 5 5" xfId="5014"/>
    <cellStyle name="SAPBEXstdData 2 5 6" xfId="5903"/>
    <cellStyle name="SAPBEXstdData 2 5 7" xfId="6796"/>
    <cellStyle name="SAPBEXstdData 2 5 8" xfId="6179"/>
    <cellStyle name="SAPBEXstdData 2 5 9" xfId="8499"/>
    <cellStyle name="SAPBEXstdData 2 6" xfId="1171"/>
    <cellStyle name="SAPBEXstdData 2 6 10" xfId="9389"/>
    <cellStyle name="SAPBEXstdData 2 6 11" xfId="10278"/>
    <cellStyle name="SAPBEXstdData 2 6 12" xfId="11147"/>
    <cellStyle name="SAPBEXstdData 2 6 13" xfId="12038"/>
    <cellStyle name="SAPBEXstdData 2 6 14" xfId="12929"/>
    <cellStyle name="SAPBEXstdData 2 6 15" xfId="13795"/>
    <cellStyle name="SAPBEXstdData 2 6 16" xfId="14686"/>
    <cellStyle name="SAPBEXstdData 2 6 17" xfId="15572"/>
    <cellStyle name="SAPBEXstdData 2 6 18" xfId="16456"/>
    <cellStyle name="SAPBEXstdData 2 6 19" xfId="17342"/>
    <cellStyle name="SAPBEXstdData 2 6 2" xfId="2493"/>
    <cellStyle name="SAPBEXstdData 2 6 2 2" xfId="25163"/>
    <cellStyle name="SAPBEXstdData 2 6 2 2 2" xfId="38963"/>
    <cellStyle name="SAPBEXstdData 2 6 2 2 2 2" xfId="38964"/>
    <cellStyle name="SAPBEXstdData 2 6 2 2 2 2 2" xfId="38965"/>
    <cellStyle name="SAPBEXstdData 2 6 2 2 2 3" xfId="38966"/>
    <cellStyle name="SAPBEXstdData 2 6 2 2 3" xfId="38967"/>
    <cellStyle name="SAPBEXstdData 2 6 2 2 3 2" xfId="38968"/>
    <cellStyle name="SAPBEXstdData 2 6 2 2 3 2 2" xfId="38969"/>
    <cellStyle name="SAPBEXstdData 2 6 2 2 4" xfId="38970"/>
    <cellStyle name="SAPBEXstdData 2 6 2 2 4 2" xfId="38971"/>
    <cellStyle name="SAPBEXstdData 2 6 2 3" xfId="38972"/>
    <cellStyle name="SAPBEXstdData 2 6 2 3 2" xfId="38973"/>
    <cellStyle name="SAPBEXstdData 2 6 2 3 2 2" xfId="38974"/>
    <cellStyle name="SAPBEXstdData 2 6 2 3 3" xfId="38975"/>
    <cellStyle name="SAPBEXstdData 2 6 2 4" xfId="38976"/>
    <cellStyle name="SAPBEXstdData 2 6 2 4 2" xfId="38977"/>
    <cellStyle name="SAPBEXstdData 2 6 2 4 2 2" xfId="38978"/>
    <cellStyle name="SAPBEXstdData 2 6 2 5" xfId="38979"/>
    <cellStyle name="SAPBEXstdData 2 6 2 5 2" xfId="38980"/>
    <cellStyle name="SAPBEXstdData 2 6 20" xfId="18222"/>
    <cellStyle name="SAPBEXstdData 2 6 21" xfId="19102"/>
    <cellStyle name="SAPBEXstdData 2 6 22" xfId="19961"/>
    <cellStyle name="SAPBEXstdData 2 6 23" xfId="20827"/>
    <cellStyle name="SAPBEXstdData 2 6 24" xfId="21685"/>
    <cellStyle name="SAPBEXstdData 2 6 25" xfId="22526"/>
    <cellStyle name="SAPBEXstdData 2 6 26" xfId="23355"/>
    <cellStyle name="SAPBEXstdData 2 6 27" xfId="24143"/>
    <cellStyle name="SAPBEXstdData 2 6 3" xfId="3225"/>
    <cellStyle name="SAPBEXstdData 2 6 4" xfId="4127"/>
    <cellStyle name="SAPBEXstdData 2 6 5" xfId="5015"/>
    <cellStyle name="SAPBEXstdData 2 6 6" xfId="5904"/>
    <cellStyle name="SAPBEXstdData 2 6 7" xfId="6797"/>
    <cellStyle name="SAPBEXstdData 2 6 8" xfId="6180"/>
    <cellStyle name="SAPBEXstdData 2 6 9" xfId="8500"/>
    <cellStyle name="SAPBEXstdData 2 7" xfId="1754"/>
    <cellStyle name="SAPBEXstdData 2 7 2" xfId="25164"/>
    <cellStyle name="SAPBEXstdData 2 7 2 2" xfId="38981"/>
    <cellStyle name="SAPBEXstdData 2 7 2 2 2" xfId="38982"/>
    <cellStyle name="SAPBEXstdData 2 7 2 2 2 2" xfId="38983"/>
    <cellStyle name="SAPBEXstdData 2 7 2 2 3" xfId="38984"/>
    <cellStyle name="SAPBEXstdData 2 7 2 3" xfId="38985"/>
    <cellStyle name="SAPBEXstdData 2 7 2 3 2" xfId="38986"/>
    <cellStyle name="SAPBEXstdData 2 7 2 3 2 2" xfId="38987"/>
    <cellStyle name="SAPBEXstdData 2 7 2 4" xfId="38988"/>
    <cellStyle name="SAPBEXstdData 2 7 2 4 2" xfId="38989"/>
    <cellStyle name="SAPBEXstdData 2 7 3" xfId="38990"/>
    <cellStyle name="SAPBEXstdData 2 7 3 2" xfId="38991"/>
    <cellStyle name="SAPBEXstdData 2 7 3 2 2" xfId="38992"/>
    <cellStyle name="SAPBEXstdData 2 7 3 3" xfId="38993"/>
    <cellStyle name="SAPBEXstdData 2 7 4" xfId="38994"/>
    <cellStyle name="SAPBEXstdData 2 7 4 2" xfId="38995"/>
    <cellStyle name="SAPBEXstdData 2 7 4 2 2" xfId="38996"/>
    <cellStyle name="SAPBEXstdData 2 7 5" xfId="38997"/>
    <cellStyle name="SAPBEXstdData 2 7 5 2" xfId="38998"/>
    <cellStyle name="SAPBEXstdData 2 8" xfId="2626"/>
    <cellStyle name="SAPBEXstdData 2 9" xfId="1669"/>
    <cellStyle name="SAPBEXstdData 20" xfId="10238"/>
    <cellStyle name="SAPBEXstdData 21" xfId="1512"/>
    <cellStyle name="SAPBEXstdData 22" xfId="7521"/>
    <cellStyle name="SAPBEXstdData 23" xfId="12889"/>
    <cellStyle name="SAPBEXstdData 24" xfId="6941"/>
    <cellStyle name="SAPBEXstdData 25" xfId="7697"/>
    <cellStyle name="SAPBEXstdData 26" xfId="11448"/>
    <cellStyle name="SAPBEXstdData 27" xfId="10369"/>
    <cellStyle name="SAPBEXstdData 28" xfId="13931"/>
    <cellStyle name="SAPBEXstdData 29" xfId="14822"/>
    <cellStyle name="SAPBEXstdData 3" xfId="1172"/>
    <cellStyle name="SAPBEXstdData 3 10" xfId="4364"/>
    <cellStyle name="SAPBEXstdData 3 11" xfId="5254"/>
    <cellStyle name="SAPBEXstdData 3 12" xfId="6148"/>
    <cellStyle name="SAPBEXstdData 3 13" xfId="7387"/>
    <cellStyle name="SAPBEXstdData 3 14" xfId="7855"/>
    <cellStyle name="SAPBEXstdData 3 15" xfId="8745"/>
    <cellStyle name="SAPBEXstdData 3 16" xfId="9634"/>
    <cellStyle name="SAPBEXstdData 3 17" xfId="10502"/>
    <cellStyle name="SAPBEXstdData 3 18" xfId="11393"/>
    <cellStyle name="SAPBEXstdData 3 19" xfId="12283"/>
    <cellStyle name="SAPBEXstdData 3 2" xfId="1173"/>
    <cellStyle name="SAPBEXstdData 3 2 10" xfId="9390"/>
    <cellStyle name="SAPBEXstdData 3 2 11" xfId="10279"/>
    <cellStyle name="SAPBEXstdData 3 2 12" xfId="11148"/>
    <cellStyle name="SAPBEXstdData 3 2 13" xfId="12039"/>
    <cellStyle name="SAPBEXstdData 3 2 14" xfId="12930"/>
    <cellStyle name="SAPBEXstdData 3 2 15" xfId="13796"/>
    <cellStyle name="SAPBEXstdData 3 2 16" xfId="14687"/>
    <cellStyle name="SAPBEXstdData 3 2 17" xfId="15573"/>
    <cellStyle name="SAPBEXstdData 3 2 18" xfId="16457"/>
    <cellStyle name="SAPBEXstdData 3 2 19" xfId="17343"/>
    <cellStyle name="SAPBEXstdData 3 2 2" xfId="2494"/>
    <cellStyle name="SAPBEXstdData 3 2 2 2" xfId="25165"/>
    <cellStyle name="SAPBEXstdData 3 2 2 2 2" xfId="38999"/>
    <cellStyle name="SAPBEXstdData 3 2 2 2 2 2" xfId="39000"/>
    <cellStyle name="SAPBEXstdData 3 2 2 2 2 2 2" xfId="39001"/>
    <cellStyle name="SAPBEXstdData 3 2 2 2 2 3" xfId="39002"/>
    <cellStyle name="SAPBEXstdData 3 2 2 2 3" xfId="39003"/>
    <cellStyle name="SAPBEXstdData 3 2 2 2 3 2" xfId="39004"/>
    <cellStyle name="SAPBEXstdData 3 2 2 2 3 2 2" xfId="39005"/>
    <cellStyle name="SAPBEXstdData 3 2 2 2 4" xfId="39006"/>
    <cellStyle name="SAPBEXstdData 3 2 2 2 4 2" xfId="39007"/>
    <cellStyle name="SAPBEXstdData 3 2 2 3" xfId="39008"/>
    <cellStyle name="SAPBEXstdData 3 2 2 3 2" xfId="39009"/>
    <cellStyle name="SAPBEXstdData 3 2 2 3 2 2" xfId="39010"/>
    <cellStyle name="SAPBEXstdData 3 2 2 3 3" xfId="39011"/>
    <cellStyle name="SAPBEXstdData 3 2 2 4" xfId="39012"/>
    <cellStyle name="SAPBEXstdData 3 2 2 4 2" xfId="39013"/>
    <cellStyle name="SAPBEXstdData 3 2 2 4 2 2" xfId="39014"/>
    <cellStyle name="SAPBEXstdData 3 2 2 5" xfId="39015"/>
    <cellStyle name="SAPBEXstdData 3 2 2 5 2" xfId="39016"/>
    <cellStyle name="SAPBEXstdData 3 2 20" xfId="18223"/>
    <cellStyle name="SAPBEXstdData 3 2 21" xfId="19103"/>
    <cellStyle name="SAPBEXstdData 3 2 22" xfId="19962"/>
    <cellStyle name="SAPBEXstdData 3 2 23" xfId="20828"/>
    <cellStyle name="SAPBEXstdData 3 2 24" xfId="21686"/>
    <cellStyle name="SAPBEXstdData 3 2 25" xfId="22527"/>
    <cellStyle name="SAPBEXstdData 3 2 26" xfId="23356"/>
    <cellStyle name="SAPBEXstdData 3 2 27" xfId="24144"/>
    <cellStyle name="SAPBEXstdData 3 2 3" xfId="3226"/>
    <cellStyle name="SAPBEXstdData 3 2 4" xfId="4128"/>
    <cellStyle name="SAPBEXstdData 3 2 5" xfId="5016"/>
    <cellStyle name="SAPBEXstdData 3 2 6" xfId="5905"/>
    <cellStyle name="SAPBEXstdData 3 2 7" xfId="6798"/>
    <cellStyle name="SAPBEXstdData 3 2 8" xfId="6181"/>
    <cellStyle name="SAPBEXstdData 3 2 9" xfId="8501"/>
    <cellStyle name="SAPBEXstdData 3 20" xfId="13153"/>
    <cellStyle name="SAPBEXstdData 3 21" xfId="14043"/>
    <cellStyle name="SAPBEXstdData 3 22" xfId="14930"/>
    <cellStyle name="SAPBEXstdData 3 23" xfId="15816"/>
    <cellStyle name="SAPBEXstdData 3 24" xfId="16699"/>
    <cellStyle name="SAPBEXstdData 3 25" xfId="17584"/>
    <cellStyle name="SAPBEXstdData 3 26" xfId="18460"/>
    <cellStyle name="SAPBEXstdData 3 27" xfId="19321"/>
    <cellStyle name="SAPBEXstdData 3 28" xfId="20189"/>
    <cellStyle name="SAPBEXstdData 3 29" xfId="21051"/>
    <cellStyle name="SAPBEXstdData 3 3" xfId="1174"/>
    <cellStyle name="SAPBEXstdData 3 3 10" xfId="9391"/>
    <cellStyle name="SAPBEXstdData 3 3 11" xfId="10280"/>
    <cellStyle name="SAPBEXstdData 3 3 12" xfId="11149"/>
    <cellStyle name="SAPBEXstdData 3 3 13" xfId="12040"/>
    <cellStyle name="SAPBEXstdData 3 3 14" xfId="12931"/>
    <cellStyle name="SAPBEXstdData 3 3 15" xfId="13797"/>
    <cellStyle name="SAPBEXstdData 3 3 16" xfId="14688"/>
    <cellStyle name="SAPBEXstdData 3 3 17" xfId="15574"/>
    <cellStyle name="SAPBEXstdData 3 3 18" xfId="16458"/>
    <cellStyle name="SAPBEXstdData 3 3 19" xfId="17344"/>
    <cellStyle name="SAPBEXstdData 3 3 2" xfId="2495"/>
    <cellStyle name="SAPBEXstdData 3 3 2 2" xfId="25166"/>
    <cellStyle name="SAPBEXstdData 3 3 2 2 2" xfId="39017"/>
    <cellStyle name="SAPBEXstdData 3 3 2 2 2 2" xfId="39018"/>
    <cellStyle name="SAPBEXstdData 3 3 2 2 2 2 2" xfId="39019"/>
    <cellStyle name="SAPBEXstdData 3 3 2 2 2 3" xfId="39020"/>
    <cellStyle name="SAPBEXstdData 3 3 2 2 3" xfId="39021"/>
    <cellStyle name="SAPBEXstdData 3 3 2 2 3 2" xfId="39022"/>
    <cellStyle name="SAPBEXstdData 3 3 2 2 3 2 2" xfId="39023"/>
    <cellStyle name="SAPBEXstdData 3 3 2 2 4" xfId="39024"/>
    <cellStyle name="SAPBEXstdData 3 3 2 2 4 2" xfId="39025"/>
    <cellStyle name="SAPBEXstdData 3 3 2 3" xfId="39026"/>
    <cellStyle name="SAPBEXstdData 3 3 2 3 2" xfId="39027"/>
    <cellStyle name="SAPBEXstdData 3 3 2 3 2 2" xfId="39028"/>
    <cellStyle name="SAPBEXstdData 3 3 2 3 3" xfId="39029"/>
    <cellStyle name="SAPBEXstdData 3 3 2 4" xfId="39030"/>
    <cellStyle name="SAPBEXstdData 3 3 2 4 2" xfId="39031"/>
    <cellStyle name="SAPBEXstdData 3 3 2 4 2 2" xfId="39032"/>
    <cellStyle name="SAPBEXstdData 3 3 2 5" xfId="39033"/>
    <cellStyle name="SAPBEXstdData 3 3 2 5 2" xfId="39034"/>
    <cellStyle name="SAPBEXstdData 3 3 20" xfId="18224"/>
    <cellStyle name="SAPBEXstdData 3 3 21" xfId="19104"/>
    <cellStyle name="SAPBEXstdData 3 3 22" xfId="19963"/>
    <cellStyle name="SAPBEXstdData 3 3 23" xfId="20829"/>
    <cellStyle name="SAPBEXstdData 3 3 24" xfId="21687"/>
    <cellStyle name="SAPBEXstdData 3 3 25" xfId="22528"/>
    <cellStyle name="SAPBEXstdData 3 3 26" xfId="23357"/>
    <cellStyle name="SAPBEXstdData 3 3 27" xfId="24145"/>
    <cellStyle name="SAPBEXstdData 3 3 3" xfId="3227"/>
    <cellStyle name="SAPBEXstdData 3 3 4" xfId="4129"/>
    <cellStyle name="SAPBEXstdData 3 3 5" xfId="5017"/>
    <cellStyle name="SAPBEXstdData 3 3 6" xfId="5906"/>
    <cellStyle name="SAPBEXstdData 3 3 7" xfId="6799"/>
    <cellStyle name="SAPBEXstdData 3 3 8" xfId="2400"/>
    <cellStyle name="SAPBEXstdData 3 3 9" xfId="8502"/>
    <cellStyle name="SAPBEXstdData 3 30" xfId="21902"/>
    <cellStyle name="SAPBEXstdData 3 31" xfId="22734"/>
    <cellStyle name="SAPBEXstdData 3 32" xfId="23541"/>
    <cellStyle name="SAPBEXstdData 3 4" xfId="1175"/>
    <cellStyle name="SAPBEXstdData 3 4 10" xfId="9392"/>
    <cellStyle name="SAPBEXstdData 3 4 11" xfId="10281"/>
    <cellStyle name="SAPBEXstdData 3 4 12" xfId="11150"/>
    <cellStyle name="SAPBEXstdData 3 4 13" xfId="12041"/>
    <cellStyle name="SAPBEXstdData 3 4 14" xfId="12932"/>
    <cellStyle name="SAPBEXstdData 3 4 15" xfId="13798"/>
    <cellStyle name="SAPBEXstdData 3 4 16" xfId="14689"/>
    <cellStyle name="SAPBEXstdData 3 4 17" xfId="15575"/>
    <cellStyle name="SAPBEXstdData 3 4 18" xfId="16459"/>
    <cellStyle name="SAPBEXstdData 3 4 19" xfId="17345"/>
    <cellStyle name="SAPBEXstdData 3 4 2" xfId="2496"/>
    <cellStyle name="SAPBEXstdData 3 4 2 2" xfId="25167"/>
    <cellStyle name="SAPBEXstdData 3 4 2 2 2" xfId="39035"/>
    <cellStyle name="SAPBEXstdData 3 4 2 2 2 2" xfId="39036"/>
    <cellStyle name="SAPBEXstdData 3 4 2 2 2 2 2" xfId="39037"/>
    <cellStyle name="SAPBEXstdData 3 4 2 2 2 3" xfId="39038"/>
    <cellStyle name="SAPBEXstdData 3 4 2 2 3" xfId="39039"/>
    <cellStyle name="SAPBEXstdData 3 4 2 2 3 2" xfId="39040"/>
    <cellStyle name="SAPBEXstdData 3 4 2 2 3 2 2" xfId="39041"/>
    <cellStyle name="SAPBEXstdData 3 4 2 2 4" xfId="39042"/>
    <cellStyle name="SAPBEXstdData 3 4 2 2 4 2" xfId="39043"/>
    <cellStyle name="SAPBEXstdData 3 4 2 3" xfId="39044"/>
    <cellStyle name="SAPBEXstdData 3 4 2 3 2" xfId="39045"/>
    <cellStyle name="SAPBEXstdData 3 4 2 3 2 2" xfId="39046"/>
    <cellStyle name="SAPBEXstdData 3 4 2 3 3" xfId="39047"/>
    <cellStyle name="SAPBEXstdData 3 4 2 4" xfId="39048"/>
    <cellStyle name="SAPBEXstdData 3 4 2 4 2" xfId="39049"/>
    <cellStyle name="SAPBEXstdData 3 4 2 4 2 2" xfId="39050"/>
    <cellStyle name="SAPBEXstdData 3 4 2 5" xfId="39051"/>
    <cellStyle name="SAPBEXstdData 3 4 2 5 2" xfId="39052"/>
    <cellStyle name="SAPBEXstdData 3 4 20" xfId="18225"/>
    <cellStyle name="SAPBEXstdData 3 4 21" xfId="19105"/>
    <cellStyle name="SAPBEXstdData 3 4 22" xfId="19964"/>
    <cellStyle name="SAPBEXstdData 3 4 23" xfId="20830"/>
    <cellStyle name="SAPBEXstdData 3 4 24" xfId="21688"/>
    <cellStyle name="SAPBEXstdData 3 4 25" xfId="22529"/>
    <cellStyle name="SAPBEXstdData 3 4 26" xfId="23358"/>
    <cellStyle name="SAPBEXstdData 3 4 27" xfId="24146"/>
    <cellStyle name="SAPBEXstdData 3 4 3" xfId="3228"/>
    <cellStyle name="SAPBEXstdData 3 4 4" xfId="4130"/>
    <cellStyle name="SAPBEXstdData 3 4 5" xfId="5018"/>
    <cellStyle name="SAPBEXstdData 3 4 6" xfId="5907"/>
    <cellStyle name="SAPBEXstdData 3 4 7" xfId="6800"/>
    <cellStyle name="SAPBEXstdData 3 4 8" xfId="3303"/>
    <cellStyle name="SAPBEXstdData 3 4 9" xfId="8503"/>
    <cellStyle name="SAPBEXstdData 3 5" xfId="1176"/>
    <cellStyle name="SAPBEXstdData 3 5 10" xfId="9393"/>
    <cellStyle name="SAPBEXstdData 3 5 11" xfId="10282"/>
    <cellStyle name="SAPBEXstdData 3 5 12" xfId="11151"/>
    <cellStyle name="SAPBEXstdData 3 5 13" xfId="12042"/>
    <cellStyle name="SAPBEXstdData 3 5 14" xfId="12933"/>
    <cellStyle name="SAPBEXstdData 3 5 15" xfId="13799"/>
    <cellStyle name="SAPBEXstdData 3 5 16" xfId="14690"/>
    <cellStyle name="SAPBEXstdData 3 5 17" xfId="15576"/>
    <cellStyle name="SAPBEXstdData 3 5 18" xfId="16460"/>
    <cellStyle name="SAPBEXstdData 3 5 19" xfId="17346"/>
    <cellStyle name="SAPBEXstdData 3 5 2" xfId="2497"/>
    <cellStyle name="SAPBEXstdData 3 5 2 2" xfId="25168"/>
    <cellStyle name="SAPBEXstdData 3 5 2 2 2" xfId="39053"/>
    <cellStyle name="SAPBEXstdData 3 5 2 2 2 2" xfId="39054"/>
    <cellStyle name="SAPBEXstdData 3 5 2 2 2 2 2" xfId="39055"/>
    <cellStyle name="SAPBEXstdData 3 5 2 2 2 3" xfId="39056"/>
    <cellStyle name="SAPBEXstdData 3 5 2 2 3" xfId="39057"/>
    <cellStyle name="SAPBEXstdData 3 5 2 2 3 2" xfId="39058"/>
    <cellStyle name="SAPBEXstdData 3 5 2 2 3 2 2" xfId="39059"/>
    <cellStyle name="SAPBEXstdData 3 5 2 2 4" xfId="39060"/>
    <cellStyle name="SAPBEXstdData 3 5 2 2 4 2" xfId="39061"/>
    <cellStyle name="SAPBEXstdData 3 5 2 3" xfId="39062"/>
    <cellStyle name="SAPBEXstdData 3 5 2 3 2" xfId="39063"/>
    <cellStyle name="SAPBEXstdData 3 5 2 3 2 2" xfId="39064"/>
    <cellStyle name="SAPBEXstdData 3 5 2 3 3" xfId="39065"/>
    <cellStyle name="SAPBEXstdData 3 5 2 4" xfId="39066"/>
    <cellStyle name="SAPBEXstdData 3 5 2 4 2" xfId="39067"/>
    <cellStyle name="SAPBEXstdData 3 5 2 4 2 2" xfId="39068"/>
    <cellStyle name="SAPBEXstdData 3 5 2 5" xfId="39069"/>
    <cellStyle name="SAPBEXstdData 3 5 2 5 2" xfId="39070"/>
    <cellStyle name="SAPBEXstdData 3 5 20" xfId="18226"/>
    <cellStyle name="SAPBEXstdData 3 5 21" xfId="19106"/>
    <cellStyle name="SAPBEXstdData 3 5 22" xfId="19965"/>
    <cellStyle name="SAPBEXstdData 3 5 23" xfId="20831"/>
    <cellStyle name="SAPBEXstdData 3 5 24" xfId="21689"/>
    <cellStyle name="SAPBEXstdData 3 5 25" xfId="22530"/>
    <cellStyle name="SAPBEXstdData 3 5 26" xfId="23359"/>
    <cellStyle name="SAPBEXstdData 3 5 27" xfId="24147"/>
    <cellStyle name="SAPBEXstdData 3 5 3" xfId="3229"/>
    <cellStyle name="SAPBEXstdData 3 5 4" xfId="4131"/>
    <cellStyle name="SAPBEXstdData 3 5 5" xfId="5019"/>
    <cellStyle name="SAPBEXstdData 3 5 6" xfId="5908"/>
    <cellStyle name="SAPBEXstdData 3 5 7" xfId="6801"/>
    <cellStyle name="SAPBEXstdData 3 5 8" xfId="5173"/>
    <cellStyle name="SAPBEXstdData 3 5 9" xfId="8504"/>
    <cellStyle name="SAPBEXstdData 3 6" xfId="1177"/>
    <cellStyle name="SAPBEXstdData 3 6 10" xfId="9394"/>
    <cellStyle name="SAPBEXstdData 3 6 11" xfId="10283"/>
    <cellStyle name="SAPBEXstdData 3 6 12" xfId="11152"/>
    <cellStyle name="SAPBEXstdData 3 6 13" xfId="12043"/>
    <cellStyle name="SAPBEXstdData 3 6 14" xfId="12934"/>
    <cellStyle name="SAPBEXstdData 3 6 15" xfId="13800"/>
    <cellStyle name="SAPBEXstdData 3 6 16" xfId="14691"/>
    <cellStyle name="SAPBEXstdData 3 6 17" xfId="15577"/>
    <cellStyle name="SAPBEXstdData 3 6 18" xfId="16461"/>
    <cellStyle name="SAPBEXstdData 3 6 19" xfId="17347"/>
    <cellStyle name="SAPBEXstdData 3 6 2" xfId="2498"/>
    <cellStyle name="SAPBEXstdData 3 6 2 2" xfId="25169"/>
    <cellStyle name="SAPBEXstdData 3 6 2 2 2" xfId="39071"/>
    <cellStyle name="SAPBEXstdData 3 6 2 2 2 2" xfId="39072"/>
    <cellStyle name="SAPBEXstdData 3 6 2 2 2 2 2" xfId="39073"/>
    <cellStyle name="SAPBEXstdData 3 6 2 2 2 3" xfId="39074"/>
    <cellStyle name="SAPBEXstdData 3 6 2 2 3" xfId="39075"/>
    <cellStyle name="SAPBEXstdData 3 6 2 2 3 2" xfId="39076"/>
    <cellStyle name="SAPBEXstdData 3 6 2 2 3 2 2" xfId="39077"/>
    <cellStyle name="SAPBEXstdData 3 6 2 2 4" xfId="39078"/>
    <cellStyle name="SAPBEXstdData 3 6 2 2 4 2" xfId="39079"/>
    <cellStyle name="SAPBEXstdData 3 6 2 3" xfId="39080"/>
    <cellStyle name="SAPBEXstdData 3 6 2 3 2" xfId="39081"/>
    <cellStyle name="SAPBEXstdData 3 6 2 3 2 2" xfId="39082"/>
    <cellStyle name="SAPBEXstdData 3 6 2 3 3" xfId="39083"/>
    <cellStyle name="SAPBEXstdData 3 6 2 4" xfId="39084"/>
    <cellStyle name="SAPBEXstdData 3 6 2 4 2" xfId="39085"/>
    <cellStyle name="SAPBEXstdData 3 6 2 4 2 2" xfId="39086"/>
    <cellStyle name="SAPBEXstdData 3 6 2 5" xfId="39087"/>
    <cellStyle name="SAPBEXstdData 3 6 2 5 2" xfId="39088"/>
    <cellStyle name="SAPBEXstdData 3 6 20" xfId="18227"/>
    <cellStyle name="SAPBEXstdData 3 6 21" xfId="19107"/>
    <cellStyle name="SAPBEXstdData 3 6 22" xfId="19966"/>
    <cellStyle name="SAPBEXstdData 3 6 23" xfId="20832"/>
    <cellStyle name="SAPBEXstdData 3 6 24" xfId="21690"/>
    <cellStyle name="SAPBEXstdData 3 6 25" xfId="22531"/>
    <cellStyle name="SAPBEXstdData 3 6 26" xfId="23360"/>
    <cellStyle name="SAPBEXstdData 3 6 27" xfId="24148"/>
    <cellStyle name="SAPBEXstdData 3 6 3" xfId="3230"/>
    <cellStyle name="SAPBEXstdData 3 6 4" xfId="4132"/>
    <cellStyle name="SAPBEXstdData 3 6 5" xfId="5020"/>
    <cellStyle name="SAPBEXstdData 3 6 6" xfId="5909"/>
    <cellStyle name="SAPBEXstdData 3 6 7" xfId="6802"/>
    <cellStyle name="SAPBEXstdData 3 6 8" xfId="5153"/>
    <cellStyle name="SAPBEXstdData 3 6 9" xfId="8505"/>
    <cellStyle name="SAPBEXstdData 3 7" xfId="1858"/>
    <cellStyle name="SAPBEXstdData 3 7 2" xfId="25170"/>
    <cellStyle name="SAPBEXstdData 3 7 2 2" xfId="39089"/>
    <cellStyle name="SAPBEXstdData 3 7 2 2 2" xfId="39090"/>
    <cellStyle name="SAPBEXstdData 3 7 2 2 2 2" xfId="39091"/>
    <cellStyle name="SAPBEXstdData 3 7 2 2 3" xfId="39092"/>
    <cellStyle name="SAPBEXstdData 3 7 2 3" xfId="39093"/>
    <cellStyle name="SAPBEXstdData 3 7 2 3 2" xfId="39094"/>
    <cellStyle name="SAPBEXstdData 3 7 2 3 2 2" xfId="39095"/>
    <cellStyle name="SAPBEXstdData 3 7 2 4" xfId="39096"/>
    <cellStyle name="SAPBEXstdData 3 7 2 4 2" xfId="39097"/>
    <cellStyle name="SAPBEXstdData 3 7 3" xfId="39098"/>
    <cellStyle name="SAPBEXstdData 3 7 3 2" xfId="39099"/>
    <cellStyle name="SAPBEXstdData 3 7 3 2 2" xfId="39100"/>
    <cellStyle name="SAPBEXstdData 3 7 3 3" xfId="39101"/>
    <cellStyle name="SAPBEXstdData 3 7 4" xfId="39102"/>
    <cellStyle name="SAPBEXstdData 3 7 4 2" xfId="39103"/>
    <cellStyle name="SAPBEXstdData 3 7 4 2 2" xfId="39104"/>
    <cellStyle name="SAPBEXstdData 3 7 5" xfId="39105"/>
    <cellStyle name="SAPBEXstdData 3 7 5 2" xfId="39106"/>
    <cellStyle name="SAPBEXstdData 3 8" xfId="1395"/>
    <cellStyle name="SAPBEXstdData 3 9" xfId="3477"/>
    <cellStyle name="SAPBEXstdData 30" xfId="19063"/>
    <cellStyle name="SAPBEXstdData 31" xfId="14814"/>
    <cellStyle name="SAPBEXstdData 32" xfId="13067"/>
    <cellStyle name="SAPBEXstdData 33" xfId="17632"/>
    <cellStyle name="SAPBEXstdData 34" xfId="15834"/>
    <cellStyle name="SAPBEXstdData 35" xfId="20090"/>
    <cellStyle name="SAPBEXstdData 4" xfId="1178"/>
    <cellStyle name="SAPBEXstdData 4 10" xfId="9395"/>
    <cellStyle name="SAPBEXstdData 4 11" xfId="10284"/>
    <cellStyle name="SAPBEXstdData 4 12" xfId="11153"/>
    <cellStyle name="SAPBEXstdData 4 13" xfId="12044"/>
    <cellStyle name="SAPBEXstdData 4 14" xfId="12935"/>
    <cellStyle name="SAPBEXstdData 4 15" xfId="13801"/>
    <cellStyle name="SAPBEXstdData 4 16" xfId="14692"/>
    <cellStyle name="SAPBEXstdData 4 17" xfId="15578"/>
    <cellStyle name="SAPBEXstdData 4 18" xfId="16462"/>
    <cellStyle name="SAPBEXstdData 4 19" xfId="17348"/>
    <cellStyle name="SAPBEXstdData 4 2" xfId="2499"/>
    <cellStyle name="SAPBEXstdData 4 2 2" xfId="25171"/>
    <cellStyle name="SAPBEXstdData 4 2 2 2" xfId="39107"/>
    <cellStyle name="SAPBEXstdData 4 2 2 2 2" xfId="39108"/>
    <cellStyle name="SAPBEXstdData 4 2 2 2 2 2" xfId="39109"/>
    <cellStyle name="SAPBEXstdData 4 2 2 2 3" xfId="39110"/>
    <cellStyle name="SAPBEXstdData 4 2 2 3" xfId="39111"/>
    <cellStyle name="SAPBEXstdData 4 2 2 3 2" xfId="39112"/>
    <cellStyle name="SAPBEXstdData 4 2 2 3 2 2" xfId="39113"/>
    <cellStyle name="SAPBEXstdData 4 2 2 4" xfId="39114"/>
    <cellStyle name="SAPBEXstdData 4 2 2 4 2" xfId="39115"/>
    <cellStyle name="SAPBEXstdData 4 2 3" xfId="39116"/>
    <cellStyle name="SAPBEXstdData 4 2 3 2" xfId="39117"/>
    <cellStyle name="SAPBEXstdData 4 2 3 2 2" xfId="39118"/>
    <cellStyle name="SAPBEXstdData 4 2 3 3" xfId="39119"/>
    <cellStyle name="SAPBEXstdData 4 2 4" xfId="39120"/>
    <cellStyle name="SAPBEXstdData 4 2 4 2" xfId="39121"/>
    <cellStyle name="SAPBEXstdData 4 2 4 2 2" xfId="39122"/>
    <cellStyle name="SAPBEXstdData 4 2 5" xfId="39123"/>
    <cellStyle name="SAPBEXstdData 4 2 5 2" xfId="39124"/>
    <cellStyle name="SAPBEXstdData 4 20" xfId="18228"/>
    <cellStyle name="SAPBEXstdData 4 21" xfId="19108"/>
    <cellStyle name="SAPBEXstdData 4 22" xfId="19967"/>
    <cellStyle name="SAPBEXstdData 4 23" xfId="20833"/>
    <cellStyle name="SAPBEXstdData 4 24" xfId="21691"/>
    <cellStyle name="SAPBEXstdData 4 25" xfId="22532"/>
    <cellStyle name="SAPBEXstdData 4 26" xfId="23361"/>
    <cellStyle name="SAPBEXstdData 4 27" xfId="24149"/>
    <cellStyle name="SAPBEXstdData 4 3" xfId="3231"/>
    <cellStyle name="SAPBEXstdData 4 4" xfId="4133"/>
    <cellStyle name="SAPBEXstdData 4 5" xfId="5021"/>
    <cellStyle name="SAPBEXstdData 4 6" xfId="5910"/>
    <cellStyle name="SAPBEXstdData 4 7" xfId="6803"/>
    <cellStyle name="SAPBEXstdData 4 8" xfId="5151"/>
    <cellStyle name="SAPBEXstdData 4 9" xfId="8506"/>
    <cellStyle name="SAPBEXstdData 5" xfId="1179"/>
    <cellStyle name="SAPBEXstdData 5 10" xfId="9396"/>
    <cellStyle name="SAPBEXstdData 5 11" xfId="10285"/>
    <cellStyle name="SAPBEXstdData 5 12" xfId="11154"/>
    <cellStyle name="SAPBEXstdData 5 13" xfId="12045"/>
    <cellStyle name="SAPBEXstdData 5 14" xfId="12936"/>
    <cellStyle name="SAPBEXstdData 5 15" xfId="13802"/>
    <cellStyle name="SAPBEXstdData 5 16" xfId="14693"/>
    <cellStyle name="SAPBEXstdData 5 17" xfId="15579"/>
    <cellStyle name="SAPBEXstdData 5 18" xfId="16463"/>
    <cellStyle name="SAPBEXstdData 5 19" xfId="17349"/>
    <cellStyle name="SAPBEXstdData 5 2" xfId="2500"/>
    <cellStyle name="SAPBEXstdData 5 2 2" xfId="25172"/>
    <cellStyle name="SAPBEXstdData 5 2 2 2" xfId="39125"/>
    <cellStyle name="SAPBEXstdData 5 2 2 2 2" xfId="39126"/>
    <cellStyle name="SAPBEXstdData 5 2 2 2 2 2" xfId="39127"/>
    <cellStyle name="SAPBEXstdData 5 2 2 2 3" xfId="39128"/>
    <cellStyle name="SAPBEXstdData 5 2 2 3" xfId="39129"/>
    <cellStyle name="SAPBEXstdData 5 2 2 3 2" xfId="39130"/>
    <cellStyle name="SAPBEXstdData 5 2 2 3 2 2" xfId="39131"/>
    <cellStyle name="SAPBEXstdData 5 2 2 4" xfId="39132"/>
    <cellStyle name="SAPBEXstdData 5 2 2 4 2" xfId="39133"/>
    <cellStyle name="SAPBEXstdData 5 2 3" xfId="39134"/>
    <cellStyle name="SAPBEXstdData 5 2 3 2" xfId="39135"/>
    <cellStyle name="SAPBEXstdData 5 2 3 2 2" xfId="39136"/>
    <cellStyle name="SAPBEXstdData 5 2 3 3" xfId="39137"/>
    <cellStyle name="SAPBEXstdData 5 2 4" xfId="39138"/>
    <cellStyle name="SAPBEXstdData 5 2 4 2" xfId="39139"/>
    <cellStyle name="SAPBEXstdData 5 2 4 2 2" xfId="39140"/>
    <cellStyle name="SAPBEXstdData 5 2 5" xfId="39141"/>
    <cellStyle name="SAPBEXstdData 5 2 5 2" xfId="39142"/>
    <cellStyle name="SAPBEXstdData 5 20" xfId="18229"/>
    <cellStyle name="SAPBEXstdData 5 21" xfId="19109"/>
    <cellStyle name="SAPBEXstdData 5 22" xfId="19968"/>
    <cellStyle name="SAPBEXstdData 5 23" xfId="20834"/>
    <cellStyle name="SAPBEXstdData 5 24" xfId="21692"/>
    <cellStyle name="SAPBEXstdData 5 25" xfId="22533"/>
    <cellStyle name="SAPBEXstdData 5 26" xfId="23362"/>
    <cellStyle name="SAPBEXstdData 5 27" xfId="24150"/>
    <cellStyle name="SAPBEXstdData 5 3" xfId="3232"/>
    <cellStyle name="SAPBEXstdData 5 4" xfId="4134"/>
    <cellStyle name="SAPBEXstdData 5 5" xfId="5022"/>
    <cellStyle name="SAPBEXstdData 5 6" xfId="5911"/>
    <cellStyle name="SAPBEXstdData 5 7" xfId="6804"/>
    <cellStyle name="SAPBEXstdData 5 8" xfId="2473"/>
    <cellStyle name="SAPBEXstdData 5 9" xfId="8507"/>
    <cellStyle name="SAPBEXstdData 6" xfId="1180"/>
    <cellStyle name="SAPBEXstdData 6 10" xfId="9397"/>
    <cellStyle name="SAPBEXstdData 6 11" xfId="10286"/>
    <cellStyle name="SAPBEXstdData 6 12" xfId="11155"/>
    <cellStyle name="SAPBEXstdData 6 13" xfId="12046"/>
    <cellStyle name="SAPBEXstdData 6 14" xfId="12937"/>
    <cellStyle name="SAPBEXstdData 6 15" xfId="13803"/>
    <cellStyle name="SAPBEXstdData 6 16" xfId="14694"/>
    <cellStyle name="SAPBEXstdData 6 17" xfId="15580"/>
    <cellStyle name="SAPBEXstdData 6 18" xfId="16464"/>
    <cellStyle name="SAPBEXstdData 6 19" xfId="17350"/>
    <cellStyle name="SAPBEXstdData 6 2" xfId="2501"/>
    <cellStyle name="SAPBEXstdData 6 2 2" xfId="25173"/>
    <cellStyle name="SAPBEXstdData 6 2 2 2" xfId="39143"/>
    <cellStyle name="SAPBEXstdData 6 2 2 2 2" xfId="39144"/>
    <cellStyle name="SAPBEXstdData 6 2 2 2 2 2" xfId="39145"/>
    <cellStyle name="SAPBEXstdData 6 2 2 2 3" xfId="39146"/>
    <cellStyle name="SAPBEXstdData 6 2 2 3" xfId="39147"/>
    <cellStyle name="SAPBEXstdData 6 2 2 3 2" xfId="39148"/>
    <cellStyle name="SAPBEXstdData 6 2 2 3 2 2" xfId="39149"/>
    <cellStyle name="SAPBEXstdData 6 2 2 4" xfId="39150"/>
    <cellStyle name="SAPBEXstdData 6 2 2 4 2" xfId="39151"/>
    <cellStyle name="SAPBEXstdData 6 2 3" xfId="39152"/>
    <cellStyle name="SAPBEXstdData 6 2 3 2" xfId="39153"/>
    <cellStyle name="SAPBEXstdData 6 2 3 2 2" xfId="39154"/>
    <cellStyle name="SAPBEXstdData 6 2 3 3" xfId="39155"/>
    <cellStyle name="SAPBEXstdData 6 2 4" xfId="39156"/>
    <cellStyle name="SAPBEXstdData 6 2 4 2" xfId="39157"/>
    <cellStyle name="SAPBEXstdData 6 2 4 2 2" xfId="39158"/>
    <cellStyle name="SAPBEXstdData 6 2 5" xfId="39159"/>
    <cellStyle name="SAPBEXstdData 6 2 5 2" xfId="39160"/>
    <cellStyle name="SAPBEXstdData 6 20" xfId="18230"/>
    <cellStyle name="SAPBEXstdData 6 21" xfId="19110"/>
    <cellStyle name="SAPBEXstdData 6 22" xfId="19969"/>
    <cellStyle name="SAPBEXstdData 6 23" xfId="20835"/>
    <cellStyle name="SAPBEXstdData 6 24" xfId="21693"/>
    <cellStyle name="SAPBEXstdData 6 25" xfId="22534"/>
    <cellStyle name="SAPBEXstdData 6 26" xfId="23363"/>
    <cellStyle name="SAPBEXstdData 6 27" xfId="24151"/>
    <cellStyle name="SAPBEXstdData 6 3" xfId="3233"/>
    <cellStyle name="SAPBEXstdData 6 4" xfId="4135"/>
    <cellStyle name="SAPBEXstdData 6 5" xfId="5023"/>
    <cellStyle name="SAPBEXstdData 6 6" xfId="5912"/>
    <cellStyle name="SAPBEXstdData 6 7" xfId="6805"/>
    <cellStyle name="SAPBEXstdData 6 8" xfId="7732"/>
    <cellStyle name="SAPBEXstdData 6 9" xfId="8508"/>
    <cellStyle name="SAPBEXstdData 7" xfId="1181"/>
    <cellStyle name="SAPBEXstdData 7 10" xfId="9398"/>
    <cellStyle name="SAPBEXstdData 7 11" xfId="10287"/>
    <cellStyle name="SAPBEXstdData 7 12" xfId="11156"/>
    <cellStyle name="SAPBEXstdData 7 13" xfId="12047"/>
    <cellStyle name="SAPBEXstdData 7 14" xfId="12938"/>
    <cellStyle name="SAPBEXstdData 7 15" xfId="13804"/>
    <cellStyle name="SAPBEXstdData 7 16" xfId="14695"/>
    <cellStyle name="SAPBEXstdData 7 17" xfId="15581"/>
    <cellStyle name="SAPBEXstdData 7 18" xfId="16465"/>
    <cellStyle name="SAPBEXstdData 7 19" xfId="17351"/>
    <cellStyle name="SAPBEXstdData 7 2" xfId="2502"/>
    <cellStyle name="SAPBEXstdData 7 2 2" xfId="25174"/>
    <cellStyle name="SAPBEXstdData 7 2 2 2" xfId="39161"/>
    <cellStyle name="SAPBEXstdData 7 2 2 2 2" xfId="39162"/>
    <cellStyle name="SAPBEXstdData 7 2 2 2 2 2" xfId="39163"/>
    <cellStyle name="SAPBEXstdData 7 2 2 2 3" xfId="39164"/>
    <cellStyle name="SAPBEXstdData 7 2 2 3" xfId="39165"/>
    <cellStyle name="SAPBEXstdData 7 2 2 3 2" xfId="39166"/>
    <cellStyle name="SAPBEXstdData 7 2 2 3 2 2" xfId="39167"/>
    <cellStyle name="SAPBEXstdData 7 2 2 4" xfId="39168"/>
    <cellStyle name="SAPBEXstdData 7 2 2 4 2" xfId="39169"/>
    <cellStyle name="SAPBEXstdData 7 2 3" xfId="39170"/>
    <cellStyle name="SAPBEXstdData 7 2 3 2" xfId="39171"/>
    <cellStyle name="SAPBEXstdData 7 2 3 2 2" xfId="39172"/>
    <cellStyle name="SAPBEXstdData 7 2 3 3" xfId="39173"/>
    <cellStyle name="SAPBEXstdData 7 2 4" xfId="39174"/>
    <cellStyle name="SAPBEXstdData 7 2 4 2" xfId="39175"/>
    <cellStyle name="SAPBEXstdData 7 2 4 2 2" xfId="39176"/>
    <cellStyle name="SAPBEXstdData 7 2 5" xfId="39177"/>
    <cellStyle name="SAPBEXstdData 7 2 5 2" xfId="39178"/>
    <cellStyle name="SAPBEXstdData 7 20" xfId="18231"/>
    <cellStyle name="SAPBEXstdData 7 21" xfId="19111"/>
    <cellStyle name="SAPBEXstdData 7 22" xfId="19970"/>
    <cellStyle name="SAPBEXstdData 7 23" xfId="20836"/>
    <cellStyle name="SAPBEXstdData 7 24" xfId="21694"/>
    <cellStyle name="SAPBEXstdData 7 25" xfId="22535"/>
    <cellStyle name="SAPBEXstdData 7 26" xfId="23364"/>
    <cellStyle name="SAPBEXstdData 7 27" xfId="24152"/>
    <cellStyle name="SAPBEXstdData 7 3" xfId="3234"/>
    <cellStyle name="SAPBEXstdData 7 4" xfId="4136"/>
    <cellStyle name="SAPBEXstdData 7 5" xfId="5024"/>
    <cellStyle name="SAPBEXstdData 7 6" xfId="5913"/>
    <cellStyle name="SAPBEXstdData 7 7" xfId="6806"/>
    <cellStyle name="SAPBEXstdData 7 8" xfId="7746"/>
    <cellStyle name="SAPBEXstdData 7 9" xfId="8509"/>
    <cellStyle name="SAPBEXstdData 8" xfId="1182"/>
    <cellStyle name="SAPBEXstdData 8 10" xfId="10269"/>
    <cellStyle name="SAPBEXstdData 8 11" xfId="11138"/>
    <cellStyle name="SAPBEXstdData 8 12" xfId="12029"/>
    <cellStyle name="SAPBEXstdData 8 13" xfId="12920"/>
    <cellStyle name="SAPBEXstdData 8 14" xfId="13786"/>
    <cellStyle name="SAPBEXstdData 8 15" xfId="14677"/>
    <cellStyle name="SAPBEXstdData 8 16" xfId="15563"/>
    <cellStyle name="SAPBEXstdData 8 17" xfId="16447"/>
    <cellStyle name="SAPBEXstdData 8 18" xfId="17333"/>
    <cellStyle name="SAPBEXstdData 8 19" xfId="18213"/>
    <cellStyle name="SAPBEXstdData 8 2" xfId="3216"/>
    <cellStyle name="SAPBEXstdData 8 2 2" xfId="25175"/>
    <cellStyle name="SAPBEXstdData 8 2 2 2" xfId="39179"/>
    <cellStyle name="SAPBEXstdData 8 2 2 2 2" xfId="39180"/>
    <cellStyle name="SAPBEXstdData 8 2 2 2 2 2" xfId="39181"/>
    <cellStyle name="SAPBEXstdData 8 2 2 2 3" xfId="39182"/>
    <cellStyle name="SAPBEXstdData 8 2 2 3" xfId="39183"/>
    <cellStyle name="SAPBEXstdData 8 2 2 3 2" xfId="39184"/>
    <cellStyle name="SAPBEXstdData 8 2 2 3 2 2" xfId="39185"/>
    <cellStyle name="SAPBEXstdData 8 2 2 4" xfId="39186"/>
    <cellStyle name="SAPBEXstdData 8 2 2 4 2" xfId="39187"/>
    <cellStyle name="SAPBEXstdData 8 2 3" xfId="39188"/>
    <cellStyle name="SAPBEXstdData 8 2 3 2" xfId="39189"/>
    <cellStyle name="SAPBEXstdData 8 2 3 2 2" xfId="39190"/>
    <cellStyle name="SAPBEXstdData 8 2 3 3" xfId="39191"/>
    <cellStyle name="SAPBEXstdData 8 2 4" xfId="39192"/>
    <cellStyle name="SAPBEXstdData 8 2 4 2" xfId="39193"/>
    <cellStyle name="SAPBEXstdData 8 2 4 2 2" xfId="39194"/>
    <cellStyle name="SAPBEXstdData 8 2 5" xfId="39195"/>
    <cellStyle name="SAPBEXstdData 8 2 5 2" xfId="39196"/>
    <cellStyle name="SAPBEXstdData 8 20" xfId="19093"/>
    <cellStyle name="SAPBEXstdData 8 21" xfId="19952"/>
    <cellStyle name="SAPBEXstdData 8 22" xfId="20818"/>
    <cellStyle name="SAPBEXstdData 8 23" xfId="21676"/>
    <cellStyle name="SAPBEXstdData 8 24" xfId="22517"/>
    <cellStyle name="SAPBEXstdData 8 25" xfId="23346"/>
    <cellStyle name="SAPBEXstdData 8 26" xfId="24134"/>
    <cellStyle name="SAPBEXstdData 8 3" xfId="4118"/>
    <cellStyle name="SAPBEXstdData 8 4" xfId="5006"/>
    <cellStyle name="SAPBEXstdData 8 5" xfId="5895"/>
    <cellStyle name="SAPBEXstdData 8 6" xfId="6788"/>
    <cellStyle name="SAPBEXstdData 8 7" xfId="6958"/>
    <cellStyle name="SAPBEXstdData 8 8" xfId="8491"/>
    <cellStyle name="SAPBEXstdData 8 9" xfId="9380"/>
    <cellStyle name="SAPBEXstdData 9" xfId="1183"/>
    <cellStyle name="SAPBEXstdData 9 10" xfId="7555"/>
    <cellStyle name="SAPBEXstdData 9 11" xfId="7024"/>
    <cellStyle name="SAPBEXstdData 9 12" xfId="10411"/>
    <cellStyle name="SAPBEXstdData 9 13" xfId="10417"/>
    <cellStyle name="SAPBEXstdData 9 14" xfId="7537"/>
    <cellStyle name="SAPBEXstdData 9 15" xfId="13064"/>
    <cellStyle name="SAPBEXstdData 9 16" xfId="13069"/>
    <cellStyle name="SAPBEXstdData 9 17" xfId="7530"/>
    <cellStyle name="SAPBEXstdData 9 18" xfId="13071"/>
    <cellStyle name="SAPBEXstdData 9 19" xfId="11311"/>
    <cellStyle name="SAPBEXstdData 9 2" xfId="1564"/>
    <cellStyle name="SAPBEXstdData 9 2 2" xfId="39197"/>
    <cellStyle name="SAPBEXstdData 9 2 2 2" xfId="39198"/>
    <cellStyle name="SAPBEXstdData 9 2 2 2 2" xfId="39199"/>
    <cellStyle name="SAPBEXstdData 9 2 2 3" xfId="39200"/>
    <cellStyle name="SAPBEXstdData 9 2 3" xfId="39201"/>
    <cellStyle name="SAPBEXstdData 9 2 3 2" xfId="39202"/>
    <cellStyle name="SAPBEXstdData 9 2 3 2 2" xfId="39203"/>
    <cellStyle name="SAPBEXstdData 9 2 4" xfId="39204"/>
    <cellStyle name="SAPBEXstdData 9 2 4 2" xfId="39205"/>
    <cellStyle name="SAPBEXstdData 9 20" xfId="13915"/>
    <cellStyle name="SAPBEXstdData 9 21" xfId="14806"/>
    <cellStyle name="SAPBEXstdData 9 22" xfId="19233"/>
    <cellStyle name="SAPBEXstdData 9 23" xfId="19237"/>
    <cellStyle name="SAPBEXstdData 9 24" xfId="13916"/>
    <cellStyle name="SAPBEXstdData 9 25" xfId="19239"/>
    <cellStyle name="SAPBEXstdData 9 26" xfId="17503"/>
    <cellStyle name="SAPBEXstdData 9 27" xfId="20079"/>
    <cellStyle name="SAPBEXstdData 9 3" xfId="2428"/>
    <cellStyle name="SAPBEXstdData 9 4" xfId="1704"/>
    <cellStyle name="SAPBEXstdData 9 5" xfId="4267"/>
    <cellStyle name="SAPBEXstdData 9 6" xfId="5157"/>
    <cellStyle name="SAPBEXstdData 9 7" xfId="6048"/>
    <cellStyle name="SAPBEXstdData 9 8" xfId="7598"/>
    <cellStyle name="SAPBEXstdData 9 9" xfId="7496"/>
    <cellStyle name="SAPBEXstdData_20120921_SF-grote-ronde-Liesbethdump2" xfId="1184"/>
    <cellStyle name="SAPBEXstdDataEmph" xfId="1185"/>
    <cellStyle name="SAPBEXstdDataEmph 10" xfId="1470"/>
    <cellStyle name="SAPBEXstdDataEmph 10 2" xfId="39206"/>
    <cellStyle name="SAPBEXstdDataEmph 10 2 2" xfId="39207"/>
    <cellStyle name="SAPBEXstdDataEmph 10 2 2 2" xfId="39208"/>
    <cellStyle name="SAPBEXstdDataEmph 10 2 3" xfId="39209"/>
    <cellStyle name="SAPBEXstdDataEmph 10 3" xfId="39210"/>
    <cellStyle name="SAPBEXstdDataEmph 10 3 2" xfId="39211"/>
    <cellStyle name="SAPBEXstdDataEmph 10 3 2 2" xfId="39212"/>
    <cellStyle name="SAPBEXstdDataEmph 10 4" xfId="39213"/>
    <cellStyle name="SAPBEXstdDataEmph 10 4 2" xfId="39214"/>
    <cellStyle name="SAPBEXstdDataEmph 11" xfId="2564"/>
    <cellStyle name="SAPBEXstdDataEmph 12" xfId="1649"/>
    <cellStyle name="SAPBEXstdDataEmph 13" xfId="4086"/>
    <cellStyle name="SAPBEXstdDataEmph 14" xfId="4974"/>
    <cellStyle name="SAPBEXstdDataEmph 15" xfId="5863"/>
    <cellStyle name="SAPBEXstdDataEmph 16" xfId="7040"/>
    <cellStyle name="SAPBEXstdDataEmph 17" xfId="7428"/>
    <cellStyle name="SAPBEXstdDataEmph 18" xfId="7797"/>
    <cellStyle name="SAPBEXstdDataEmph 19" xfId="8687"/>
    <cellStyle name="SAPBEXstdDataEmph 2" xfId="1186"/>
    <cellStyle name="SAPBEXstdDataEmph 2 10" xfId="3399"/>
    <cellStyle name="SAPBEXstdDataEmph 2 11" xfId="4285"/>
    <cellStyle name="SAPBEXstdDataEmph 2 12" xfId="5176"/>
    <cellStyle name="SAPBEXstdDataEmph 2 13" xfId="1468"/>
    <cellStyle name="SAPBEXstdDataEmph 2 14" xfId="7648"/>
    <cellStyle name="SAPBEXstdDataEmph 2 15" xfId="7482"/>
    <cellStyle name="SAPBEXstdDataEmph 2 16" xfId="6758"/>
    <cellStyle name="SAPBEXstdDataEmph 2 17" xfId="9556"/>
    <cellStyle name="SAPBEXstdDataEmph 2 18" xfId="6765"/>
    <cellStyle name="SAPBEXstdDataEmph 2 19" xfId="9523"/>
    <cellStyle name="SAPBEXstdDataEmph 2 2" xfId="1187"/>
    <cellStyle name="SAPBEXstdDataEmph 2 2 10" xfId="4365"/>
    <cellStyle name="SAPBEXstdDataEmph 2 2 11" xfId="5255"/>
    <cellStyle name="SAPBEXstdDataEmph 2 2 12" xfId="6149"/>
    <cellStyle name="SAPBEXstdDataEmph 2 2 13" xfId="7386"/>
    <cellStyle name="SAPBEXstdDataEmph 2 2 14" xfId="7856"/>
    <cellStyle name="SAPBEXstdDataEmph 2 2 15" xfId="8746"/>
    <cellStyle name="SAPBEXstdDataEmph 2 2 16" xfId="9635"/>
    <cellStyle name="SAPBEXstdDataEmph 2 2 17" xfId="10503"/>
    <cellStyle name="SAPBEXstdDataEmph 2 2 18" xfId="11394"/>
    <cellStyle name="SAPBEXstdDataEmph 2 2 19" xfId="12284"/>
    <cellStyle name="SAPBEXstdDataEmph 2 2 2" xfId="1188"/>
    <cellStyle name="SAPBEXstdDataEmph 2 2 2 10" xfId="9400"/>
    <cellStyle name="SAPBEXstdDataEmph 2 2 2 11" xfId="10289"/>
    <cellStyle name="SAPBEXstdDataEmph 2 2 2 12" xfId="11158"/>
    <cellStyle name="SAPBEXstdDataEmph 2 2 2 13" xfId="12049"/>
    <cellStyle name="SAPBEXstdDataEmph 2 2 2 14" xfId="12940"/>
    <cellStyle name="SAPBEXstdDataEmph 2 2 2 15" xfId="13806"/>
    <cellStyle name="SAPBEXstdDataEmph 2 2 2 16" xfId="14697"/>
    <cellStyle name="SAPBEXstdDataEmph 2 2 2 17" xfId="15583"/>
    <cellStyle name="SAPBEXstdDataEmph 2 2 2 18" xfId="16467"/>
    <cellStyle name="SAPBEXstdDataEmph 2 2 2 19" xfId="17353"/>
    <cellStyle name="SAPBEXstdDataEmph 2 2 2 2" xfId="2504"/>
    <cellStyle name="SAPBEXstdDataEmph 2 2 2 2 2" xfId="25176"/>
    <cellStyle name="SAPBEXstdDataEmph 2 2 2 2 2 2" xfId="39215"/>
    <cellStyle name="SAPBEXstdDataEmph 2 2 2 2 2 2 2" xfId="39216"/>
    <cellStyle name="SAPBEXstdDataEmph 2 2 2 2 2 2 2 2" xfId="39217"/>
    <cellStyle name="SAPBEXstdDataEmph 2 2 2 2 2 2 3" xfId="39218"/>
    <cellStyle name="SAPBEXstdDataEmph 2 2 2 2 2 3" xfId="39219"/>
    <cellStyle name="SAPBEXstdDataEmph 2 2 2 2 2 3 2" xfId="39220"/>
    <cellStyle name="SAPBEXstdDataEmph 2 2 2 2 2 3 2 2" xfId="39221"/>
    <cellStyle name="SAPBEXstdDataEmph 2 2 2 2 2 4" xfId="39222"/>
    <cellStyle name="SAPBEXstdDataEmph 2 2 2 2 2 4 2" xfId="39223"/>
    <cellStyle name="SAPBEXstdDataEmph 2 2 2 2 3" xfId="39224"/>
    <cellStyle name="SAPBEXstdDataEmph 2 2 2 2 3 2" xfId="39225"/>
    <cellStyle name="SAPBEXstdDataEmph 2 2 2 2 3 2 2" xfId="39226"/>
    <cellStyle name="SAPBEXstdDataEmph 2 2 2 2 3 3" xfId="39227"/>
    <cellStyle name="SAPBEXstdDataEmph 2 2 2 2 4" xfId="39228"/>
    <cellStyle name="SAPBEXstdDataEmph 2 2 2 2 4 2" xfId="39229"/>
    <cellStyle name="SAPBEXstdDataEmph 2 2 2 2 4 2 2" xfId="39230"/>
    <cellStyle name="SAPBEXstdDataEmph 2 2 2 2 5" xfId="39231"/>
    <cellStyle name="SAPBEXstdDataEmph 2 2 2 2 5 2" xfId="39232"/>
    <cellStyle name="SAPBEXstdDataEmph 2 2 2 20" xfId="18233"/>
    <cellStyle name="SAPBEXstdDataEmph 2 2 2 21" xfId="19113"/>
    <cellStyle name="SAPBEXstdDataEmph 2 2 2 22" xfId="19972"/>
    <cellStyle name="SAPBEXstdDataEmph 2 2 2 23" xfId="20838"/>
    <cellStyle name="SAPBEXstdDataEmph 2 2 2 24" xfId="21696"/>
    <cellStyle name="SAPBEXstdDataEmph 2 2 2 25" xfId="22537"/>
    <cellStyle name="SAPBEXstdDataEmph 2 2 2 26" xfId="23366"/>
    <cellStyle name="SAPBEXstdDataEmph 2 2 2 27" xfId="24154"/>
    <cellStyle name="SAPBEXstdDataEmph 2 2 2 3" xfId="3236"/>
    <cellStyle name="SAPBEXstdDataEmph 2 2 2 4" xfId="4138"/>
    <cellStyle name="SAPBEXstdDataEmph 2 2 2 5" xfId="5026"/>
    <cellStyle name="SAPBEXstdDataEmph 2 2 2 6" xfId="5915"/>
    <cellStyle name="SAPBEXstdDataEmph 2 2 2 7" xfId="6808"/>
    <cellStyle name="SAPBEXstdDataEmph 2 2 2 8" xfId="7739"/>
    <cellStyle name="SAPBEXstdDataEmph 2 2 2 9" xfId="8511"/>
    <cellStyle name="SAPBEXstdDataEmph 2 2 20" xfId="13154"/>
    <cellStyle name="SAPBEXstdDataEmph 2 2 21" xfId="14044"/>
    <cellStyle name="SAPBEXstdDataEmph 2 2 22" xfId="14931"/>
    <cellStyle name="SAPBEXstdDataEmph 2 2 23" xfId="15817"/>
    <cellStyle name="SAPBEXstdDataEmph 2 2 24" xfId="16700"/>
    <cellStyle name="SAPBEXstdDataEmph 2 2 25" xfId="17585"/>
    <cellStyle name="SAPBEXstdDataEmph 2 2 26" xfId="18461"/>
    <cellStyle name="SAPBEXstdDataEmph 2 2 27" xfId="19322"/>
    <cellStyle name="SAPBEXstdDataEmph 2 2 28" xfId="20190"/>
    <cellStyle name="SAPBEXstdDataEmph 2 2 29" xfId="21052"/>
    <cellStyle name="SAPBEXstdDataEmph 2 2 3" xfId="1189"/>
    <cellStyle name="SAPBEXstdDataEmph 2 2 3 10" xfId="9401"/>
    <cellStyle name="SAPBEXstdDataEmph 2 2 3 11" xfId="10290"/>
    <cellStyle name="SAPBEXstdDataEmph 2 2 3 12" xfId="11159"/>
    <cellStyle name="SAPBEXstdDataEmph 2 2 3 13" xfId="12050"/>
    <cellStyle name="SAPBEXstdDataEmph 2 2 3 14" xfId="12941"/>
    <cellStyle name="SAPBEXstdDataEmph 2 2 3 15" xfId="13807"/>
    <cellStyle name="SAPBEXstdDataEmph 2 2 3 16" xfId="14698"/>
    <cellStyle name="SAPBEXstdDataEmph 2 2 3 17" xfId="15584"/>
    <cellStyle name="SAPBEXstdDataEmph 2 2 3 18" xfId="16468"/>
    <cellStyle name="SAPBEXstdDataEmph 2 2 3 19" xfId="17354"/>
    <cellStyle name="SAPBEXstdDataEmph 2 2 3 2" xfId="2505"/>
    <cellStyle name="SAPBEXstdDataEmph 2 2 3 2 2" xfId="25177"/>
    <cellStyle name="SAPBEXstdDataEmph 2 2 3 2 2 2" xfId="39233"/>
    <cellStyle name="SAPBEXstdDataEmph 2 2 3 2 2 2 2" xfId="39234"/>
    <cellStyle name="SAPBEXstdDataEmph 2 2 3 2 2 2 2 2" xfId="39235"/>
    <cellStyle name="SAPBEXstdDataEmph 2 2 3 2 2 2 3" xfId="39236"/>
    <cellStyle name="SAPBEXstdDataEmph 2 2 3 2 2 3" xfId="39237"/>
    <cellStyle name="SAPBEXstdDataEmph 2 2 3 2 2 3 2" xfId="39238"/>
    <cellStyle name="SAPBEXstdDataEmph 2 2 3 2 2 3 2 2" xfId="39239"/>
    <cellStyle name="SAPBEXstdDataEmph 2 2 3 2 2 4" xfId="39240"/>
    <cellStyle name="SAPBEXstdDataEmph 2 2 3 2 2 4 2" xfId="39241"/>
    <cellStyle name="SAPBEXstdDataEmph 2 2 3 2 3" xfId="39242"/>
    <cellStyle name="SAPBEXstdDataEmph 2 2 3 2 3 2" xfId="39243"/>
    <cellStyle name="SAPBEXstdDataEmph 2 2 3 2 3 2 2" xfId="39244"/>
    <cellStyle name="SAPBEXstdDataEmph 2 2 3 2 3 3" xfId="39245"/>
    <cellStyle name="SAPBEXstdDataEmph 2 2 3 2 4" xfId="39246"/>
    <cellStyle name="SAPBEXstdDataEmph 2 2 3 2 4 2" xfId="39247"/>
    <cellStyle name="SAPBEXstdDataEmph 2 2 3 2 4 2 2" xfId="39248"/>
    <cellStyle name="SAPBEXstdDataEmph 2 2 3 2 5" xfId="39249"/>
    <cellStyle name="SAPBEXstdDataEmph 2 2 3 2 5 2" xfId="39250"/>
    <cellStyle name="SAPBEXstdDataEmph 2 2 3 20" xfId="18234"/>
    <cellStyle name="SAPBEXstdDataEmph 2 2 3 21" xfId="19114"/>
    <cellStyle name="SAPBEXstdDataEmph 2 2 3 22" xfId="19973"/>
    <cellStyle name="SAPBEXstdDataEmph 2 2 3 23" xfId="20839"/>
    <cellStyle name="SAPBEXstdDataEmph 2 2 3 24" xfId="21697"/>
    <cellStyle name="SAPBEXstdDataEmph 2 2 3 25" xfId="22538"/>
    <cellStyle name="SAPBEXstdDataEmph 2 2 3 26" xfId="23367"/>
    <cellStyle name="SAPBEXstdDataEmph 2 2 3 27" xfId="24155"/>
    <cellStyle name="SAPBEXstdDataEmph 2 2 3 3" xfId="3237"/>
    <cellStyle name="SAPBEXstdDataEmph 2 2 3 4" xfId="4139"/>
    <cellStyle name="SAPBEXstdDataEmph 2 2 3 5" xfId="5027"/>
    <cellStyle name="SAPBEXstdDataEmph 2 2 3 6" xfId="5916"/>
    <cellStyle name="SAPBEXstdDataEmph 2 2 3 7" xfId="6809"/>
    <cellStyle name="SAPBEXstdDataEmph 2 2 3 8" xfId="5283"/>
    <cellStyle name="SAPBEXstdDataEmph 2 2 3 9" xfId="8512"/>
    <cellStyle name="SAPBEXstdDataEmph 2 2 30" xfId="21903"/>
    <cellStyle name="SAPBEXstdDataEmph 2 2 31" xfId="22735"/>
    <cellStyle name="SAPBEXstdDataEmph 2 2 32" xfId="23542"/>
    <cellStyle name="SAPBEXstdDataEmph 2 2 4" xfId="1190"/>
    <cellStyle name="SAPBEXstdDataEmph 2 2 4 10" xfId="9402"/>
    <cellStyle name="SAPBEXstdDataEmph 2 2 4 11" xfId="10291"/>
    <cellStyle name="SAPBEXstdDataEmph 2 2 4 12" xfId="11160"/>
    <cellStyle name="SAPBEXstdDataEmph 2 2 4 13" xfId="12051"/>
    <cellStyle name="SAPBEXstdDataEmph 2 2 4 14" xfId="12942"/>
    <cellStyle name="SAPBEXstdDataEmph 2 2 4 15" xfId="13808"/>
    <cellStyle name="SAPBEXstdDataEmph 2 2 4 16" xfId="14699"/>
    <cellStyle name="SAPBEXstdDataEmph 2 2 4 17" xfId="15585"/>
    <cellStyle name="SAPBEXstdDataEmph 2 2 4 18" xfId="16469"/>
    <cellStyle name="SAPBEXstdDataEmph 2 2 4 19" xfId="17355"/>
    <cellStyle name="SAPBEXstdDataEmph 2 2 4 2" xfId="2506"/>
    <cellStyle name="SAPBEXstdDataEmph 2 2 4 2 2" xfId="25178"/>
    <cellStyle name="SAPBEXstdDataEmph 2 2 4 2 2 2" xfId="39251"/>
    <cellStyle name="SAPBEXstdDataEmph 2 2 4 2 2 2 2" xfId="39252"/>
    <cellStyle name="SAPBEXstdDataEmph 2 2 4 2 2 2 2 2" xfId="39253"/>
    <cellStyle name="SAPBEXstdDataEmph 2 2 4 2 2 2 3" xfId="39254"/>
    <cellStyle name="SAPBEXstdDataEmph 2 2 4 2 2 3" xfId="39255"/>
    <cellStyle name="SAPBEXstdDataEmph 2 2 4 2 2 3 2" xfId="39256"/>
    <cellStyle name="SAPBEXstdDataEmph 2 2 4 2 2 3 2 2" xfId="39257"/>
    <cellStyle name="SAPBEXstdDataEmph 2 2 4 2 2 4" xfId="39258"/>
    <cellStyle name="SAPBEXstdDataEmph 2 2 4 2 2 4 2" xfId="39259"/>
    <cellStyle name="SAPBEXstdDataEmph 2 2 4 2 3" xfId="39260"/>
    <cellStyle name="SAPBEXstdDataEmph 2 2 4 2 3 2" xfId="39261"/>
    <cellStyle name="SAPBEXstdDataEmph 2 2 4 2 3 2 2" xfId="39262"/>
    <cellStyle name="SAPBEXstdDataEmph 2 2 4 2 3 3" xfId="39263"/>
    <cellStyle name="SAPBEXstdDataEmph 2 2 4 2 4" xfId="39264"/>
    <cellStyle name="SAPBEXstdDataEmph 2 2 4 2 4 2" xfId="39265"/>
    <cellStyle name="SAPBEXstdDataEmph 2 2 4 2 4 2 2" xfId="39266"/>
    <cellStyle name="SAPBEXstdDataEmph 2 2 4 2 5" xfId="39267"/>
    <cellStyle name="SAPBEXstdDataEmph 2 2 4 2 5 2" xfId="39268"/>
    <cellStyle name="SAPBEXstdDataEmph 2 2 4 20" xfId="18235"/>
    <cellStyle name="SAPBEXstdDataEmph 2 2 4 21" xfId="19115"/>
    <cellStyle name="SAPBEXstdDataEmph 2 2 4 22" xfId="19974"/>
    <cellStyle name="SAPBEXstdDataEmph 2 2 4 23" xfId="20840"/>
    <cellStyle name="SAPBEXstdDataEmph 2 2 4 24" xfId="21698"/>
    <cellStyle name="SAPBEXstdDataEmph 2 2 4 25" xfId="22539"/>
    <cellStyle name="SAPBEXstdDataEmph 2 2 4 26" xfId="23368"/>
    <cellStyle name="SAPBEXstdDataEmph 2 2 4 27" xfId="24156"/>
    <cellStyle name="SAPBEXstdDataEmph 2 2 4 3" xfId="3238"/>
    <cellStyle name="SAPBEXstdDataEmph 2 2 4 4" xfId="4140"/>
    <cellStyle name="SAPBEXstdDataEmph 2 2 4 5" xfId="5028"/>
    <cellStyle name="SAPBEXstdDataEmph 2 2 4 6" xfId="5917"/>
    <cellStyle name="SAPBEXstdDataEmph 2 2 4 7" xfId="6810"/>
    <cellStyle name="SAPBEXstdDataEmph 2 2 4 8" xfId="7748"/>
    <cellStyle name="SAPBEXstdDataEmph 2 2 4 9" xfId="8513"/>
    <cellStyle name="SAPBEXstdDataEmph 2 2 5" xfId="1191"/>
    <cellStyle name="SAPBEXstdDataEmph 2 2 5 10" xfId="9403"/>
    <cellStyle name="SAPBEXstdDataEmph 2 2 5 11" xfId="10292"/>
    <cellStyle name="SAPBEXstdDataEmph 2 2 5 12" xfId="11161"/>
    <cellStyle name="SAPBEXstdDataEmph 2 2 5 13" xfId="12052"/>
    <cellStyle name="SAPBEXstdDataEmph 2 2 5 14" xfId="12943"/>
    <cellStyle name="SAPBEXstdDataEmph 2 2 5 15" xfId="13809"/>
    <cellStyle name="SAPBEXstdDataEmph 2 2 5 16" xfId="14700"/>
    <cellStyle name="SAPBEXstdDataEmph 2 2 5 17" xfId="15586"/>
    <cellStyle name="SAPBEXstdDataEmph 2 2 5 18" xfId="16470"/>
    <cellStyle name="SAPBEXstdDataEmph 2 2 5 19" xfId="17356"/>
    <cellStyle name="SAPBEXstdDataEmph 2 2 5 2" xfId="2507"/>
    <cellStyle name="SAPBEXstdDataEmph 2 2 5 2 2" xfId="25179"/>
    <cellStyle name="SAPBEXstdDataEmph 2 2 5 2 2 2" xfId="39269"/>
    <cellStyle name="SAPBEXstdDataEmph 2 2 5 2 2 2 2" xfId="39270"/>
    <cellStyle name="SAPBEXstdDataEmph 2 2 5 2 2 2 2 2" xfId="39271"/>
    <cellStyle name="SAPBEXstdDataEmph 2 2 5 2 2 2 3" xfId="39272"/>
    <cellStyle name="SAPBEXstdDataEmph 2 2 5 2 2 3" xfId="39273"/>
    <cellStyle name="SAPBEXstdDataEmph 2 2 5 2 2 3 2" xfId="39274"/>
    <cellStyle name="SAPBEXstdDataEmph 2 2 5 2 2 3 2 2" xfId="39275"/>
    <cellStyle name="SAPBEXstdDataEmph 2 2 5 2 2 4" xfId="39276"/>
    <cellStyle name="SAPBEXstdDataEmph 2 2 5 2 2 4 2" xfId="39277"/>
    <cellStyle name="SAPBEXstdDataEmph 2 2 5 2 3" xfId="39278"/>
    <cellStyle name="SAPBEXstdDataEmph 2 2 5 2 3 2" xfId="39279"/>
    <cellStyle name="SAPBEXstdDataEmph 2 2 5 2 3 2 2" xfId="39280"/>
    <cellStyle name="SAPBEXstdDataEmph 2 2 5 2 3 3" xfId="39281"/>
    <cellStyle name="SAPBEXstdDataEmph 2 2 5 2 4" xfId="39282"/>
    <cellStyle name="SAPBEXstdDataEmph 2 2 5 2 4 2" xfId="39283"/>
    <cellStyle name="SAPBEXstdDataEmph 2 2 5 2 4 2 2" xfId="39284"/>
    <cellStyle name="SAPBEXstdDataEmph 2 2 5 2 5" xfId="39285"/>
    <cellStyle name="SAPBEXstdDataEmph 2 2 5 2 5 2" xfId="39286"/>
    <cellStyle name="SAPBEXstdDataEmph 2 2 5 20" xfId="18236"/>
    <cellStyle name="SAPBEXstdDataEmph 2 2 5 21" xfId="19116"/>
    <cellStyle name="SAPBEXstdDataEmph 2 2 5 22" xfId="19975"/>
    <cellStyle name="SAPBEXstdDataEmph 2 2 5 23" xfId="20841"/>
    <cellStyle name="SAPBEXstdDataEmph 2 2 5 24" xfId="21699"/>
    <cellStyle name="SAPBEXstdDataEmph 2 2 5 25" xfId="22540"/>
    <cellStyle name="SAPBEXstdDataEmph 2 2 5 26" xfId="23369"/>
    <cellStyle name="SAPBEXstdDataEmph 2 2 5 27" xfId="24157"/>
    <cellStyle name="SAPBEXstdDataEmph 2 2 5 3" xfId="3239"/>
    <cellStyle name="SAPBEXstdDataEmph 2 2 5 4" xfId="4141"/>
    <cellStyle name="SAPBEXstdDataEmph 2 2 5 5" xfId="5029"/>
    <cellStyle name="SAPBEXstdDataEmph 2 2 5 6" xfId="5918"/>
    <cellStyle name="SAPBEXstdDataEmph 2 2 5 7" xfId="6811"/>
    <cellStyle name="SAPBEXstdDataEmph 2 2 5 8" xfId="7725"/>
    <cellStyle name="SAPBEXstdDataEmph 2 2 5 9" xfId="8514"/>
    <cellStyle name="SAPBEXstdDataEmph 2 2 6" xfId="1192"/>
    <cellStyle name="SAPBEXstdDataEmph 2 2 6 10" xfId="9404"/>
    <cellStyle name="SAPBEXstdDataEmph 2 2 6 11" xfId="10293"/>
    <cellStyle name="SAPBEXstdDataEmph 2 2 6 12" xfId="11162"/>
    <cellStyle name="SAPBEXstdDataEmph 2 2 6 13" xfId="12053"/>
    <cellStyle name="SAPBEXstdDataEmph 2 2 6 14" xfId="12944"/>
    <cellStyle name="SAPBEXstdDataEmph 2 2 6 15" xfId="13810"/>
    <cellStyle name="SAPBEXstdDataEmph 2 2 6 16" xfId="14701"/>
    <cellStyle name="SAPBEXstdDataEmph 2 2 6 17" xfId="15587"/>
    <cellStyle name="SAPBEXstdDataEmph 2 2 6 18" xfId="16471"/>
    <cellStyle name="SAPBEXstdDataEmph 2 2 6 19" xfId="17357"/>
    <cellStyle name="SAPBEXstdDataEmph 2 2 6 2" xfId="2508"/>
    <cellStyle name="SAPBEXstdDataEmph 2 2 6 2 2" xfId="25180"/>
    <cellStyle name="SAPBEXstdDataEmph 2 2 6 2 2 2" xfId="39287"/>
    <cellStyle name="SAPBEXstdDataEmph 2 2 6 2 2 2 2" xfId="39288"/>
    <cellStyle name="SAPBEXstdDataEmph 2 2 6 2 2 2 2 2" xfId="39289"/>
    <cellStyle name="SAPBEXstdDataEmph 2 2 6 2 2 2 3" xfId="39290"/>
    <cellStyle name="SAPBEXstdDataEmph 2 2 6 2 2 3" xfId="39291"/>
    <cellStyle name="SAPBEXstdDataEmph 2 2 6 2 2 3 2" xfId="39292"/>
    <cellStyle name="SAPBEXstdDataEmph 2 2 6 2 2 3 2 2" xfId="39293"/>
    <cellStyle name="SAPBEXstdDataEmph 2 2 6 2 2 4" xfId="39294"/>
    <cellStyle name="SAPBEXstdDataEmph 2 2 6 2 2 4 2" xfId="39295"/>
    <cellStyle name="SAPBEXstdDataEmph 2 2 6 2 3" xfId="39296"/>
    <cellStyle name="SAPBEXstdDataEmph 2 2 6 2 3 2" xfId="39297"/>
    <cellStyle name="SAPBEXstdDataEmph 2 2 6 2 3 2 2" xfId="39298"/>
    <cellStyle name="SAPBEXstdDataEmph 2 2 6 2 3 3" xfId="39299"/>
    <cellStyle name="SAPBEXstdDataEmph 2 2 6 2 4" xfId="39300"/>
    <cellStyle name="SAPBEXstdDataEmph 2 2 6 2 4 2" xfId="39301"/>
    <cellStyle name="SAPBEXstdDataEmph 2 2 6 2 4 2 2" xfId="39302"/>
    <cellStyle name="SAPBEXstdDataEmph 2 2 6 2 5" xfId="39303"/>
    <cellStyle name="SAPBEXstdDataEmph 2 2 6 2 5 2" xfId="39304"/>
    <cellStyle name="SAPBEXstdDataEmph 2 2 6 20" xfId="18237"/>
    <cellStyle name="SAPBEXstdDataEmph 2 2 6 21" xfId="19117"/>
    <cellStyle name="SAPBEXstdDataEmph 2 2 6 22" xfId="19976"/>
    <cellStyle name="SAPBEXstdDataEmph 2 2 6 23" xfId="20842"/>
    <cellStyle name="SAPBEXstdDataEmph 2 2 6 24" xfId="21700"/>
    <cellStyle name="SAPBEXstdDataEmph 2 2 6 25" xfId="22541"/>
    <cellStyle name="SAPBEXstdDataEmph 2 2 6 26" xfId="23370"/>
    <cellStyle name="SAPBEXstdDataEmph 2 2 6 27" xfId="24158"/>
    <cellStyle name="SAPBEXstdDataEmph 2 2 6 3" xfId="3240"/>
    <cellStyle name="SAPBEXstdDataEmph 2 2 6 4" xfId="4142"/>
    <cellStyle name="SAPBEXstdDataEmph 2 2 6 5" xfId="5030"/>
    <cellStyle name="SAPBEXstdDataEmph 2 2 6 6" xfId="5919"/>
    <cellStyle name="SAPBEXstdDataEmph 2 2 6 7" xfId="6812"/>
    <cellStyle name="SAPBEXstdDataEmph 2 2 6 8" xfId="7754"/>
    <cellStyle name="SAPBEXstdDataEmph 2 2 6 9" xfId="8515"/>
    <cellStyle name="SAPBEXstdDataEmph 2 2 7" xfId="1859"/>
    <cellStyle name="SAPBEXstdDataEmph 2 2 7 2" xfId="25181"/>
    <cellStyle name="SAPBEXstdDataEmph 2 2 7 2 2" xfId="39305"/>
    <cellStyle name="SAPBEXstdDataEmph 2 2 7 2 2 2" xfId="39306"/>
    <cellStyle name="SAPBEXstdDataEmph 2 2 7 2 2 2 2" xfId="39307"/>
    <cellStyle name="SAPBEXstdDataEmph 2 2 7 2 2 3" xfId="39308"/>
    <cellStyle name="SAPBEXstdDataEmph 2 2 7 2 3" xfId="39309"/>
    <cellStyle name="SAPBEXstdDataEmph 2 2 7 2 3 2" xfId="39310"/>
    <cellStyle name="SAPBEXstdDataEmph 2 2 7 2 3 2 2" xfId="39311"/>
    <cellStyle name="SAPBEXstdDataEmph 2 2 7 2 4" xfId="39312"/>
    <cellStyle name="SAPBEXstdDataEmph 2 2 7 2 4 2" xfId="39313"/>
    <cellStyle name="SAPBEXstdDataEmph 2 2 7 3" xfId="39314"/>
    <cellStyle name="SAPBEXstdDataEmph 2 2 7 3 2" xfId="39315"/>
    <cellStyle name="SAPBEXstdDataEmph 2 2 7 3 2 2" xfId="39316"/>
    <cellStyle name="SAPBEXstdDataEmph 2 2 7 3 3" xfId="39317"/>
    <cellStyle name="SAPBEXstdDataEmph 2 2 7 4" xfId="39318"/>
    <cellStyle name="SAPBEXstdDataEmph 2 2 7 4 2" xfId="39319"/>
    <cellStyle name="SAPBEXstdDataEmph 2 2 7 4 2 2" xfId="39320"/>
    <cellStyle name="SAPBEXstdDataEmph 2 2 7 5" xfId="39321"/>
    <cellStyle name="SAPBEXstdDataEmph 2 2 7 5 2" xfId="39322"/>
    <cellStyle name="SAPBEXstdDataEmph 2 2 8" xfId="1538"/>
    <cellStyle name="SAPBEXstdDataEmph 2 2 9" xfId="3478"/>
    <cellStyle name="SAPBEXstdDataEmph 2 20" xfId="12204"/>
    <cellStyle name="SAPBEXstdDataEmph 2 21" xfId="8620"/>
    <cellStyle name="SAPBEXstdDataEmph 2 22" xfId="12173"/>
    <cellStyle name="SAPBEXstdDataEmph 2 23" xfId="10529"/>
    <cellStyle name="SAPBEXstdDataEmph 2 24" xfId="10523"/>
    <cellStyle name="SAPBEXstdDataEmph 2 25" xfId="13070"/>
    <cellStyle name="SAPBEXstdDataEmph 2 26" xfId="11418"/>
    <cellStyle name="SAPBEXstdDataEmph 2 27" xfId="18383"/>
    <cellStyle name="SAPBEXstdDataEmph 2 28" xfId="15724"/>
    <cellStyle name="SAPBEXstdDataEmph 2 29" xfId="18354"/>
    <cellStyle name="SAPBEXstdDataEmph 2 3" xfId="1193"/>
    <cellStyle name="SAPBEXstdDataEmph 2 3 10" xfId="9405"/>
    <cellStyle name="SAPBEXstdDataEmph 2 3 11" xfId="10294"/>
    <cellStyle name="SAPBEXstdDataEmph 2 3 12" xfId="11163"/>
    <cellStyle name="SAPBEXstdDataEmph 2 3 13" xfId="12054"/>
    <cellStyle name="SAPBEXstdDataEmph 2 3 14" xfId="12945"/>
    <cellStyle name="SAPBEXstdDataEmph 2 3 15" xfId="13811"/>
    <cellStyle name="SAPBEXstdDataEmph 2 3 16" xfId="14702"/>
    <cellStyle name="SAPBEXstdDataEmph 2 3 17" xfId="15588"/>
    <cellStyle name="SAPBEXstdDataEmph 2 3 18" xfId="16472"/>
    <cellStyle name="SAPBEXstdDataEmph 2 3 19" xfId="17358"/>
    <cellStyle name="SAPBEXstdDataEmph 2 3 2" xfId="2509"/>
    <cellStyle name="SAPBEXstdDataEmph 2 3 2 2" xfId="25182"/>
    <cellStyle name="SAPBEXstdDataEmph 2 3 2 2 2" xfId="39323"/>
    <cellStyle name="SAPBEXstdDataEmph 2 3 2 2 2 2" xfId="39324"/>
    <cellStyle name="SAPBEXstdDataEmph 2 3 2 2 2 2 2" xfId="39325"/>
    <cellStyle name="SAPBEXstdDataEmph 2 3 2 2 2 3" xfId="39326"/>
    <cellStyle name="SAPBEXstdDataEmph 2 3 2 2 3" xfId="39327"/>
    <cellStyle name="SAPBEXstdDataEmph 2 3 2 2 3 2" xfId="39328"/>
    <cellStyle name="SAPBEXstdDataEmph 2 3 2 2 3 2 2" xfId="39329"/>
    <cellStyle name="SAPBEXstdDataEmph 2 3 2 2 4" xfId="39330"/>
    <cellStyle name="SAPBEXstdDataEmph 2 3 2 2 4 2" xfId="39331"/>
    <cellStyle name="SAPBEXstdDataEmph 2 3 2 3" xfId="39332"/>
    <cellStyle name="SAPBEXstdDataEmph 2 3 2 3 2" xfId="39333"/>
    <cellStyle name="SAPBEXstdDataEmph 2 3 2 3 2 2" xfId="39334"/>
    <cellStyle name="SAPBEXstdDataEmph 2 3 2 3 3" xfId="39335"/>
    <cellStyle name="SAPBEXstdDataEmph 2 3 2 4" xfId="39336"/>
    <cellStyle name="SAPBEXstdDataEmph 2 3 2 4 2" xfId="39337"/>
    <cellStyle name="SAPBEXstdDataEmph 2 3 2 4 2 2" xfId="39338"/>
    <cellStyle name="SAPBEXstdDataEmph 2 3 2 5" xfId="39339"/>
    <cellStyle name="SAPBEXstdDataEmph 2 3 2 5 2" xfId="39340"/>
    <cellStyle name="SAPBEXstdDataEmph 2 3 20" xfId="18238"/>
    <cellStyle name="SAPBEXstdDataEmph 2 3 21" xfId="19118"/>
    <cellStyle name="SAPBEXstdDataEmph 2 3 22" xfId="19977"/>
    <cellStyle name="SAPBEXstdDataEmph 2 3 23" xfId="20843"/>
    <cellStyle name="SAPBEXstdDataEmph 2 3 24" xfId="21701"/>
    <cellStyle name="SAPBEXstdDataEmph 2 3 25" xfId="22542"/>
    <cellStyle name="SAPBEXstdDataEmph 2 3 26" xfId="23371"/>
    <cellStyle name="SAPBEXstdDataEmph 2 3 27" xfId="24159"/>
    <cellStyle name="SAPBEXstdDataEmph 2 3 3" xfId="3241"/>
    <cellStyle name="SAPBEXstdDataEmph 2 3 4" xfId="4143"/>
    <cellStyle name="SAPBEXstdDataEmph 2 3 5" xfId="5031"/>
    <cellStyle name="SAPBEXstdDataEmph 2 3 6" xfId="5920"/>
    <cellStyle name="SAPBEXstdDataEmph 2 3 7" xfId="6813"/>
    <cellStyle name="SAPBEXstdDataEmph 2 3 8" xfId="5185"/>
    <cellStyle name="SAPBEXstdDataEmph 2 3 9" xfId="8516"/>
    <cellStyle name="SAPBEXstdDataEmph 2 30" xfId="16725"/>
    <cellStyle name="SAPBEXstdDataEmph 2 31" xfId="16720"/>
    <cellStyle name="SAPBEXstdDataEmph 2 32" xfId="19238"/>
    <cellStyle name="SAPBEXstdDataEmph 2 4" xfId="1194"/>
    <cellStyle name="SAPBEXstdDataEmph 2 4 10" xfId="9406"/>
    <cellStyle name="SAPBEXstdDataEmph 2 4 11" xfId="10295"/>
    <cellStyle name="SAPBEXstdDataEmph 2 4 12" xfId="11164"/>
    <cellStyle name="SAPBEXstdDataEmph 2 4 13" xfId="12055"/>
    <cellStyle name="SAPBEXstdDataEmph 2 4 14" xfId="12946"/>
    <cellStyle name="SAPBEXstdDataEmph 2 4 15" xfId="13812"/>
    <cellStyle name="SAPBEXstdDataEmph 2 4 16" xfId="14703"/>
    <cellStyle name="SAPBEXstdDataEmph 2 4 17" xfId="15589"/>
    <cellStyle name="SAPBEXstdDataEmph 2 4 18" xfId="16473"/>
    <cellStyle name="SAPBEXstdDataEmph 2 4 19" xfId="17359"/>
    <cellStyle name="SAPBEXstdDataEmph 2 4 2" xfId="2510"/>
    <cellStyle name="SAPBEXstdDataEmph 2 4 2 2" xfId="25183"/>
    <cellStyle name="SAPBEXstdDataEmph 2 4 2 2 2" xfId="39341"/>
    <cellStyle name="SAPBEXstdDataEmph 2 4 2 2 2 2" xfId="39342"/>
    <cellStyle name="SAPBEXstdDataEmph 2 4 2 2 2 2 2" xfId="39343"/>
    <cellStyle name="SAPBEXstdDataEmph 2 4 2 2 2 3" xfId="39344"/>
    <cellStyle name="SAPBEXstdDataEmph 2 4 2 2 3" xfId="39345"/>
    <cellStyle name="SAPBEXstdDataEmph 2 4 2 2 3 2" xfId="39346"/>
    <cellStyle name="SAPBEXstdDataEmph 2 4 2 2 3 2 2" xfId="39347"/>
    <cellStyle name="SAPBEXstdDataEmph 2 4 2 2 4" xfId="39348"/>
    <cellStyle name="SAPBEXstdDataEmph 2 4 2 2 4 2" xfId="39349"/>
    <cellStyle name="SAPBEXstdDataEmph 2 4 2 3" xfId="39350"/>
    <cellStyle name="SAPBEXstdDataEmph 2 4 2 3 2" xfId="39351"/>
    <cellStyle name="SAPBEXstdDataEmph 2 4 2 3 2 2" xfId="39352"/>
    <cellStyle name="SAPBEXstdDataEmph 2 4 2 3 3" xfId="39353"/>
    <cellStyle name="SAPBEXstdDataEmph 2 4 2 4" xfId="39354"/>
    <cellStyle name="SAPBEXstdDataEmph 2 4 2 4 2" xfId="39355"/>
    <cellStyle name="SAPBEXstdDataEmph 2 4 2 4 2 2" xfId="39356"/>
    <cellStyle name="SAPBEXstdDataEmph 2 4 2 5" xfId="39357"/>
    <cellStyle name="SAPBEXstdDataEmph 2 4 2 5 2" xfId="39358"/>
    <cellStyle name="SAPBEXstdDataEmph 2 4 20" xfId="18239"/>
    <cellStyle name="SAPBEXstdDataEmph 2 4 21" xfId="19119"/>
    <cellStyle name="SAPBEXstdDataEmph 2 4 22" xfId="19978"/>
    <cellStyle name="SAPBEXstdDataEmph 2 4 23" xfId="20844"/>
    <cellStyle name="SAPBEXstdDataEmph 2 4 24" xfId="21702"/>
    <cellStyle name="SAPBEXstdDataEmph 2 4 25" xfId="22543"/>
    <cellStyle name="SAPBEXstdDataEmph 2 4 26" xfId="23372"/>
    <cellStyle name="SAPBEXstdDataEmph 2 4 27" xfId="24160"/>
    <cellStyle name="SAPBEXstdDataEmph 2 4 3" xfId="3242"/>
    <cellStyle name="SAPBEXstdDataEmph 2 4 4" xfId="4144"/>
    <cellStyle name="SAPBEXstdDataEmph 2 4 5" xfId="5032"/>
    <cellStyle name="SAPBEXstdDataEmph 2 4 6" xfId="5921"/>
    <cellStyle name="SAPBEXstdDataEmph 2 4 7" xfId="6814"/>
    <cellStyle name="SAPBEXstdDataEmph 2 4 8" xfId="5107"/>
    <cellStyle name="SAPBEXstdDataEmph 2 4 9" xfId="8517"/>
    <cellStyle name="SAPBEXstdDataEmph 2 5" xfId="1195"/>
    <cellStyle name="SAPBEXstdDataEmph 2 5 10" xfId="9407"/>
    <cellStyle name="SAPBEXstdDataEmph 2 5 11" xfId="10296"/>
    <cellStyle name="SAPBEXstdDataEmph 2 5 12" xfId="11165"/>
    <cellStyle name="SAPBEXstdDataEmph 2 5 13" xfId="12056"/>
    <cellStyle name="SAPBEXstdDataEmph 2 5 14" xfId="12947"/>
    <cellStyle name="SAPBEXstdDataEmph 2 5 15" xfId="13813"/>
    <cellStyle name="SAPBEXstdDataEmph 2 5 16" xfId="14704"/>
    <cellStyle name="SAPBEXstdDataEmph 2 5 17" xfId="15590"/>
    <cellStyle name="SAPBEXstdDataEmph 2 5 18" xfId="16474"/>
    <cellStyle name="SAPBEXstdDataEmph 2 5 19" xfId="17360"/>
    <cellStyle name="SAPBEXstdDataEmph 2 5 2" xfId="2511"/>
    <cellStyle name="SAPBEXstdDataEmph 2 5 2 2" xfId="25184"/>
    <cellStyle name="SAPBEXstdDataEmph 2 5 2 2 2" xfId="39359"/>
    <cellStyle name="SAPBEXstdDataEmph 2 5 2 2 2 2" xfId="39360"/>
    <cellStyle name="SAPBEXstdDataEmph 2 5 2 2 2 2 2" xfId="39361"/>
    <cellStyle name="SAPBEXstdDataEmph 2 5 2 2 2 3" xfId="39362"/>
    <cellStyle name="SAPBEXstdDataEmph 2 5 2 2 3" xfId="39363"/>
    <cellStyle name="SAPBEXstdDataEmph 2 5 2 2 3 2" xfId="39364"/>
    <cellStyle name="SAPBEXstdDataEmph 2 5 2 2 3 2 2" xfId="39365"/>
    <cellStyle name="SAPBEXstdDataEmph 2 5 2 2 4" xfId="39366"/>
    <cellStyle name="SAPBEXstdDataEmph 2 5 2 2 4 2" xfId="39367"/>
    <cellStyle name="SAPBEXstdDataEmph 2 5 2 3" xfId="39368"/>
    <cellStyle name="SAPBEXstdDataEmph 2 5 2 3 2" xfId="39369"/>
    <cellStyle name="SAPBEXstdDataEmph 2 5 2 3 2 2" xfId="39370"/>
    <cellStyle name="SAPBEXstdDataEmph 2 5 2 3 3" xfId="39371"/>
    <cellStyle name="SAPBEXstdDataEmph 2 5 2 4" xfId="39372"/>
    <cellStyle name="SAPBEXstdDataEmph 2 5 2 4 2" xfId="39373"/>
    <cellStyle name="SAPBEXstdDataEmph 2 5 2 4 2 2" xfId="39374"/>
    <cellStyle name="SAPBEXstdDataEmph 2 5 2 5" xfId="39375"/>
    <cellStyle name="SAPBEXstdDataEmph 2 5 2 5 2" xfId="39376"/>
    <cellStyle name="SAPBEXstdDataEmph 2 5 20" xfId="18240"/>
    <cellStyle name="SAPBEXstdDataEmph 2 5 21" xfId="19120"/>
    <cellStyle name="SAPBEXstdDataEmph 2 5 22" xfId="19979"/>
    <cellStyle name="SAPBEXstdDataEmph 2 5 23" xfId="20845"/>
    <cellStyle name="SAPBEXstdDataEmph 2 5 24" xfId="21703"/>
    <cellStyle name="SAPBEXstdDataEmph 2 5 25" xfId="22544"/>
    <cellStyle name="SAPBEXstdDataEmph 2 5 26" xfId="23373"/>
    <cellStyle name="SAPBEXstdDataEmph 2 5 27" xfId="24161"/>
    <cellStyle name="SAPBEXstdDataEmph 2 5 3" xfId="3243"/>
    <cellStyle name="SAPBEXstdDataEmph 2 5 4" xfId="4145"/>
    <cellStyle name="SAPBEXstdDataEmph 2 5 5" xfId="5033"/>
    <cellStyle name="SAPBEXstdDataEmph 2 5 6" xfId="5922"/>
    <cellStyle name="SAPBEXstdDataEmph 2 5 7" xfId="6815"/>
    <cellStyle name="SAPBEXstdDataEmph 2 5 8" xfId="5995"/>
    <cellStyle name="SAPBEXstdDataEmph 2 5 9" xfId="8518"/>
    <cellStyle name="SAPBEXstdDataEmph 2 6" xfId="1196"/>
    <cellStyle name="SAPBEXstdDataEmph 2 6 10" xfId="9408"/>
    <cellStyle name="SAPBEXstdDataEmph 2 6 11" xfId="10297"/>
    <cellStyle name="SAPBEXstdDataEmph 2 6 12" xfId="11166"/>
    <cellStyle name="SAPBEXstdDataEmph 2 6 13" xfId="12057"/>
    <cellStyle name="SAPBEXstdDataEmph 2 6 14" xfId="12948"/>
    <cellStyle name="SAPBEXstdDataEmph 2 6 15" xfId="13814"/>
    <cellStyle name="SAPBEXstdDataEmph 2 6 16" xfId="14705"/>
    <cellStyle name="SAPBEXstdDataEmph 2 6 17" xfId="15591"/>
    <cellStyle name="SAPBEXstdDataEmph 2 6 18" xfId="16475"/>
    <cellStyle name="SAPBEXstdDataEmph 2 6 19" xfId="17361"/>
    <cellStyle name="SAPBEXstdDataEmph 2 6 2" xfId="2512"/>
    <cellStyle name="SAPBEXstdDataEmph 2 6 2 2" xfId="25185"/>
    <cellStyle name="SAPBEXstdDataEmph 2 6 2 2 2" xfId="39377"/>
    <cellStyle name="SAPBEXstdDataEmph 2 6 2 2 2 2" xfId="39378"/>
    <cellStyle name="SAPBEXstdDataEmph 2 6 2 2 2 2 2" xfId="39379"/>
    <cellStyle name="SAPBEXstdDataEmph 2 6 2 2 2 3" xfId="39380"/>
    <cellStyle name="SAPBEXstdDataEmph 2 6 2 2 3" xfId="39381"/>
    <cellStyle name="SAPBEXstdDataEmph 2 6 2 2 3 2" xfId="39382"/>
    <cellStyle name="SAPBEXstdDataEmph 2 6 2 2 3 2 2" xfId="39383"/>
    <cellStyle name="SAPBEXstdDataEmph 2 6 2 2 4" xfId="39384"/>
    <cellStyle name="SAPBEXstdDataEmph 2 6 2 2 4 2" xfId="39385"/>
    <cellStyle name="SAPBEXstdDataEmph 2 6 2 3" xfId="39386"/>
    <cellStyle name="SAPBEXstdDataEmph 2 6 2 3 2" xfId="39387"/>
    <cellStyle name="SAPBEXstdDataEmph 2 6 2 3 2 2" xfId="39388"/>
    <cellStyle name="SAPBEXstdDataEmph 2 6 2 3 3" xfId="39389"/>
    <cellStyle name="SAPBEXstdDataEmph 2 6 2 4" xfId="39390"/>
    <cellStyle name="SAPBEXstdDataEmph 2 6 2 4 2" xfId="39391"/>
    <cellStyle name="SAPBEXstdDataEmph 2 6 2 4 2 2" xfId="39392"/>
    <cellStyle name="SAPBEXstdDataEmph 2 6 2 5" xfId="39393"/>
    <cellStyle name="SAPBEXstdDataEmph 2 6 2 5 2" xfId="39394"/>
    <cellStyle name="SAPBEXstdDataEmph 2 6 20" xfId="18241"/>
    <cellStyle name="SAPBEXstdDataEmph 2 6 21" xfId="19121"/>
    <cellStyle name="SAPBEXstdDataEmph 2 6 22" xfId="19980"/>
    <cellStyle name="SAPBEXstdDataEmph 2 6 23" xfId="20846"/>
    <cellStyle name="SAPBEXstdDataEmph 2 6 24" xfId="21704"/>
    <cellStyle name="SAPBEXstdDataEmph 2 6 25" xfId="22545"/>
    <cellStyle name="SAPBEXstdDataEmph 2 6 26" xfId="23374"/>
    <cellStyle name="SAPBEXstdDataEmph 2 6 27" xfId="24162"/>
    <cellStyle name="SAPBEXstdDataEmph 2 6 3" xfId="3244"/>
    <cellStyle name="SAPBEXstdDataEmph 2 6 4" xfId="4146"/>
    <cellStyle name="SAPBEXstdDataEmph 2 6 5" xfId="5034"/>
    <cellStyle name="SAPBEXstdDataEmph 2 6 6" xfId="5923"/>
    <cellStyle name="SAPBEXstdDataEmph 2 6 7" xfId="6816"/>
    <cellStyle name="SAPBEXstdDataEmph 2 6 8" xfId="5282"/>
    <cellStyle name="SAPBEXstdDataEmph 2 6 9" xfId="8519"/>
    <cellStyle name="SAPBEXstdDataEmph 2 7" xfId="1755"/>
    <cellStyle name="SAPBEXstdDataEmph 2 7 2" xfId="25186"/>
    <cellStyle name="SAPBEXstdDataEmph 2 7 2 2" xfId="39395"/>
    <cellStyle name="SAPBEXstdDataEmph 2 7 2 2 2" xfId="39396"/>
    <cellStyle name="SAPBEXstdDataEmph 2 7 2 2 2 2" xfId="39397"/>
    <cellStyle name="SAPBEXstdDataEmph 2 7 2 2 3" xfId="39398"/>
    <cellStyle name="SAPBEXstdDataEmph 2 7 2 3" xfId="39399"/>
    <cellStyle name="SAPBEXstdDataEmph 2 7 2 3 2" xfId="39400"/>
    <cellStyle name="SAPBEXstdDataEmph 2 7 2 3 2 2" xfId="39401"/>
    <cellStyle name="SAPBEXstdDataEmph 2 7 2 4" xfId="39402"/>
    <cellStyle name="SAPBEXstdDataEmph 2 7 2 4 2" xfId="39403"/>
    <cellStyle name="SAPBEXstdDataEmph 2 7 3" xfId="39404"/>
    <cellStyle name="SAPBEXstdDataEmph 2 7 3 2" xfId="39405"/>
    <cellStyle name="SAPBEXstdDataEmph 2 7 3 2 2" xfId="39406"/>
    <cellStyle name="SAPBEXstdDataEmph 2 7 3 3" xfId="39407"/>
    <cellStyle name="SAPBEXstdDataEmph 2 7 4" xfId="39408"/>
    <cellStyle name="SAPBEXstdDataEmph 2 7 4 2" xfId="39409"/>
    <cellStyle name="SAPBEXstdDataEmph 2 7 4 2 2" xfId="39410"/>
    <cellStyle name="SAPBEXstdDataEmph 2 7 5" xfId="39411"/>
    <cellStyle name="SAPBEXstdDataEmph 2 7 5 2" xfId="39412"/>
    <cellStyle name="SAPBEXstdDataEmph 2 8" xfId="1505"/>
    <cellStyle name="SAPBEXstdDataEmph 2 9" xfId="2482"/>
    <cellStyle name="SAPBEXstdDataEmph 20" xfId="10237"/>
    <cellStyle name="SAPBEXstdDataEmph 21" xfId="10444"/>
    <cellStyle name="SAPBEXstdDataEmph 22" xfId="11335"/>
    <cellStyle name="SAPBEXstdDataEmph 23" xfId="12888"/>
    <cellStyle name="SAPBEXstdDataEmph 24" xfId="13095"/>
    <cellStyle name="SAPBEXstdDataEmph 25" xfId="13985"/>
    <cellStyle name="SAPBEXstdDataEmph 26" xfId="14872"/>
    <cellStyle name="SAPBEXstdDataEmph 27" xfId="15758"/>
    <cellStyle name="SAPBEXstdDataEmph 28" xfId="16641"/>
    <cellStyle name="SAPBEXstdDataEmph 29" xfId="17526"/>
    <cellStyle name="SAPBEXstdDataEmph 3" xfId="1197"/>
    <cellStyle name="SAPBEXstdDataEmph 3 10" xfId="4366"/>
    <cellStyle name="SAPBEXstdDataEmph 3 11" xfId="5256"/>
    <cellStyle name="SAPBEXstdDataEmph 3 12" xfId="6150"/>
    <cellStyle name="SAPBEXstdDataEmph 3 13" xfId="7385"/>
    <cellStyle name="SAPBEXstdDataEmph 3 14" xfId="7857"/>
    <cellStyle name="SAPBEXstdDataEmph 3 15" xfId="8747"/>
    <cellStyle name="SAPBEXstdDataEmph 3 16" xfId="9636"/>
    <cellStyle name="SAPBEXstdDataEmph 3 17" xfId="10504"/>
    <cellStyle name="SAPBEXstdDataEmph 3 18" xfId="11395"/>
    <cellStyle name="SAPBEXstdDataEmph 3 19" xfId="12285"/>
    <cellStyle name="SAPBEXstdDataEmph 3 2" xfId="1198"/>
    <cellStyle name="SAPBEXstdDataEmph 3 2 10" xfId="9409"/>
    <cellStyle name="SAPBEXstdDataEmph 3 2 11" xfId="10298"/>
    <cellStyle name="SAPBEXstdDataEmph 3 2 12" xfId="11167"/>
    <cellStyle name="SAPBEXstdDataEmph 3 2 13" xfId="12058"/>
    <cellStyle name="SAPBEXstdDataEmph 3 2 14" xfId="12949"/>
    <cellStyle name="SAPBEXstdDataEmph 3 2 15" xfId="13815"/>
    <cellStyle name="SAPBEXstdDataEmph 3 2 16" xfId="14706"/>
    <cellStyle name="SAPBEXstdDataEmph 3 2 17" xfId="15592"/>
    <cellStyle name="SAPBEXstdDataEmph 3 2 18" xfId="16476"/>
    <cellStyle name="SAPBEXstdDataEmph 3 2 19" xfId="17362"/>
    <cellStyle name="SAPBEXstdDataEmph 3 2 2" xfId="2513"/>
    <cellStyle name="SAPBEXstdDataEmph 3 2 2 2" xfId="25187"/>
    <cellStyle name="SAPBEXstdDataEmph 3 2 2 2 2" xfId="39413"/>
    <cellStyle name="SAPBEXstdDataEmph 3 2 2 2 2 2" xfId="39414"/>
    <cellStyle name="SAPBEXstdDataEmph 3 2 2 2 2 2 2" xfId="39415"/>
    <cellStyle name="SAPBEXstdDataEmph 3 2 2 2 2 3" xfId="39416"/>
    <cellStyle name="SAPBEXstdDataEmph 3 2 2 2 3" xfId="39417"/>
    <cellStyle name="SAPBEXstdDataEmph 3 2 2 2 3 2" xfId="39418"/>
    <cellStyle name="SAPBEXstdDataEmph 3 2 2 2 3 2 2" xfId="39419"/>
    <cellStyle name="SAPBEXstdDataEmph 3 2 2 2 4" xfId="39420"/>
    <cellStyle name="SAPBEXstdDataEmph 3 2 2 2 4 2" xfId="39421"/>
    <cellStyle name="SAPBEXstdDataEmph 3 2 2 3" xfId="39422"/>
    <cellStyle name="SAPBEXstdDataEmph 3 2 2 3 2" xfId="39423"/>
    <cellStyle name="SAPBEXstdDataEmph 3 2 2 3 2 2" xfId="39424"/>
    <cellStyle name="SAPBEXstdDataEmph 3 2 2 3 3" xfId="39425"/>
    <cellStyle name="SAPBEXstdDataEmph 3 2 2 4" xfId="39426"/>
    <cellStyle name="SAPBEXstdDataEmph 3 2 2 4 2" xfId="39427"/>
    <cellStyle name="SAPBEXstdDataEmph 3 2 2 4 2 2" xfId="39428"/>
    <cellStyle name="SAPBEXstdDataEmph 3 2 2 5" xfId="39429"/>
    <cellStyle name="SAPBEXstdDataEmph 3 2 2 5 2" xfId="39430"/>
    <cellStyle name="SAPBEXstdDataEmph 3 2 20" xfId="18242"/>
    <cellStyle name="SAPBEXstdDataEmph 3 2 21" xfId="19122"/>
    <cellStyle name="SAPBEXstdDataEmph 3 2 22" xfId="19981"/>
    <cellStyle name="SAPBEXstdDataEmph 3 2 23" xfId="20847"/>
    <cellStyle name="SAPBEXstdDataEmph 3 2 24" xfId="21705"/>
    <cellStyle name="SAPBEXstdDataEmph 3 2 25" xfId="22546"/>
    <cellStyle name="SAPBEXstdDataEmph 3 2 26" xfId="23375"/>
    <cellStyle name="SAPBEXstdDataEmph 3 2 27" xfId="24163"/>
    <cellStyle name="SAPBEXstdDataEmph 3 2 3" xfId="3245"/>
    <cellStyle name="SAPBEXstdDataEmph 3 2 4" xfId="4147"/>
    <cellStyle name="SAPBEXstdDataEmph 3 2 5" xfId="5035"/>
    <cellStyle name="SAPBEXstdDataEmph 3 2 6" xfId="5924"/>
    <cellStyle name="SAPBEXstdDataEmph 3 2 7" xfId="6817"/>
    <cellStyle name="SAPBEXstdDataEmph 3 2 8" xfId="3411"/>
    <cellStyle name="SAPBEXstdDataEmph 3 2 9" xfId="8520"/>
    <cellStyle name="SAPBEXstdDataEmph 3 20" xfId="13155"/>
    <cellStyle name="SAPBEXstdDataEmph 3 21" xfId="14045"/>
    <cellStyle name="SAPBEXstdDataEmph 3 22" xfId="14932"/>
    <cellStyle name="SAPBEXstdDataEmph 3 23" xfId="15818"/>
    <cellStyle name="SAPBEXstdDataEmph 3 24" xfId="16701"/>
    <cellStyle name="SAPBEXstdDataEmph 3 25" xfId="17586"/>
    <cellStyle name="SAPBEXstdDataEmph 3 26" xfId="18462"/>
    <cellStyle name="SAPBEXstdDataEmph 3 27" xfId="19323"/>
    <cellStyle name="SAPBEXstdDataEmph 3 28" xfId="20191"/>
    <cellStyle name="SAPBEXstdDataEmph 3 29" xfId="21053"/>
    <cellStyle name="SAPBEXstdDataEmph 3 3" xfId="1199"/>
    <cellStyle name="SAPBEXstdDataEmph 3 3 10" xfId="9410"/>
    <cellStyle name="SAPBEXstdDataEmph 3 3 11" xfId="10299"/>
    <cellStyle name="SAPBEXstdDataEmph 3 3 12" xfId="11168"/>
    <cellStyle name="SAPBEXstdDataEmph 3 3 13" xfId="12059"/>
    <cellStyle name="SAPBEXstdDataEmph 3 3 14" xfId="12950"/>
    <cellStyle name="SAPBEXstdDataEmph 3 3 15" xfId="13816"/>
    <cellStyle name="SAPBEXstdDataEmph 3 3 16" xfId="14707"/>
    <cellStyle name="SAPBEXstdDataEmph 3 3 17" xfId="15593"/>
    <cellStyle name="SAPBEXstdDataEmph 3 3 18" xfId="16477"/>
    <cellStyle name="SAPBEXstdDataEmph 3 3 19" xfId="17363"/>
    <cellStyle name="SAPBEXstdDataEmph 3 3 2" xfId="2514"/>
    <cellStyle name="SAPBEXstdDataEmph 3 3 2 2" xfId="25188"/>
    <cellStyle name="SAPBEXstdDataEmph 3 3 2 2 2" xfId="39431"/>
    <cellStyle name="SAPBEXstdDataEmph 3 3 2 2 2 2" xfId="39432"/>
    <cellStyle name="SAPBEXstdDataEmph 3 3 2 2 2 2 2" xfId="39433"/>
    <cellStyle name="SAPBEXstdDataEmph 3 3 2 2 2 3" xfId="39434"/>
    <cellStyle name="SAPBEXstdDataEmph 3 3 2 2 3" xfId="39435"/>
    <cellStyle name="SAPBEXstdDataEmph 3 3 2 2 3 2" xfId="39436"/>
    <cellStyle name="SAPBEXstdDataEmph 3 3 2 2 3 2 2" xfId="39437"/>
    <cellStyle name="SAPBEXstdDataEmph 3 3 2 2 4" xfId="39438"/>
    <cellStyle name="SAPBEXstdDataEmph 3 3 2 2 4 2" xfId="39439"/>
    <cellStyle name="SAPBEXstdDataEmph 3 3 2 3" xfId="39440"/>
    <cellStyle name="SAPBEXstdDataEmph 3 3 2 3 2" xfId="39441"/>
    <cellStyle name="SAPBEXstdDataEmph 3 3 2 3 2 2" xfId="39442"/>
    <cellStyle name="SAPBEXstdDataEmph 3 3 2 3 3" xfId="39443"/>
    <cellStyle name="SAPBEXstdDataEmph 3 3 2 4" xfId="39444"/>
    <cellStyle name="SAPBEXstdDataEmph 3 3 2 4 2" xfId="39445"/>
    <cellStyle name="SAPBEXstdDataEmph 3 3 2 4 2 2" xfId="39446"/>
    <cellStyle name="SAPBEXstdDataEmph 3 3 2 5" xfId="39447"/>
    <cellStyle name="SAPBEXstdDataEmph 3 3 2 5 2" xfId="39448"/>
    <cellStyle name="SAPBEXstdDataEmph 3 3 20" xfId="18243"/>
    <cellStyle name="SAPBEXstdDataEmph 3 3 21" xfId="19123"/>
    <cellStyle name="SAPBEXstdDataEmph 3 3 22" xfId="19982"/>
    <cellStyle name="SAPBEXstdDataEmph 3 3 23" xfId="20848"/>
    <cellStyle name="SAPBEXstdDataEmph 3 3 24" xfId="21706"/>
    <cellStyle name="SAPBEXstdDataEmph 3 3 25" xfId="22547"/>
    <cellStyle name="SAPBEXstdDataEmph 3 3 26" xfId="23376"/>
    <cellStyle name="SAPBEXstdDataEmph 3 3 27" xfId="24164"/>
    <cellStyle name="SAPBEXstdDataEmph 3 3 3" xfId="3246"/>
    <cellStyle name="SAPBEXstdDataEmph 3 3 4" xfId="4148"/>
    <cellStyle name="SAPBEXstdDataEmph 3 3 5" xfId="5036"/>
    <cellStyle name="SAPBEXstdDataEmph 3 3 6" xfId="5925"/>
    <cellStyle name="SAPBEXstdDataEmph 3 3 7" xfId="6818"/>
    <cellStyle name="SAPBEXstdDataEmph 3 3 8" xfId="5159"/>
    <cellStyle name="SAPBEXstdDataEmph 3 3 9" xfId="8521"/>
    <cellStyle name="SAPBEXstdDataEmph 3 30" xfId="21904"/>
    <cellStyle name="SAPBEXstdDataEmph 3 31" xfId="22736"/>
    <cellStyle name="SAPBEXstdDataEmph 3 32" xfId="23543"/>
    <cellStyle name="SAPBEXstdDataEmph 3 4" xfId="1200"/>
    <cellStyle name="SAPBEXstdDataEmph 3 4 10" xfId="9411"/>
    <cellStyle name="SAPBEXstdDataEmph 3 4 11" xfId="10300"/>
    <cellStyle name="SAPBEXstdDataEmph 3 4 12" xfId="11169"/>
    <cellStyle name="SAPBEXstdDataEmph 3 4 13" xfId="12060"/>
    <cellStyle name="SAPBEXstdDataEmph 3 4 14" xfId="12951"/>
    <cellStyle name="SAPBEXstdDataEmph 3 4 15" xfId="13817"/>
    <cellStyle name="SAPBEXstdDataEmph 3 4 16" xfId="14708"/>
    <cellStyle name="SAPBEXstdDataEmph 3 4 17" xfId="15594"/>
    <cellStyle name="SAPBEXstdDataEmph 3 4 18" xfId="16478"/>
    <cellStyle name="SAPBEXstdDataEmph 3 4 19" xfId="17364"/>
    <cellStyle name="SAPBEXstdDataEmph 3 4 2" xfId="2515"/>
    <cellStyle name="SAPBEXstdDataEmph 3 4 2 2" xfId="25189"/>
    <cellStyle name="SAPBEXstdDataEmph 3 4 2 2 2" xfId="39449"/>
    <cellStyle name="SAPBEXstdDataEmph 3 4 2 2 2 2" xfId="39450"/>
    <cellStyle name="SAPBEXstdDataEmph 3 4 2 2 2 2 2" xfId="39451"/>
    <cellStyle name="SAPBEXstdDataEmph 3 4 2 2 2 3" xfId="39452"/>
    <cellStyle name="SAPBEXstdDataEmph 3 4 2 2 3" xfId="39453"/>
    <cellStyle name="SAPBEXstdDataEmph 3 4 2 2 3 2" xfId="39454"/>
    <cellStyle name="SAPBEXstdDataEmph 3 4 2 2 3 2 2" xfId="39455"/>
    <cellStyle name="SAPBEXstdDataEmph 3 4 2 2 4" xfId="39456"/>
    <cellStyle name="SAPBEXstdDataEmph 3 4 2 2 4 2" xfId="39457"/>
    <cellStyle name="SAPBEXstdDataEmph 3 4 2 3" xfId="39458"/>
    <cellStyle name="SAPBEXstdDataEmph 3 4 2 3 2" xfId="39459"/>
    <cellStyle name="SAPBEXstdDataEmph 3 4 2 3 2 2" xfId="39460"/>
    <cellStyle name="SAPBEXstdDataEmph 3 4 2 3 3" xfId="39461"/>
    <cellStyle name="SAPBEXstdDataEmph 3 4 2 4" xfId="39462"/>
    <cellStyle name="SAPBEXstdDataEmph 3 4 2 4 2" xfId="39463"/>
    <cellStyle name="SAPBEXstdDataEmph 3 4 2 4 2 2" xfId="39464"/>
    <cellStyle name="SAPBEXstdDataEmph 3 4 2 5" xfId="39465"/>
    <cellStyle name="SAPBEXstdDataEmph 3 4 2 5 2" xfId="39466"/>
    <cellStyle name="SAPBEXstdDataEmph 3 4 20" xfId="18244"/>
    <cellStyle name="SAPBEXstdDataEmph 3 4 21" xfId="19124"/>
    <cellStyle name="SAPBEXstdDataEmph 3 4 22" xfId="19983"/>
    <cellStyle name="SAPBEXstdDataEmph 3 4 23" xfId="20849"/>
    <cellStyle name="SAPBEXstdDataEmph 3 4 24" xfId="21707"/>
    <cellStyle name="SAPBEXstdDataEmph 3 4 25" xfId="22548"/>
    <cellStyle name="SAPBEXstdDataEmph 3 4 26" xfId="23377"/>
    <cellStyle name="SAPBEXstdDataEmph 3 4 27" xfId="24165"/>
    <cellStyle name="SAPBEXstdDataEmph 3 4 3" xfId="3247"/>
    <cellStyle name="SAPBEXstdDataEmph 3 4 4" xfId="4149"/>
    <cellStyle name="SAPBEXstdDataEmph 3 4 5" xfId="5037"/>
    <cellStyle name="SAPBEXstdDataEmph 3 4 6" xfId="5926"/>
    <cellStyle name="SAPBEXstdDataEmph 3 4 7" xfId="6819"/>
    <cellStyle name="SAPBEXstdDataEmph 3 4 8" xfId="5161"/>
    <cellStyle name="SAPBEXstdDataEmph 3 4 9" xfId="8522"/>
    <cellStyle name="SAPBEXstdDataEmph 3 5" xfId="1201"/>
    <cellStyle name="SAPBEXstdDataEmph 3 5 10" xfId="9412"/>
    <cellStyle name="SAPBEXstdDataEmph 3 5 11" xfId="10301"/>
    <cellStyle name="SAPBEXstdDataEmph 3 5 12" xfId="11170"/>
    <cellStyle name="SAPBEXstdDataEmph 3 5 13" xfId="12061"/>
    <cellStyle name="SAPBEXstdDataEmph 3 5 14" xfId="12952"/>
    <cellStyle name="SAPBEXstdDataEmph 3 5 15" xfId="13818"/>
    <cellStyle name="SAPBEXstdDataEmph 3 5 16" xfId="14709"/>
    <cellStyle name="SAPBEXstdDataEmph 3 5 17" xfId="15595"/>
    <cellStyle name="SAPBEXstdDataEmph 3 5 18" xfId="16479"/>
    <cellStyle name="SAPBEXstdDataEmph 3 5 19" xfId="17365"/>
    <cellStyle name="SAPBEXstdDataEmph 3 5 2" xfId="2516"/>
    <cellStyle name="SAPBEXstdDataEmph 3 5 2 2" xfId="25190"/>
    <cellStyle name="SAPBEXstdDataEmph 3 5 2 2 2" xfId="39467"/>
    <cellStyle name="SAPBEXstdDataEmph 3 5 2 2 2 2" xfId="39468"/>
    <cellStyle name="SAPBEXstdDataEmph 3 5 2 2 2 2 2" xfId="39469"/>
    <cellStyle name="SAPBEXstdDataEmph 3 5 2 2 2 3" xfId="39470"/>
    <cellStyle name="SAPBEXstdDataEmph 3 5 2 2 3" xfId="39471"/>
    <cellStyle name="SAPBEXstdDataEmph 3 5 2 2 3 2" xfId="39472"/>
    <cellStyle name="SAPBEXstdDataEmph 3 5 2 2 3 2 2" xfId="39473"/>
    <cellStyle name="SAPBEXstdDataEmph 3 5 2 2 4" xfId="39474"/>
    <cellStyle name="SAPBEXstdDataEmph 3 5 2 2 4 2" xfId="39475"/>
    <cellStyle name="SAPBEXstdDataEmph 3 5 2 3" xfId="39476"/>
    <cellStyle name="SAPBEXstdDataEmph 3 5 2 3 2" xfId="39477"/>
    <cellStyle name="SAPBEXstdDataEmph 3 5 2 3 2 2" xfId="39478"/>
    <cellStyle name="SAPBEXstdDataEmph 3 5 2 3 3" xfId="39479"/>
    <cellStyle name="SAPBEXstdDataEmph 3 5 2 4" xfId="39480"/>
    <cellStyle name="SAPBEXstdDataEmph 3 5 2 4 2" xfId="39481"/>
    <cellStyle name="SAPBEXstdDataEmph 3 5 2 4 2 2" xfId="39482"/>
    <cellStyle name="SAPBEXstdDataEmph 3 5 2 5" xfId="39483"/>
    <cellStyle name="SAPBEXstdDataEmph 3 5 2 5 2" xfId="39484"/>
    <cellStyle name="SAPBEXstdDataEmph 3 5 20" xfId="18245"/>
    <cellStyle name="SAPBEXstdDataEmph 3 5 21" xfId="19125"/>
    <cellStyle name="SAPBEXstdDataEmph 3 5 22" xfId="19984"/>
    <cellStyle name="SAPBEXstdDataEmph 3 5 23" xfId="20850"/>
    <cellStyle name="SAPBEXstdDataEmph 3 5 24" xfId="21708"/>
    <cellStyle name="SAPBEXstdDataEmph 3 5 25" xfId="22549"/>
    <cellStyle name="SAPBEXstdDataEmph 3 5 26" xfId="23378"/>
    <cellStyle name="SAPBEXstdDataEmph 3 5 27" xfId="24166"/>
    <cellStyle name="SAPBEXstdDataEmph 3 5 3" xfId="3248"/>
    <cellStyle name="SAPBEXstdDataEmph 3 5 4" xfId="4150"/>
    <cellStyle name="SAPBEXstdDataEmph 3 5 5" xfId="5038"/>
    <cellStyle name="SAPBEXstdDataEmph 3 5 6" xfId="5927"/>
    <cellStyle name="SAPBEXstdDataEmph 3 5 7" xfId="6820"/>
    <cellStyle name="SAPBEXstdDataEmph 3 5 8" xfId="5296"/>
    <cellStyle name="SAPBEXstdDataEmph 3 5 9" xfId="8523"/>
    <cellStyle name="SAPBEXstdDataEmph 3 6" xfId="1202"/>
    <cellStyle name="SAPBEXstdDataEmph 3 6 10" xfId="9413"/>
    <cellStyle name="SAPBEXstdDataEmph 3 6 11" xfId="10302"/>
    <cellStyle name="SAPBEXstdDataEmph 3 6 12" xfId="11171"/>
    <cellStyle name="SAPBEXstdDataEmph 3 6 13" xfId="12062"/>
    <cellStyle name="SAPBEXstdDataEmph 3 6 14" xfId="12953"/>
    <cellStyle name="SAPBEXstdDataEmph 3 6 15" xfId="13819"/>
    <cellStyle name="SAPBEXstdDataEmph 3 6 16" xfId="14710"/>
    <cellStyle name="SAPBEXstdDataEmph 3 6 17" xfId="15596"/>
    <cellStyle name="SAPBEXstdDataEmph 3 6 18" xfId="16480"/>
    <cellStyle name="SAPBEXstdDataEmph 3 6 19" xfId="17366"/>
    <cellStyle name="SAPBEXstdDataEmph 3 6 2" xfId="2517"/>
    <cellStyle name="SAPBEXstdDataEmph 3 6 2 2" xfId="25191"/>
    <cellStyle name="SAPBEXstdDataEmph 3 6 2 2 2" xfId="39485"/>
    <cellStyle name="SAPBEXstdDataEmph 3 6 2 2 2 2" xfId="39486"/>
    <cellStyle name="SAPBEXstdDataEmph 3 6 2 2 2 2 2" xfId="39487"/>
    <cellStyle name="SAPBEXstdDataEmph 3 6 2 2 2 3" xfId="39488"/>
    <cellStyle name="SAPBEXstdDataEmph 3 6 2 2 3" xfId="39489"/>
    <cellStyle name="SAPBEXstdDataEmph 3 6 2 2 3 2" xfId="39490"/>
    <cellStyle name="SAPBEXstdDataEmph 3 6 2 2 3 2 2" xfId="39491"/>
    <cellStyle name="SAPBEXstdDataEmph 3 6 2 2 4" xfId="39492"/>
    <cellStyle name="SAPBEXstdDataEmph 3 6 2 2 4 2" xfId="39493"/>
    <cellStyle name="SAPBEXstdDataEmph 3 6 2 3" xfId="39494"/>
    <cellStyle name="SAPBEXstdDataEmph 3 6 2 3 2" xfId="39495"/>
    <cellStyle name="SAPBEXstdDataEmph 3 6 2 3 2 2" xfId="39496"/>
    <cellStyle name="SAPBEXstdDataEmph 3 6 2 3 3" xfId="39497"/>
    <cellStyle name="SAPBEXstdDataEmph 3 6 2 4" xfId="39498"/>
    <cellStyle name="SAPBEXstdDataEmph 3 6 2 4 2" xfId="39499"/>
    <cellStyle name="SAPBEXstdDataEmph 3 6 2 4 2 2" xfId="39500"/>
    <cellStyle name="SAPBEXstdDataEmph 3 6 2 5" xfId="39501"/>
    <cellStyle name="SAPBEXstdDataEmph 3 6 2 5 2" xfId="39502"/>
    <cellStyle name="SAPBEXstdDataEmph 3 6 20" xfId="18246"/>
    <cellStyle name="SAPBEXstdDataEmph 3 6 21" xfId="19126"/>
    <cellStyle name="SAPBEXstdDataEmph 3 6 22" xfId="19985"/>
    <cellStyle name="SAPBEXstdDataEmph 3 6 23" xfId="20851"/>
    <cellStyle name="SAPBEXstdDataEmph 3 6 24" xfId="21709"/>
    <cellStyle name="SAPBEXstdDataEmph 3 6 25" xfId="22550"/>
    <cellStyle name="SAPBEXstdDataEmph 3 6 26" xfId="23379"/>
    <cellStyle name="SAPBEXstdDataEmph 3 6 27" xfId="24167"/>
    <cellStyle name="SAPBEXstdDataEmph 3 6 3" xfId="3249"/>
    <cellStyle name="SAPBEXstdDataEmph 3 6 4" xfId="4151"/>
    <cellStyle name="SAPBEXstdDataEmph 3 6 5" xfId="5039"/>
    <cellStyle name="SAPBEXstdDataEmph 3 6 6" xfId="5928"/>
    <cellStyle name="SAPBEXstdDataEmph 3 6 7" xfId="6821"/>
    <cellStyle name="SAPBEXstdDataEmph 3 6 8" xfId="5146"/>
    <cellStyle name="SAPBEXstdDataEmph 3 6 9" xfId="8524"/>
    <cellStyle name="SAPBEXstdDataEmph 3 7" xfId="1860"/>
    <cellStyle name="SAPBEXstdDataEmph 3 7 2" xfId="25192"/>
    <cellStyle name="SAPBEXstdDataEmph 3 7 2 2" xfId="39503"/>
    <cellStyle name="SAPBEXstdDataEmph 3 7 2 2 2" xfId="39504"/>
    <cellStyle name="SAPBEXstdDataEmph 3 7 2 2 2 2" xfId="39505"/>
    <cellStyle name="SAPBEXstdDataEmph 3 7 2 2 3" xfId="39506"/>
    <cellStyle name="SAPBEXstdDataEmph 3 7 2 3" xfId="39507"/>
    <cellStyle name="SAPBEXstdDataEmph 3 7 2 3 2" xfId="39508"/>
    <cellStyle name="SAPBEXstdDataEmph 3 7 2 3 2 2" xfId="39509"/>
    <cellStyle name="SAPBEXstdDataEmph 3 7 2 4" xfId="39510"/>
    <cellStyle name="SAPBEXstdDataEmph 3 7 2 4 2" xfId="39511"/>
    <cellStyle name="SAPBEXstdDataEmph 3 7 3" xfId="39512"/>
    <cellStyle name="SAPBEXstdDataEmph 3 7 3 2" xfId="39513"/>
    <cellStyle name="SAPBEXstdDataEmph 3 7 3 2 2" xfId="39514"/>
    <cellStyle name="SAPBEXstdDataEmph 3 7 3 3" xfId="39515"/>
    <cellStyle name="SAPBEXstdDataEmph 3 7 4" xfId="39516"/>
    <cellStyle name="SAPBEXstdDataEmph 3 7 4 2" xfId="39517"/>
    <cellStyle name="SAPBEXstdDataEmph 3 7 4 2 2" xfId="39518"/>
    <cellStyle name="SAPBEXstdDataEmph 3 7 5" xfId="39519"/>
    <cellStyle name="SAPBEXstdDataEmph 3 7 5 2" xfId="39520"/>
    <cellStyle name="SAPBEXstdDataEmph 3 8" xfId="1394"/>
    <cellStyle name="SAPBEXstdDataEmph 3 9" xfId="3479"/>
    <cellStyle name="SAPBEXstdDataEmph 30" xfId="19062"/>
    <cellStyle name="SAPBEXstdDataEmph 31" xfId="19263"/>
    <cellStyle name="SAPBEXstdDataEmph 32" xfId="20131"/>
    <cellStyle name="SAPBEXstdDataEmph 33" xfId="20993"/>
    <cellStyle name="SAPBEXstdDataEmph 34" xfId="21844"/>
    <cellStyle name="SAPBEXstdDataEmph 35" xfId="22676"/>
    <cellStyle name="SAPBEXstdDataEmph 4" xfId="1203"/>
    <cellStyle name="SAPBEXstdDataEmph 4 10" xfId="9414"/>
    <cellStyle name="SAPBEXstdDataEmph 4 11" xfId="10303"/>
    <cellStyle name="SAPBEXstdDataEmph 4 12" xfId="11172"/>
    <cellStyle name="SAPBEXstdDataEmph 4 13" xfId="12063"/>
    <cellStyle name="SAPBEXstdDataEmph 4 14" xfId="12954"/>
    <cellStyle name="SAPBEXstdDataEmph 4 15" xfId="13820"/>
    <cellStyle name="SAPBEXstdDataEmph 4 16" xfId="14711"/>
    <cellStyle name="SAPBEXstdDataEmph 4 17" xfId="15597"/>
    <cellStyle name="SAPBEXstdDataEmph 4 18" xfId="16481"/>
    <cellStyle name="SAPBEXstdDataEmph 4 19" xfId="17367"/>
    <cellStyle name="SAPBEXstdDataEmph 4 2" xfId="2518"/>
    <cellStyle name="SAPBEXstdDataEmph 4 2 2" xfId="25193"/>
    <cellStyle name="SAPBEXstdDataEmph 4 2 2 2" xfId="39521"/>
    <cellStyle name="SAPBEXstdDataEmph 4 2 2 2 2" xfId="39522"/>
    <cellStyle name="SAPBEXstdDataEmph 4 2 2 2 2 2" xfId="39523"/>
    <cellStyle name="SAPBEXstdDataEmph 4 2 2 2 3" xfId="39524"/>
    <cellStyle name="SAPBEXstdDataEmph 4 2 2 3" xfId="39525"/>
    <cellStyle name="SAPBEXstdDataEmph 4 2 2 3 2" xfId="39526"/>
    <cellStyle name="SAPBEXstdDataEmph 4 2 2 3 2 2" xfId="39527"/>
    <cellStyle name="SAPBEXstdDataEmph 4 2 2 4" xfId="39528"/>
    <cellStyle name="SAPBEXstdDataEmph 4 2 2 4 2" xfId="39529"/>
    <cellStyle name="SAPBEXstdDataEmph 4 2 3" xfId="39530"/>
    <cellStyle name="SAPBEXstdDataEmph 4 2 3 2" xfId="39531"/>
    <cellStyle name="SAPBEXstdDataEmph 4 2 3 2 2" xfId="39532"/>
    <cellStyle name="SAPBEXstdDataEmph 4 2 3 3" xfId="39533"/>
    <cellStyle name="SAPBEXstdDataEmph 4 2 4" xfId="39534"/>
    <cellStyle name="SAPBEXstdDataEmph 4 2 4 2" xfId="39535"/>
    <cellStyle name="SAPBEXstdDataEmph 4 2 4 2 2" xfId="39536"/>
    <cellStyle name="SAPBEXstdDataEmph 4 2 5" xfId="39537"/>
    <cellStyle name="SAPBEXstdDataEmph 4 2 5 2" xfId="39538"/>
    <cellStyle name="SAPBEXstdDataEmph 4 20" xfId="18247"/>
    <cellStyle name="SAPBEXstdDataEmph 4 21" xfId="19127"/>
    <cellStyle name="SAPBEXstdDataEmph 4 22" xfId="19986"/>
    <cellStyle name="SAPBEXstdDataEmph 4 23" xfId="20852"/>
    <cellStyle name="SAPBEXstdDataEmph 4 24" xfId="21710"/>
    <cellStyle name="SAPBEXstdDataEmph 4 25" xfId="22551"/>
    <cellStyle name="SAPBEXstdDataEmph 4 26" xfId="23380"/>
    <cellStyle name="SAPBEXstdDataEmph 4 27" xfId="24168"/>
    <cellStyle name="SAPBEXstdDataEmph 4 3" xfId="3250"/>
    <cellStyle name="SAPBEXstdDataEmph 4 4" xfId="4152"/>
    <cellStyle name="SAPBEXstdDataEmph 4 5" xfId="5040"/>
    <cellStyle name="SAPBEXstdDataEmph 4 6" xfId="5929"/>
    <cellStyle name="SAPBEXstdDataEmph 4 7" xfId="6822"/>
    <cellStyle name="SAPBEXstdDataEmph 4 8" xfId="4396"/>
    <cellStyle name="SAPBEXstdDataEmph 4 9" xfId="8525"/>
    <cellStyle name="SAPBEXstdDataEmph 5" xfId="1204"/>
    <cellStyle name="SAPBEXstdDataEmph 5 10" xfId="9415"/>
    <cellStyle name="SAPBEXstdDataEmph 5 11" xfId="10304"/>
    <cellStyle name="SAPBEXstdDataEmph 5 12" xfId="11173"/>
    <cellStyle name="SAPBEXstdDataEmph 5 13" xfId="12064"/>
    <cellStyle name="SAPBEXstdDataEmph 5 14" xfId="12955"/>
    <cellStyle name="SAPBEXstdDataEmph 5 15" xfId="13821"/>
    <cellStyle name="SAPBEXstdDataEmph 5 16" xfId="14712"/>
    <cellStyle name="SAPBEXstdDataEmph 5 17" xfId="15598"/>
    <cellStyle name="SAPBEXstdDataEmph 5 18" xfId="16482"/>
    <cellStyle name="SAPBEXstdDataEmph 5 19" xfId="17368"/>
    <cellStyle name="SAPBEXstdDataEmph 5 2" xfId="2519"/>
    <cellStyle name="SAPBEXstdDataEmph 5 2 2" xfId="25194"/>
    <cellStyle name="SAPBEXstdDataEmph 5 2 2 2" xfId="39539"/>
    <cellStyle name="SAPBEXstdDataEmph 5 2 2 2 2" xfId="39540"/>
    <cellStyle name="SAPBEXstdDataEmph 5 2 2 2 2 2" xfId="39541"/>
    <cellStyle name="SAPBEXstdDataEmph 5 2 2 2 3" xfId="39542"/>
    <cellStyle name="SAPBEXstdDataEmph 5 2 2 3" xfId="39543"/>
    <cellStyle name="SAPBEXstdDataEmph 5 2 2 3 2" xfId="39544"/>
    <cellStyle name="SAPBEXstdDataEmph 5 2 2 3 2 2" xfId="39545"/>
    <cellStyle name="SAPBEXstdDataEmph 5 2 2 4" xfId="39546"/>
    <cellStyle name="SAPBEXstdDataEmph 5 2 2 4 2" xfId="39547"/>
    <cellStyle name="SAPBEXstdDataEmph 5 2 3" xfId="39548"/>
    <cellStyle name="SAPBEXstdDataEmph 5 2 3 2" xfId="39549"/>
    <cellStyle name="SAPBEXstdDataEmph 5 2 3 2 2" xfId="39550"/>
    <cellStyle name="SAPBEXstdDataEmph 5 2 3 3" xfId="39551"/>
    <cellStyle name="SAPBEXstdDataEmph 5 2 4" xfId="39552"/>
    <cellStyle name="SAPBEXstdDataEmph 5 2 4 2" xfId="39553"/>
    <cellStyle name="SAPBEXstdDataEmph 5 2 4 2 2" xfId="39554"/>
    <cellStyle name="SAPBEXstdDataEmph 5 2 5" xfId="39555"/>
    <cellStyle name="SAPBEXstdDataEmph 5 2 5 2" xfId="39556"/>
    <cellStyle name="SAPBEXstdDataEmph 5 20" xfId="18248"/>
    <cellStyle name="SAPBEXstdDataEmph 5 21" xfId="19128"/>
    <cellStyle name="SAPBEXstdDataEmph 5 22" xfId="19987"/>
    <cellStyle name="SAPBEXstdDataEmph 5 23" xfId="20853"/>
    <cellStyle name="SAPBEXstdDataEmph 5 24" xfId="21711"/>
    <cellStyle name="SAPBEXstdDataEmph 5 25" xfId="22552"/>
    <cellStyle name="SAPBEXstdDataEmph 5 26" xfId="23381"/>
    <cellStyle name="SAPBEXstdDataEmph 5 27" xfId="24169"/>
    <cellStyle name="SAPBEXstdDataEmph 5 3" xfId="3251"/>
    <cellStyle name="SAPBEXstdDataEmph 5 4" xfId="4153"/>
    <cellStyle name="SAPBEXstdDataEmph 5 5" xfId="5041"/>
    <cellStyle name="SAPBEXstdDataEmph 5 6" xfId="5930"/>
    <cellStyle name="SAPBEXstdDataEmph 5 7" xfId="6823"/>
    <cellStyle name="SAPBEXstdDataEmph 5 8" xfId="4397"/>
    <cellStyle name="SAPBEXstdDataEmph 5 9" xfId="8526"/>
    <cellStyle name="SAPBEXstdDataEmph 6" xfId="1205"/>
    <cellStyle name="SAPBEXstdDataEmph 6 10" xfId="9416"/>
    <cellStyle name="SAPBEXstdDataEmph 6 11" xfId="10305"/>
    <cellStyle name="SAPBEXstdDataEmph 6 12" xfId="11174"/>
    <cellStyle name="SAPBEXstdDataEmph 6 13" xfId="12065"/>
    <cellStyle name="SAPBEXstdDataEmph 6 14" xfId="12956"/>
    <cellStyle name="SAPBEXstdDataEmph 6 15" xfId="13822"/>
    <cellStyle name="SAPBEXstdDataEmph 6 16" xfId="14713"/>
    <cellStyle name="SAPBEXstdDataEmph 6 17" xfId="15599"/>
    <cellStyle name="SAPBEXstdDataEmph 6 18" xfId="16483"/>
    <cellStyle name="SAPBEXstdDataEmph 6 19" xfId="17369"/>
    <cellStyle name="SAPBEXstdDataEmph 6 2" xfId="2520"/>
    <cellStyle name="SAPBEXstdDataEmph 6 2 2" xfId="25195"/>
    <cellStyle name="SAPBEXstdDataEmph 6 2 2 2" xfId="39557"/>
    <cellStyle name="SAPBEXstdDataEmph 6 2 2 2 2" xfId="39558"/>
    <cellStyle name="SAPBEXstdDataEmph 6 2 2 2 2 2" xfId="39559"/>
    <cellStyle name="SAPBEXstdDataEmph 6 2 2 2 3" xfId="39560"/>
    <cellStyle name="SAPBEXstdDataEmph 6 2 2 3" xfId="39561"/>
    <cellStyle name="SAPBEXstdDataEmph 6 2 2 3 2" xfId="39562"/>
    <cellStyle name="SAPBEXstdDataEmph 6 2 2 3 2 2" xfId="39563"/>
    <cellStyle name="SAPBEXstdDataEmph 6 2 2 4" xfId="39564"/>
    <cellStyle name="SAPBEXstdDataEmph 6 2 2 4 2" xfId="39565"/>
    <cellStyle name="SAPBEXstdDataEmph 6 2 3" xfId="39566"/>
    <cellStyle name="SAPBEXstdDataEmph 6 2 3 2" xfId="39567"/>
    <cellStyle name="SAPBEXstdDataEmph 6 2 3 2 2" xfId="39568"/>
    <cellStyle name="SAPBEXstdDataEmph 6 2 3 3" xfId="39569"/>
    <cellStyle name="SAPBEXstdDataEmph 6 2 4" xfId="39570"/>
    <cellStyle name="SAPBEXstdDataEmph 6 2 4 2" xfId="39571"/>
    <cellStyle name="SAPBEXstdDataEmph 6 2 4 2 2" xfId="39572"/>
    <cellStyle name="SAPBEXstdDataEmph 6 2 5" xfId="39573"/>
    <cellStyle name="SAPBEXstdDataEmph 6 2 5 2" xfId="39574"/>
    <cellStyle name="SAPBEXstdDataEmph 6 20" xfId="18249"/>
    <cellStyle name="SAPBEXstdDataEmph 6 21" xfId="19129"/>
    <cellStyle name="SAPBEXstdDataEmph 6 22" xfId="19988"/>
    <cellStyle name="SAPBEXstdDataEmph 6 23" xfId="20854"/>
    <cellStyle name="SAPBEXstdDataEmph 6 24" xfId="21712"/>
    <cellStyle name="SAPBEXstdDataEmph 6 25" xfId="22553"/>
    <cellStyle name="SAPBEXstdDataEmph 6 26" xfId="23382"/>
    <cellStyle name="SAPBEXstdDataEmph 6 27" xfId="24170"/>
    <cellStyle name="SAPBEXstdDataEmph 6 3" xfId="3252"/>
    <cellStyle name="SAPBEXstdDataEmph 6 4" xfId="4154"/>
    <cellStyle name="SAPBEXstdDataEmph 6 5" xfId="5042"/>
    <cellStyle name="SAPBEXstdDataEmph 6 6" xfId="5931"/>
    <cellStyle name="SAPBEXstdDataEmph 6 7" xfId="6824"/>
    <cellStyle name="SAPBEXstdDataEmph 6 8" xfId="4398"/>
    <cellStyle name="SAPBEXstdDataEmph 6 9" xfId="8527"/>
    <cellStyle name="SAPBEXstdDataEmph 7" xfId="1206"/>
    <cellStyle name="SAPBEXstdDataEmph 7 10" xfId="9417"/>
    <cellStyle name="SAPBEXstdDataEmph 7 11" xfId="10306"/>
    <cellStyle name="SAPBEXstdDataEmph 7 12" xfId="11175"/>
    <cellStyle name="SAPBEXstdDataEmph 7 13" xfId="12066"/>
    <cellStyle name="SAPBEXstdDataEmph 7 14" xfId="12957"/>
    <cellStyle name="SAPBEXstdDataEmph 7 15" xfId="13823"/>
    <cellStyle name="SAPBEXstdDataEmph 7 16" xfId="14714"/>
    <cellStyle name="SAPBEXstdDataEmph 7 17" xfId="15600"/>
    <cellStyle name="SAPBEXstdDataEmph 7 18" xfId="16484"/>
    <cellStyle name="SAPBEXstdDataEmph 7 19" xfId="17370"/>
    <cellStyle name="SAPBEXstdDataEmph 7 2" xfId="2521"/>
    <cellStyle name="SAPBEXstdDataEmph 7 2 2" xfId="25196"/>
    <cellStyle name="SAPBEXstdDataEmph 7 2 2 2" xfId="39575"/>
    <cellStyle name="SAPBEXstdDataEmph 7 2 2 2 2" xfId="39576"/>
    <cellStyle name="SAPBEXstdDataEmph 7 2 2 2 2 2" xfId="39577"/>
    <cellStyle name="SAPBEXstdDataEmph 7 2 2 2 3" xfId="39578"/>
    <cellStyle name="SAPBEXstdDataEmph 7 2 2 3" xfId="39579"/>
    <cellStyle name="SAPBEXstdDataEmph 7 2 2 3 2" xfId="39580"/>
    <cellStyle name="SAPBEXstdDataEmph 7 2 2 3 2 2" xfId="39581"/>
    <cellStyle name="SAPBEXstdDataEmph 7 2 2 4" xfId="39582"/>
    <cellStyle name="SAPBEXstdDataEmph 7 2 2 4 2" xfId="39583"/>
    <cellStyle name="SAPBEXstdDataEmph 7 2 3" xfId="39584"/>
    <cellStyle name="SAPBEXstdDataEmph 7 2 3 2" xfId="39585"/>
    <cellStyle name="SAPBEXstdDataEmph 7 2 3 2 2" xfId="39586"/>
    <cellStyle name="SAPBEXstdDataEmph 7 2 3 3" xfId="39587"/>
    <cellStyle name="SAPBEXstdDataEmph 7 2 4" xfId="39588"/>
    <cellStyle name="SAPBEXstdDataEmph 7 2 4 2" xfId="39589"/>
    <cellStyle name="SAPBEXstdDataEmph 7 2 4 2 2" xfId="39590"/>
    <cellStyle name="SAPBEXstdDataEmph 7 2 5" xfId="39591"/>
    <cellStyle name="SAPBEXstdDataEmph 7 2 5 2" xfId="39592"/>
    <cellStyle name="SAPBEXstdDataEmph 7 20" xfId="18250"/>
    <cellStyle name="SAPBEXstdDataEmph 7 21" xfId="19130"/>
    <cellStyle name="SAPBEXstdDataEmph 7 22" xfId="19989"/>
    <cellStyle name="SAPBEXstdDataEmph 7 23" xfId="20855"/>
    <cellStyle name="SAPBEXstdDataEmph 7 24" xfId="21713"/>
    <cellStyle name="SAPBEXstdDataEmph 7 25" xfId="22554"/>
    <cellStyle name="SAPBEXstdDataEmph 7 26" xfId="23383"/>
    <cellStyle name="SAPBEXstdDataEmph 7 27" xfId="24171"/>
    <cellStyle name="SAPBEXstdDataEmph 7 3" xfId="3253"/>
    <cellStyle name="SAPBEXstdDataEmph 7 4" xfId="4155"/>
    <cellStyle name="SAPBEXstdDataEmph 7 5" xfId="5043"/>
    <cellStyle name="SAPBEXstdDataEmph 7 6" xfId="5932"/>
    <cellStyle name="SAPBEXstdDataEmph 7 7" xfId="6825"/>
    <cellStyle name="SAPBEXstdDataEmph 7 8" xfId="1508"/>
    <cellStyle name="SAPBEXstdDataEmph 7 9" xfId="8528"/>
    <cellStyle name="SAPBEXstdDataEmph 8" xfId="1207"/>
    <cellStyle name="SAPBEXstdDataEmph 8 10" xfId="10288"/>
    <cellStyle name="SAPBEXstdDataEmph 8 11" xfId="11157"/>
    <cellStyle name="SAPBEXstdDataEmph 8 12" xfId="12048"/>
    <cellStyle name="SAPBEXstdDataEmph 8 13" xfId="12939"/>
    <cellStyle name="SAPBEXstdDataEmph 8 14" xfId="13805"/>
    <cellStyle name="SAPBEXstdDataEmph 8 15" xfId="14696"/>
    <cellStyle name="SAPBEXstdDataEmph 8 16" xfId="15582"/>
    <cellStyle name="SAPBEXstdDataEmph 8 17" xfId="16466"/>
    <cellStyle name="SAPBEXstdDataEmph 8 18" xfId="17352"/>
    <cellStyle name="SAPBEXstdDataEmph 8 19" xfId="18232"/>
    <cellStyle name="SAPBEXstdDataEmph 8 2" xfId="3235"/>
    <cellStyle name="SAPBEXstdDataEmph 8 2 2" xfId="25197"/>
    <cellStyle name="SAPBEXstdDataEmph 8 2 2 2" xfId="39593"/>
    <cellStyle name="SAPBEXstdDataEmph 8 2 2 2 2" xfId="39594"/>
    <cellStyle name="SAPBEXstdDataEmph 8 2 2 2 2 2" xfId="39595"/>
    <cellStyle name="SAPBEXstdDataEmph 8 2 2 2 3" xfId="39596"/>
    <cellStyle name="SAPBEXstdDataEmph 8 2 2 3" xfId="39597"/>
    <cellStyle name="SAPBEXstdDataEmph 8 2 2 3 2" xfId="39598"/>
    <cellStyle name="SAPBEXstdDataEmph 8 2 2 3 2 2" xfId="39599"/>
    <cellStyle name="SAPBEXstdDataEmph 8 2 2 4" xfId="39600"/>
    <cellStyle name="SAPBEXstdDataEmph 8 2 2 4 2" xfId="39601"/>
    <cellStyle name="SAPBEXstdDataEmph 8 2 3" xfId="39602"/>
    <cellStyle name="SAPBEXstdDataEmph 8 2 3 2" xfId="39603"/>
    <cellStyle name="SAPBEXstdDataEmph 8 2 3 2 2" xfId="39604"/>
    <cellStyle name="SAPBEXstdDataEmph 8 2 3 3" xfId="39605"/>
    <cellStyle name="SAPBEXstdDataEmph 8 2 4" xfId="39606"/>
    <cellStyle name="SAPBEXstdDataEmph 8 2 4 2" xfId="39607"/>
    <cellStyle name="SAPBEXstdDataEmph 8 2 4 2 2" xfId="39608"/>
    <cellStyle name="SAPBEXstdDataEmph 8 2 5" xfId="39609"/>
    <cellStyle name="SAPBEXstdDataEmph 8 2 5 2" xfId="39610"/>
    <cellStyle name="SAPBEXstdDataEmph 8 20" xfId="19112"/>
    <cellStyle name="SAPBEXstdDataEmph 8 21" xfId="19971"/>
    <cellStyle name="SAPBEXstdDataEmph 8 22" xfId="20837"/>
    <cellStyle name="SAPBEXstdDataEmph 8 23" xfId="21695"/>
    <cellStyle name="SAPBEXstdDataEmph 8 24" xfId="22536"/>
    <cellStyle name="SAPBEXstdDataEmph 8 25" xfId="23365"/>
    <cellStyle name="SAPBEXstdDataEmph 8 26" xfId="24153"/>
    <cellStyle name="SAPBEXstdDataEmph 8 3" xfId="4137"/>
    <cellStyle name="SAPBEXstdDataEmph 8 4" xfId="5025"/>
    <cellStyle name="SAPBEXstdDataEmph 8 5" xfId="5914"/>
    <cellStyle name="SAPBEXstdDataEmph 8 6" xfId="6807"/>
    <cellStyle name="SAPBEXstdDataEmph 8 7" xfId="7750"/>
    <cellStyle name="SAPBEXstdDataEmph 8 8" xfId="8510"/>
    <cellStyle name="SAPBEXstdDataEmph 8 9" xfId="9399"/>
    <cellStyle name="SAPBEXstdDataEmph 9" xfId="1208"/>
    <cellStyle name="SAPBEXstdDataEmph 9 10" xfId="5316"/>
    <cellStyle name="SAPBEXstdDataEmph 9 11" xfId="7874"/>
    <cellStyle name="SAPBEXstdDataEmph 9 12" xfId="10410"/>
    <cellStyle name="SAPBEXstdDataEmph 9 13" xfId="9521"/>
    <cellStyle name="SAPBEXstdDataEmph 9 14" xfId="10521"/>
    <cellStyle name="SAPBEXstdDataEmph 9 15" xfId="13063"/>
    <cellStyle name="SAPBEXstdDataEmph 9 16" xfId="12171"/>
    <cellStyle name="SAPBEXstdDataEmph 9 17" xfId="13171"/>
    <cellStyle name="SAPBEXstdDataEmph 9 18" xfId="14061"/>
    <cellStyle name="SAPBEXstdDataEmph 9 19" xfId="14948"/>
    <cellStyle name="SAPBEXstdDataEmph 9 2" xfId="1565"/>
    <cellStyle name="SAPBEXstdDataEmph 9 2 2" xfId="25199"/>
    <cellStyle name="SAPBEXstdDataEmph 9 2 2 2" xfId="39611"/>
    <cellStyle name="SAPBEXstdDataEmph 9 2 2 2 2" xfId="39612"/>
    <cellStyle name="SAPBEXstdDataEmph 9 2 2 2 2 2" xfId="39613"/>
    <cellStyle name="SAPBEXstdDataEmph 9 2 2 2 3" xfId="39614"/>
    <cellStyle name="SAPBEXstdDataEmph 9 2 2 3" xfId="39615"/>
    <cellStyle name="SAPBEXstdDataEmph 9 2 2 3 2" xfId="39616"/>
    <cellStyle name="SAPBEXstdDataEmph 9 2 2 3 2 2" xfId="39617"/>
    <cellStyle name="SAPBEXstdDataEmph 9 2 2 4" xfId="39618"/>
    <cellStyle name="SAPBEXstdDataEmph 9 2 2 4 2" xfId="39619"/>
    <cellStyle name="SAPBEXstdDataEmph 9 2 3" xfId="39620"/>
    <cellStyle name="SAPBEXstdDataEmph 9 2 3 2" xfId="39621"/>
    <cellStyle name="SAPBEXstdDataEmph 9 2 3 2 2" xfId="39622"/>
    <cellStyle name="SAPBEXstdDataEmph 9 2 3 3" xfId="39623"/>
    <cellStyle name="SAPBEXstdDataEmph 9 2 4" xfId="39624"/>
    <cellStyle name="SAPBEXstdDataEmph 9 2 4 2" xfId="39625"/>
    <cellStyle name="SAPBEXstdDataEmph 9 2 4 2 2" xfId="39626"/>
    <cellStyle name="SAPBEXstdDataEmph 9 2 5" xfId="39627"/>
    <cellStyle name="SAPBEXstdDataEmph 9 2 5 2" xfId="39628"/>
    <cellStyle name="SAPBEXstdDataEmph 9 20" xfId="15832"/>
    <cellStyle name="SAPBEXstdDataEmph 9 21" xfId="16718"/>
    <cellStyle name="SAPBEXstdDataEmph 9 22" xfId="19232"/>
    <cellStyle name="SAPBEXstdDataEmph 9 23" xfId="18352"/>
    <cellStyle name="SAPBEXstdDataEmph 9 24" xfId="19338"/>
    <cellStyle name="SAPBEXstdDataEmph 9 25" xfId="20206"/>
    <cellStyle name="SAPBEXstdDataEmph 9 26" xfId="21067"/>
    <cellStyle name="SAPBEXstdDataEmph 9 27" xfId="21914"/>
    <cellStyle name="SAPBEXstdDataEmph 9 28" xfId="25198"/>
    <cellStyle name="SAPBEXstdDataEmph 9 3" xfId="2427"/>
    <cellStyle name="SAPBEXstdDataEmph 9 3 2" xfId="39629"/>
    <cellStyle name="SAPBEXstdDataEmph 9 3 2 2" xfId="39630"/>
    <cellStyle name="SAPBEXstdDataEmph 9 3 2 2 2" xfId="39631"/>
    <cellStyle name="SAPBEXstdDataEmph 9 3 3" xfId="39632"/>
    <cellStyle name="SAPBEXstdDataEmph 9 3 3 2" xfId="39633"/>
    <cellStyle name="SAPBEXstdDataEmph 9 4" xfId="2586"/>
    <cellStyle name="SAPBEXstdDataEmph 9 5" xfId="4266"/>
    <cellStyle name="SAPBEXstdDataEmph 9 6" xfId="5156"/>
    <cellStyle name="SAPBEXstdDataEmph 9 7" xfId="6047"/>
    <cellStyle name="SAPBEXstdDataEmph 9 8" xfId="7597"/>
    <cellStyle name="SAPBEXstdDataEmph 9 9" xfId="7060"/>
    <cellStyle name="SAPBEXstdDataEmph_20120921_SF-grote-ronde-Liesbethdump2" xfId="1209"/>
    <cellStyle name="SAPBEXstdItem" xfId="1210"/>
    <cellStyle name="SAPBEXstdItem 10" xfId="1868"/>
    <cellStyle name="SAPBEXstdItem 11" xfId="1865"/>
    <cellStyle name="SAPBEXstdItem 12" xfId="4085"/>
    <cellStyle name="SAPBEXstdItem 13" xfId="4973"/>
    <cellStyle name="SAPBEXstdItem 14" xfId="5862"/>
    <cellStyle name="SAPBEXstdItem 15" xfId="7668"/>
    <cellStyle name="SAPBEXstdItem 16" xfId="7645"/>
    <cellStyle name="SAPBEXstdItem 17" xfId="7627"/>
    <cellStyle name="SAPBEXstdItem 18" xfId="6067"/>
    <cellStyle name="SAPBEXstdItem 19" xfId="10236"/>
    <cellStyle name="SAPBEXstdItem 2" xfId="1211"/>
    <cellStyle name="SAPBEXstdItem 2 10" xfId="1717"/>
    <cellStyle name="SAPBEXstdItem 2 11" xfId="1522"/>
    <cellStyle name="SAPBEXstdItem 2 12" xfId="3403"/>
    <cellStyle name="SAPBEXstdItem 2 13" xfId="7661"/>
    <cellStyle name="SAPBEXstdItem 2 14" xfId="7430"/>
    <cellStyle name="SAPBEXstdItem 2 15" xfId="7791"/>
    <cellStyle name="SAPBEXstdItem 2 16" xfId="8681"/>
    <cellStyle name="SAPBEXstdItem 2 17" xfId="7560"/>
    <cellStyle name="SAPBEXstdItem 2 18" xfId="10438"/>
    <cellStyle name="SAPBEXstdItem 2 19" xfId="11329"/>
    <cellStyle name="SAPBEXstdItem 2 2" xfId="1212"/>
    <cellStyle name="SAPBEXstdItem 2 2 10" xfId="4367"/>
    <cellStyle name="SAPBEXstdItem 2 2 11" xfId="5257"/>
    <cellStyle name="SAPBEXstdItem 2 2 12" xfId="6151"/>
    <cellStyle name="SAPBEXstdItem 2 2 13" xfId="7384"/>
    <cellStyle name="SAPBEXstdItem 2 2 14" xfId="7858"/>
    <cellStyle name="SAPBEXstdItem 2 2 15" xfId="8748"/>
    <cellStyle name="SAPBEXstdItem 2 2 16" xfId="9637"/>
    <cellStyle name="SAPBEXstdItem 2 2 17" xfId="10505"/>
    <cellStyle name="SAPBEXstdItem 2 2 18" xfId="11396"/>
    <cellStyle name="SAPBEXstdItem 2 2 19" xfId="12286"/>
    <cellStyle name="SAPBEXstdItem 2 2 2" xfId="1213"/>
    <cellStyle name="SAPBEXstdItem 2 2 2 10" xfId="9419"/>
    <cellStyle name="SAPBEXstdItem 2 2 2 11" xfId="10308"/>
    <cellStyle name="SAPBEXstdItem 2 2 2 12" xfId="11177"/>
    <cellStyle name="SAPBEXstdItem 2 2 2 13" xfId="12068"/>
    <cellStyle name="SAPBEXstdItem 2 2 2 14" xfId="12959"/>
    <cellStyle name="SAPBEXstdItem 2 2 2 15" xfId="13825"/>
    <cellStyle name="SAPBEXstdItem 2 2 2 16" xfId="14716"/>
    <cellStyle name="SAPBEXstdItem 2 2 2 17" xfId="15602"/>
    <cellStyle name="SAPBEXstdItem 2 2 2 18" xfId="16486"/>
    <cellStyle name="SAPBEXstdItem 2 2 2 19" xfId="17372"/>
    <cellStyle name="SAPBEXstdItem 2 2 2 2" xfId="2523"/>
    <cellStyle name="SAPBEXstdItem 2 2 2 2 2" xfId="25200"/>
    <cellStyle name="SAPBEXstdItem 2 2 2 2 2 2" xfId="39634"/>
    <cellStyle name="SAPBEXstdItem 2 2 2 2 2 2 2" xfId="39635"/>
    <cellStyle name="SAPBEXstdItem 2 2 2 2 2 2 2 2" xfId="39636"/>
    <cellStyle name="SAPBEXstdItem 2 2 2 2 2 2 3" xfId="39637"/>
    <cellStyle name="SAPBEXstdItem 2 2 2 2 2 3" xfId="39638"/>
    <cellStyle name="SAPBEXstdItem 2 2 2 2 2 3 2" xfId="39639"/>
    <cellStyle name="SAPBEXstdItem 2 2 2 2 2 3 2 2" xfId="39640"/>
    <cellStyle name="SAPBEXstdItem 2 2 2 2 2 4" xfId="39641"/>
    <cellStyle name="SAPBEXstdItem 2 2 2 2 2 4 2" xfId="39642"/>
    <cellStyle name="SAPBEXstdItem 2 2 2 2 3" xfId="39643"/>
    <cellStyle name="SAPBEXstdItem 2 2 2 2 3 2" xfId="39644"/>
    <cellStyle name="SAPBEXstdItem 2 2 2 2 3 2 2" xfId="39645"/>
    <cellStyle name="SAPBEXstdItem 2 2 2 2 3 3" xfId="39646"/>
    <cellStyle name="SAPBEXstdItem 2 2 2 2 4" xfId="39647"/>
    <cellStyle name="SAPBEXstdItem 2 2 2 2 4 2" xfId="39648"/>
    <cellStyle name="SAPBEXstdItem 2 2 2 2 4 2 2" xfId="39649"/>
    <cellStyle name="SAPBEXstdItem 2 2 2 2 5" xfId="39650"/>
    <cellStyle name="SAPBEXstdItem 2 2 2 2 5 2" xfId="39651"/>
    <cellStyle name="SAPBEXstdItem 2 2 2 20" xfId="18252"/>
    <cellStyle name="SAPBEXstdItem 2 2 2 21" xfId="19132"/>
    <cellStyle name="SAPBEXstdItem 2 2 2 22" xfId="19991"/>
    <cellStyle name="SAPBEXstdItem 2 2 2 23" xfId="20857"/>
    <cellStyle name="SAPBEXstdItem 2 2 2 24" xfId="21715"/>
    <cellStyle name="SAPBEXstdItem 2 2 2 25" xfId="22556"/>
    <cellStyle name="SAPBEXstdItem 2 2 2 26" xfId="23385"/>
    <cellStyle name="SAPBEXstdItem 2 2 2 27" xfId="24173"/>
    <cellStyle name="SAPBEXstdItem 2 2 2 3" xfId="3255"/>
    <cellStyle name="SAPBEXstdItem 2 2 2 4" xfId="4157"/>
    <cellStyle name="SAPBEXstdItem 2 2 2 5" xfId="5045"/>
    <cellStyle name="SAPBEXstdItem 2 2 2 6" xfId="5934"/>
    <cellStyle name="SAPBEXstdItem 2 2 2 7" xfId="6827"/>
    <cellStyle name="SAPBEXstdItem 2 2 2 8" xfId="1600"/>
    <cellStyle name="SAPBEXstdItem 2 2 2 9" xfId="8530"/>
    <cellStyle name="SAPBEXstdItem 2 2 20" xfId="13156"/>
    <cellStyle name="SAPBEXstdItem 2 2 21" xfId="14046"/>
    <cellStyle name="SAPBEXstdItem 2 2 22" xfId="14933"/>
    <cellStyle name="SAPBEXstdItem 2 2 23" xfId="15819"/>
    <cellStyle name="SAPBEXstdItem 2 2 24" xfId="16702"/>
    <cellStyle name="SAPBEXstdItem 2 2 25" xfId="17587"/>
    <cellStyle name="SAPBEXstdItem 2 2 26" xfId="18463"/>
    <cellStyle name="SAPBEXstdItem 2 2 27" xfId="19324"/>
    <cellStyle name="SAPBEXstdItem 2 2 28" xfId="20192"/>
    <cellStyle name="SAPBEXstdItem 2 2 29" xfId="21054"/>
    <cellStyle name="SAPBEXstdItem 2 2 3" xfId="1214"/>
    <cellStyle name="SAPBEXstdItem 2 2 3 10" xfId="9420"/>
    <cellStyle name="SAPBEXstdItem 2 2 3 11" xfId="10309"/>
    <cellStyle name="SAPBEXstdItem 2 2 3 12" xfId="11178"/>
    <cellStyle name="SAPBEXstdItem 2 2 3 13" xfId="12069"/>
    <cellStyle name="SAPBEXstdItem 2 2 3 14" xfId="12960"/>
    <cellStyle name="SAPBEXstdItem 2 2 3 15" xfId="13826"/>
    <cellStyle name="SAPBEXstdItem 2 2 3 16" xfId="14717"/>
    <cellStyle name="SAPBEXstdItem 2 2 3 17" xfId="15603"/>
    <cellStyle name="SAPBEXstdItem 2 2 3 18" xfId="16487"/>
    <cellStyle name="SAPBEXstdItem 2 2 3 19" xfId="17373"/>
    <cellStyle name="SAPBEXstdItem 2 2 3 2" xfId="2524"/>
    <cellStyle name="SAPBEXstdItem 2 2 3 2 2" xfId="25201"/>
    <cellStyle name="SAPBEXstdItem 2 2 3 2 2 2" xfId="39652"/>
    <cellStyle name="SAPBEXstdItem 2 2 3 2 2 2 2" xfId="39653"/>
    <cellStyle name="SAPBEXstdItem 2 2 3 2 2 2 2 2" xfId="39654"/>
    <cellStyle name="SAPBEXstdItem 2 2 3 2 2 2 3" xfId="39655"/>
    <cellStyle name="SAPBEXstdItem 2 2 3 2 2 3" xfId="39656"/>
    <cellStyle name="SAPBEXstdItem 2 2 3 2 2 3 2" xfId="39657"/>
    <cellStyle name="SAPBEXstdItem 2 2 3 2 2 3 2 2" xfId="39658"/>
    <cellStyle name="SAPBEXstdItem 2 2 3 2 2 4" xfId="39659"/>
    <cellStyle name="SAPBEXstdItem 2 2 3 2 2 4 2" xfId="39660"/>
    <cellStyle name="SAPBEXstdItem 2 2 3 2 3" xfId="39661"/>
    <cellStyle name="SAPBEXstdItem 2 2 3 2 3 2" xfId="39662"/>
    <cellStyle name="SAPBEXstdItem 2 2 3 2 3 2 2" xfId="39663"/>
    <cellStyle name="SAPBEXstdItem 2 2 3 2 3 3" xfId="39664"/>
    <cellStyle name="SAPBEXstdItem 2 2 3 2 4" xfId="39665"/>
    <cellStyle name="SAPBEXstdItem 2 2 3 2 4 2" xfId="39666"/>
    <cellStyle name="SAPBEXstdItem 2 2 3 2 4 2 2" xfId="39667"/>
    <cellStyle name="SAPBEXstdItem 2 2 3 2 5" xfId="39668"/>
    <cellStyle name="SAPBEXstdItem 2 2 3 2 5 2" xfId="39669"/>
    <cellStyle name="SAPBEXstdItem 2 2 3 20" xfId="18253"/>
    <cellStyle name="SAPBEXstdItem 2 2 3 21" xfId="19133"/>
    <cellStyle name="SAPBEXstdItem 2 2 3 22" xfId="19992"/>
    <cellStyle name="SAPBEXstdItem 2 2 3 23" xfId="20858"/>
    <cellStyle name="SAPBEXstdItem 2 2 3 24" xfId="21716"/>
    <cellStyle name="SAPBEXstdItem 2 2 3 25" xfId="22557"/>
    <cellStyle name="SAPBEXstdItem 2 2 3 26" xfId="23386"/>
    <cellStyle name="SAPBEXstdItem 2 2 3 27" xfId="24174"/>
    <cellStyle name="SAPBEXstdItem 2 2 3 3" xfId="3256"/>
    <cellStyle name="SAPBEXstdItem 2 2 3 4" xfId="4158"/>
    <cellStyle name="SAPBEXstdItem 2 2 3 5" xfId="5046"/>
    <cellStyle name="SAPBEXstdItem 2 2 3 6" xfId="5935"/>
    <cellStyle name="SAPBEXstdItem 2 2 3 7" xfId="6828"/>
    <cellStyle name="SAPBEXstdItem 2 2 3 8" xfId="5284"/>
    <cellStyle name="SAPBEXstdItem 2 2 3 9" xfId="8531"/>
    <cellStyle name="SAPBEXstdItem 2 2 30" xfId="21905"/>
    <cellStyle name="SAPBEXstdItem 2 2 31" xfId="22737"/>
    <cellStyle name="SAPBEXstdItem 2 2 32" xfId="23544"/>
    <cellStyle name="SAPBEXstdItem 2 2 4" xfId="1215"/>
    <cellStyle name="SAPBEXstdItem 2 2 4 10" xfId="9421"/>
    <cellStyle name="SAPBEXstdItem 2 2 4 11" xfId="10310"/>
    <cellStyle name="SAPBEXstdItem 2 2 4 12" xfId="11179"/>
    <cellStyle name="SAPBEXstdItem 2 2 4 13" xfId="12070"/>
    <cellStyle name="SAPBEXstdItem 2 2 4 14" xfId="12961"/>
    <cellStyle name="SAPBEXstdItem 2 2 4 15" xfId="13827"/>
    <cellStyle name="SAPBEXstdItem 2 2 4 16" xfId="14718"/>
    <cellStyle name="SAPBEXstdItem 2 2 4 17" xfId="15604"/>
    <cellStyle name="SAPBEXstdItem 2 2 4 18" xfId="16488"/>
    <cellStyle name="SAPBEXstdItem 2 2 4 19" xfId="17374"/>
    <cellStyle name="SAPBEXstdItem 2 2 4 2" xfId="2525"/>
    <cellStyle name="SAPBEXstdItem 2 2 4 2 2" xfId="25202"/>
    <cellStyle name="SAPBEXstdItem 2 2 4 2 2 2" xfId="39670"/>
    <cellStyle name="SAPBEXstdItem 2 2 4 2 2 2 2" xfId="39671"/>
    <cellStyle name="SAPBEXstdItem 2 2 4 2 2 2 2 2" xfId="39672"/>
    <cellStyle name="SAPBEXstdItem 2 2 4 2 2 2 3" xfId="39673"/>
    <cellStyle name="SAPBEXstdItem 2 2 4 2 2 3" xfId="39674"/>
    <cellStyle name="SAPBEXstdItem 2 2 4 2 2 3 2" xfId="39675"/>
    <cellStyle name="SAPBEXstdItem 2 2 4 2 2 3 2 2" xfId="39676"/>
    <cellStyle name="SAPBEXstdItem 2 2 4 2 2 4" xfId="39677"/>
    <cellStyle name="SAPBEXstdItem 2 2 4 2 2 4 2" xfId="39678"/>
    <cellStyle name="SAPBEXstdItem 2 2 4 2 3" xfId="39679"/>
    <cellStyle name="SAPBEXstdItem 2 2 4 2 3 2" xfId="39680"/>
    <cellStyle name="SAPBEXstdItem 2 2 4 2 3 2 2" xfId="39681"/>
    <cellStyle name="SAPBEXstdItem 2 2 4 2 3 3" xfId="39682"/>
    <cellStyle name="SAPBEXstdItem 2 2 4 2 4" xfId="39683"/>
    <cellStyle name="SAPBEXstdItem 2 2 4 2 4 2" xfId="39684"/>
    <cellStyle name="SAPBEXstdItem 2 2 4 2 4 2 2" xfId="39685"/>
    <cellStyle name="SAPBEXstdItem 2 2 4 2 5" xfId="39686"/>
    <cellStyle name="SAPBEXstdItem 2 2 4 2 5 2" xfId="39687"/>
    <cellStyle name="SAPBEXstdItem 2 2 4 20" xfId="18254"/>
    <cellStyle name="SAPBEXstdItem 2 2 4 21" xfId="19134"/>
    <cellStyle name="SAPBEXstdItem 2 2 4 22" xfId="19993"/>
    <cellStyle name="SAPBEXstdItem 2 2 4 23" xfId="20859"/>
    <cellStyle name="SAPBEXstdItem 2 2 4 24" xfId="21717"/>
    <cellStyle name="SAPBEXstdItem 2 2 4 25" xfId="22558"/>
    <cellStyle name="SAPBEXstdItem 2 2 4 26" xfId="23387"/>
    <cellStyle name="SAPBEXstdItem 2 2 4 27" xfId="24175"/>
    <cellStyle name="SAPBEXstdItem 2 2 4 3" xfId="3257"/>
    <cellStyle name="SAPBEXstdItem 2 2 4 4" xfId="4159"/>
    <cellStyle name="SAPBEXstdItem 2 2 4 5" xfId="5047"/>
    <cellStyle name="SAPBEXstdItem 2 2 4 6" xfId="5936"/>
    <cellStyle name="SAPBEXstdItem 2 2 4 7" xfId="6829"/>
    <cellStyle name="SAPBEXstdItem 2 2 4 8" xfId="1599"/>
    <cellStyle name="SAPBEXstdItem 2 2 4 9" xfId="8532"/>
    <cellStyle name="SAPBEXstdItem 2 2 5" xfId="1216"/>
    <cellStyle name="SAPBEXstdItem 2 2 5 10" xfId="9422"/>
    <cellStyle name="SAPBEXstdItem 2 2 5 11" xfId="10311"/>
    <cellStyle name="SAPBEXstdItem 2 2 5 12" xfId="11180"/>
    <cellStyle name="SAPBEXstdItem 2 2 5 13" xfId="12071"/>
    <cellStyle name="SAPBEXstdItem 2 2 5 14" xfId="12962"/>
    <cellStyle name="SAPBEXstdItem 2 2 5 15" xfId="13828"/>
    <cellStyle name="SAPBEXstdItem 2 2 5 16" xfId="14719"/>
    <cellStyle name="SAPBEXstdItem 2 2 5 17" xfId="15605"/>
    <cellStyle name="SAPBEXstdItem 2 2 5 18" xfId="16489"/>
    <cellStyle name="SAPBEXstdItem 2 2 5 19" xfId="17375"/>
    <cellStyle name="SAPBEXstdItem 2 2 5 2" xfId="2526"/>
    <cellStyle name="SAPBEXstdItem 2 2 5 2 2" xfId="25203"/>
    <cellStyle name="SAPBEXstdItem 2 2 5 2 2 2" xfId="39688"/>
    <cellStyle name="SAPBEXstdItem 2 2 5 2 2 2 2" xfId="39689"/>
    <cellStyle name="SAPBEXstdItem 2 2 5 2 2 2 2 2" xfId="39690"/>
    <cellStyle name="SAPBEXstdItem 2 2 5 2 2 2 3" xfId="39691"/>
    <cellStyle name="SAPBEXstdItem 2 2 5 2 2 3" xfId="39692"/>
    <cellStyle name="SAPBEXstdItem 2 2 5 2 2 3 2" xfId="39693"/>
    <cellStyle name="SAPBEXstdItem 2 2 5 2 2 3 2 2" xfId="39694"/>
    <cellStyle name="SAPBEXstdItem 2 2 5 2 2 4" xfId="39695"/>
    <cellStyle name="SAPBEXstdItem 2 2 5 2 2 4 2" xfId="39696"/>
    <cellStyle name="SAPBEXstdItem 2 2 5 2 3" xfId="39697"/>
    <cellStyle name="SAPBEXstdItem 2 2 5 2 3 2" xfId="39698"/>
    <cellStyle name="SAPBEXstdItem 2 2 5 2 3 2 2" xfId="39699"/>
    <cellStyle name="SAPBEXstdItem 2 2 5 2 3 3" xfId="39700"/>
    <cellStyle name="SAPBEXstdItem 2 2 5 2 4" xfId="39701"/>
    <cellStyle name="SAPBEXstdItem 2 2 5 2 4 2" xfId="39702"/>
    <cellStyle name="SAPBEXstdItem 2 2 5 2 4 2 2" xfId="39703"/>
    <cellStyle name="SAPBEXstdItem 2 2 5 2 5" xfId="39704"/>
    <cellStyle name="SAPBEXstdItem 2 2 5 2 5 2" xfId="39705"/>
    <cellStyle name="SAPBEXstdItem 2 2 5 20" xfId="18255"/>
    <cellStyle name="SAPBEXstdItem 2 2 5 21" xfId="19135"/>
    <cellStyle name="SAPBEXstdItem 2 2 5 22" xfId="19994"/>
    <cellStyle name="SAPBEXstdItem 2 2 5 23" xfId="20860"/>
    <cellStyle name="SAPBEXstdItem 2 2 5 24" xfId="21718"/>
    <cellStyle name="SAPBEXstdItem 2 2 5 25" xfId="22559"/>
    <cellStyle name="SAPBEXstdItem 2 2 5 26" xfId="23388"/>
    <cellStyle name="SAPBEXstdItem 2 2 5 27" xfId="24176"/>
    <cellStyle name="SAPBEXstdItem 2 2 5 3" xfId="3258"/>
    <cellStyle name="SAPBEXstdItem 2 2 5 4" xfId="4160"/>
    <cellStyle name="SAPBEXstdItem 2 2 5 5" xfId="5048"/>
    <cellStyle name="SAPBEXstdItem 2 2 5 6" xfId="5937"/>
    <cellStyle name="SAPBEXstdItem 2 2 5 7" xfId="6830"/>
    <cellStyle name="SAPBEXstdItem 2 2 5 8" xfId="1427"/>
    <cellStyle name="SAPBEXstdItem 2 2 5 9" xfId="8533"/>
    <cellStyle name="SAPBEXstdItem 2 2 6" xfId="1217"/>
    <cellStyle name="SAPBEXstdItem 2 2 6 10" xfId="9423"/>
    <cellStyle name="SAPBEXstdItem 2 2 6 11" xfId="10312"/>
    <cellStyle name="SAPBEXstdItem 2 2 6 12" xfId="11181"/>
    <cellStyle name="SAPBEXstdItem 2 2 6 13" xfId="12072"/>
    <cellStyle name="SAPBEXstdItem 2 2 6 14" xfId="12963"/>
    <cellStyle name="SAPBEXstdItem 2 2 6 15" xfId="13829"/>
    <cellStyle name="SAPBEXstdItem 2 2 6 16" xfId="14720"/>
    <cellStyle name="SAPBEXstdItem 2 2 6 17" xfId="15606"/>
    <cellStyle name="SAPBEXstdItem 2 2 6 18" xfId="16490"/>
    <cellStyle name="SAPBEXstdItem 2 2 6 19" xfId="17376"/>
    <cellStyle name="SAPBEXstdItem 2 2 6 2" xfId="2527"/>
    <cellStyle name="SAPBEXstdItem 2 2 6 2 2" xfId="25204"/>
    <cellStyle name="SAPBEXstdItem 2 2 6 2 2 2" xfId="39706"/>
    <cellStyle name="SAPBEXstdItem 2 2 6 2 2 2 2" xfId="39707"/>
    <cellStyle name="SAPBEXstdItem 2 2 6 2 2 2 2 2" xfId="39708"/>
    <cellStyle name="SAPBEXstdItem 2 2 6 2 2 2 3" xfId="39709"/>
    <cellStyle name="SAPBEXstdItem 2 2 6 2 2 3" xfId="39710"/>
    <cellStyle name="SAPBEXstdItem 2 2 6 2 2 3 2" xfId="39711"/>
    <cellStyle name="SAPBEXstdItem 2 2 6 2 2 3 2 2" xfId="39712"/>
    <cellStyle name="SAPBEXstdItem 2 2 6 2 2 4" xfId="39713"/>
    <cellStyle name="SAPBEXstdItem 2 2 6 2 2 4 2" xfId="39714"/>
    <cellStyle name="SAPBEXstdItem 2 2 6 2 3" xfId="39715"/>
    <cellStyle name="SAPBEXstdItem 2 2 6 2 3 2" xfId="39716"/>
    <cellStyle name="SAPBEXstdItem 2 2 6 2 3 2 2" xfId="39717"/>
    <cellStyle name="SAPBEXstdItem 2 2 6 2 3 3" xfId="39718"/>
    <cellStyle name="SAPBEXstdItem 2 2 6 2 4" xfId="39719"/>
    <cellStyle name="SAPBEXstdItem 2 2 6 2 4 2" xfId="39720"/>
    <cellStyle name="SAPBEXstdItem 2 2 6 2 4 2 2" xfId="39721"/>
    <cellStyle name="SAPBEXstdItem 2 2 6 2 5" xfId="39722"/>
    <cellStyle name="SAPBEXstdItem 2 2 6 2 5 2" xfId="39723"/>
    <cellStyle name="SAPBEXstdItem 2 2 6 20" xfId="18256"/>
    <cellStyle name="SAPBEXstdItem 2 2 6 21" xfId="19136"/>
    <cellStyle name="SAPBEXstdItem 2 2 6 22" xfId="19995"/>
    <cellStyle name="SAPBEXstdItem 2 2 6 23" xfId="20861"/>
    <cellStyle name="SAPBEXstdItem 2 2 6 24" xfId="21719"/>
    <cellStyle name="SAPBEXstdItem 2 2 6 25" xfId="22560"/>
    <cellStyle name="SAPBEXstdItem 2 2 6 26" xfId="23389"/>
    <cellStyle name="SAPBEXstdItem 2 2 6 27" xfId="24177"/>
    <cellStyle name="SAPBEXstdItem 2 2 6 3" xfId="3259"/>
    <cellStyle name="SAPBEXstdItem 2 2 6 4" xfId="4161"/>
    <cellStyle name="SAPBEXstdItem 2 2 6 5" xfId="5049"/>
    <cellStyle name="SAPBEXstdItem 2 2 6 6" xfId="5938"/>
    <cellStyle name="SAPBEXstdItem 2 2 6 7" xfId="6831"/>
    <cellStyle name="SAPBEXstdItem 2 2 6 8" xfId="3361"/>
    <cellStyle name="SAPBEXstdItem 2 2 6 9" xfId="8534"/>
    <cellStyle name="SAPBEXstdItem 2 2 7" xfId="1861"/>
    <cellStyle name="SAPBEXstdItem 2 2 7 2" xfId="25205"/>
    <cellStyle name="SAPBEXstdItem 2 2 7 2 2" xfId="39724"/>
    <cellStyle name="SAPBEXstdItem 2 2 7 2 2 2" xfId="39725"/>
    <cellStyle name="SAPBEXstdItem 2 2 7 2 2 2 2" xfId="39726"/>
    <cellStyle name="SAPBEXstdItem 2 2 7 2 2 3" xfId="39727"/>
    <cellStyle name="SAPBEXstdItem 2 2 7 2 3" xfId="39728"/>
    <cellStyle name="SAPBEXstdItem 2 2 7 2 3 2" xfId="39729"/>
    <cellStyle name="SAPBEXstdItem 2 2 7 2 3 2 2" xfId="39730"/>
    <cellStyle name="SAPBEXstdItem 2 2 7 2 4" xfId="39731"/>
    <cellStyle name="SAPBEXstdItem 2 2 7 2 4 2" xfId="39732"/>
    <cellStyle name="SAPBEXstdItem 2 2 7 3" xfId="39733"/>
    <cellStyle name="SAPBEXstdItem 2 2 7 3 2" xfId="39734"/>
    <cellStyle name="SAPBEXstdItem 2 2 7 3 2 2" xfId="39735"/>
    <cellStyle name="SAPBEXstdItem 2 2 7 3 3" xfId="39736"/>
    <cellStyle name="SAPBEXstdItem 2 2 7 4" xfId="39737"/>
    <cellStyle name="SAPBEXstdItem 2 2 7 4 2" xfId="39738"/>
    <cellStyle name="SAPBEXstdItem 2 2 7 4 2 2" xfId="39739"/>
    <cellStyle name="SAPBEXstdItem 2 2 7 5" xfId="39740"/>
    <cellStyle name="SAPBEXstdItem 2 2 7 5 2" xfId="39741"/>
    <cellStyle name="SAPBEXstdItem 2 2 8" xfId="1537"/>
    <cellStyle name="SAPBEXstdItem 2 2 9" xfId="3480"/>
    <cellStyle name="SAPBEXstdItem 2 20" xfId="8799"/>
    <cellStyle name="SAPBEXstdItem 2 21" xfId="13089"/>
    <cellStyle name="SAPBEXstdItem 2 22" xfId="13979"/>
    <cellStyle name="SAPBEXstdItem 2 23" xfId="14866"/>
    <cellStyle name="SAPBEXstdItem 2 24" xfId="15752"/>
    <cellStyle name="SAPBEXstdItem 2 25" xfId="16635"/>
    <cellStyle name="SAPBEXstdItem 2 26" xfId="17520"/>
    <cellStyle name="SAPBEXstdItem 2 27" xfId="15707"/>
    <cellStyle name="SAPBEXstdItem 2 28" xfId="19257"/>
    <cellStyle name="SAPBEXstdItem 2 29" xfId="20125"/>
    <cellStyle name="SAPBEXstdItem 2 3" xfId="1218"/>
    <cellStyle name="SAPBEXstdItem 2 3 10" xfId="8749"/>
    <cellStyle name="SAPBEXstdItem 2 3 11" xfId="9638"/>
    <cellStyle name="SAPBEXstdItem 2 3 12" xfId="10506"/>
    <cellStyle name="SAPBEXstdItem 2 3 13" xfId="11397"/>
    <cellStyle name="SAPBEXstdItem 2 3 14" xfId="12287"/>
    <cellStyle name="SAPBEXstdItem 2 3 15" xfId="13157"/>
    <cellStyle name="SAPBEXstdItem 2 3 16" xfId="14047"/>
    <cellStyle name="SAPBEXstdItem 2 3 17" xfId="14934"/>
    <cellStyle name="SAPBEXstdItem 2 3 18" xfId="15820"/>
    <cellStyle name="SAPBEXstdItem 2 3 19" xfId="16703"/>
    <cellStyle name="SAPBEXstdItem 2 3 2" xfId="1862"/>
    <cellStyle name="SAPBEXstdItem 2 3 2 2" xfId="25206"/>
    <cellStyle name="SAPBEXstdItem 2 3 2 2 2" xfId="39742"/>
    <cellStyle name="SAPBEXstdItem 2 3 2 2 2 2" xfId="39743"/>
    <cellStyle name="SAPBEXstdItem 2 3 2 2 2 2 2" xfId="39744"/>
    <cellStyle name="SAPBEXstdItem 2 3 2 2 2 3" xfId="39745"/>
    <cellStyle name="SAPBEXstdItem 2 3 2 2 3" xfId="39746"/>
    <cellStyle name="SAPBEXstdItem 2 3 2 2 3 2" xfId="39747"/>
    <cellStyle name="SAPBEXstdItem 2 3 2 2 3 2 2" xfId="39748"/>
    <cellStyle name="SAPBEXstdItem 2 3 2 2 4" xfId="39749"/>
    <cellStyle name="SAPBEXstdItem 2 3 2 2 4 2" xfId="39750"/>
    <cellStyle name="SAPBEXstdItem 2 3 2 3" xfId="39751"/>
    <cellStyle name="SAPBEXstdItem 2 3 2 3 2" xfId="39752"/>
    <cellStyle name="SAPBEXstdItem 2 3 2 3 2 2" xfId="39753"/>
    <cellStyle name="SAPBEXstdItem 2 3 2 3 3" xfId="39754"/>
    <cellStyle name="SAPBEXstdItem 2 3 2 4" xfId="39755"/>
    <cellStyle name="SAPBEXstdItem 2 3 2 4 2" xfId="39756"/>
    <cellStyle name="SAPBEXstdItem 2 3 2 4 2 2" xfId="39757"/>
    <cellStyle name="SAPBEXstdItem 2 3 2 5" xfId="39758"/>
    <cellStyle name="SAPBEXstdItem 2 3 2 5 2" xfId="39759"/>
    <cellStyle name="SAPBEXstdItem 2 3 20" xfId="17588"/>
    <cellStyle name="SAPBEXstdItem 2 3 21" xfId="18464"/>
    <cellStyle name="SAPBEXstdItem 2 3 22" xfId="19325"/>
    <cellStyle name="SAPBEXstdItem 2 3 23" xfId="20193"/>
    <cellStyle name="SAPBEXstdItem 2 3 24" xfId="21055"/>
    <cellStyle name="SAPBEXstdItem 2 3 25" xfId="21906"/>
    <cellStyle name="SAPBEXstdItem 2 3 26" xfId="22738"/>
    <cellStyle name="SAPBEXstdItem 2 3 27" xfId="23545"/>
    <cellStyle name="SAPBEXstdItem 2 3 3" xfId="1393"/>
    <cellStyle name="SAPBEXstdItem 2 3 4" xfId="3481"/>
    <cellStyle name="SAPBEXstdItem 2 3 5" xfId="4368"/>
    <cellStyle name="SAPBEXstdItem 2 3 6" xfId="5258"/>
    <cellStyle name="SAPBEXstdItem 2 3 7" xfId="6152"/>
    <cellStyle name="SAPBEXstdItem 2 3 8" xfId="7383"/>
    <cellStyle name="SAPBEXstdItem 2 3 9" xfId="7859"/>
    <cellStyle name="SAPBEXstdItem 2 30" xfId="20987"/>
    <cellStyle name="SAPBEXstdItem 2 31" xfId="21838"/>
    <cellStyle name="SAPBEXstdItem 2 32" xfId="22670"/>
    <cellStyle name="SAPBEXstdItem 2 4" xfId="1219"/>
    <cellStyle name="SAPBEXstdItem 2 4 10" xfId="9424"/>
    <cellStyle name="SAPBEXstdItem 2 4 11" xfId="10313"/>
    <cellStyle name="SAPBEXstdItem 2 4 12" xfId="11182"/>
    <cellStyle name="SAPBEXstdItem 2 4 13" xfId="12073"/>
    <cellStyle name="SAPBEXstdItem 2 4 14" xfId="12964"/>
    <cellStyle name="SAPBEXstdItem 2 4 15" xfId="13830"/>
    <cellStyle name="SAPBEXstdItem 2 4 16" xfId="14721"/>
    <cellStyle name="SAPBEXstdItem 2 4 17" xfId="15607"/>
    <cellStyle name="SAPBEXstdItem 2 4 18" xfId="16491"/>
    <cellStyle name="SAPBEXstdItem 2 4 19" xfId="17377"/>
    <cellStyle name="SAPBEXstdItem 2 4 2" xfId="2528"/>
    <cellStyle name="SAPBEXstdItem 2 4 2 2" xfId="25207"/>
    <cellStyle name="SAPBEXstdItem 2 4 2 2 2" xfId="39760"/>
    <cellStyle name="SAPBEXstdItem 2 4 2 2 2 2" xfId="39761"/>
    <cellStyle name="SAPBEXstdItem 2 4 2 2 2 2 2" xfId="39762"/>
    <cellStyle name="SAPBEXstdItem 2 4 2 2 2 3" xfId="39763"/>
    <cellStyle name="SAPBEXstdItem 2 4 2 2 3" xfId="39764"/>
    <cellStyle name="SAPBEXstdItem 2 4 2 2 3 2" xfId="39765"/>
    <cellStyle name="SAPBEXstdItem 2 4 2 2 3 2 2" xfId="39766"/>
    <cellStyle name="SAPBEXstdItem 2 4 2 2 4" xfId="39767"/>
    <cellStyle name="SAPBEXstdItem 2 4 2 2 4 2" xfId="39768"/>
    <cellStyle name="SAPBEXstdItem 2 4 2 3" xfId="39769"/>
    <cellStyle name="SAPBEXstdItem 2 4 2 3 2" xfId="39770"/>
    <cellStyle name="SAPBEXstdItem 2 4 2 3 2 2" xfId="39771"/>
    <cellStyle name="SAPBEXstdItem 2 4 2 3 3" xfId="39772"/>
    <cellStyle name="SAPBEXstdItem 2 4 2 4" xfId="39773"/>
    <cellStyle name="SAPBEXstdItem 2 4 2 4 2" xfId="39774"/>
    <cellStyle name="SAPBEXstdItem 2 4 2 4 2 2" xfId="39775"/>
    <cellStyle name="SAPBEXstdItem 2 4 2 5" xfId="39776"/>
    <cellStyle name="SAPBEXstdItem 2 4 2 5 2" xfId="39777"/>
    <cellStyle name="SAPBEXstdItem 2 4 20" xfId="18257"/>
    <cellStyle name="SAPBEXstdItem 2 4 21" xfId="19137"/>
    <cellStyle name="SAPBEXstdItem 2 4 22" xfId="19996"/>
    <cellStyle name="SAPBEXstdItem 2 4 23" xfId="20862"/>
    <cellStyle name="SAPBEXstdItem 2 4 24" xfId="21720"/>
    <cellStyle name="SAPBEXstdItem 2 4 25" xfId="22561"/>
    <cellStyle name="SAPBEXstdItem 2 4 26" xfId="23390"/>
    <cellStyle name="SAPBEXstdItem 2 4 27" xfId="24178"/>
    <cellStyle name="SAPBEXstdItem 2 4 3" xfId="3260"/>
    <cellStyle name="SAPBEXstdItem 2 4 4" xfId="4162"/>
    <cellStyle name="SAPBEXstdItem 2 4 5" xfId="5050"/>
    <cellStyle name="SAPBEXstdItem 2 4 6" xfId="5939"/>
    <cellStyle name="SAPBEXstdItem 2 4 7" xfId="6832"/>
    <cellStyle name="SAPBEXstdItem 2 4 8" xfId="5653"/>
    <cellStyle name="SAPBEXstdItem 2 4 9" xfId="8535"/>
    <cellStyle name="SAPBEXstdItem 2 5" xfId="1220"/>
    <cellStyle name="SAPBEXstdItem 2 5 10" xfId="9425"/>
    <cellStyle name="SAPBEXstdItem 2 5 11" xfId="10314"/>
    <cellStyle name="SAPBEXstdItem 2 5 12" xfId="11183"/>
    <cellStyle name="SAPBEXstdItem 2 5 13" xfId="12074"/>
    <cellStyle name="SAPBEXstdItem 2 5 14" xfId="12965"/>
    <cellStyle name="SAPBEXstdItem 2 5 15" xfId="13831"/>
    <cellStyle name="SAPBEXstdItem 2 5 16" xfId="14722"/>
    <cellStyle name="SAPBEXstdItem 2 5 17" xfId="15608"/>
    <cellStyle name="SAPBEXstdItem 2 5 18" xfId="16492"/>
    <cellStyle name="SAPBEXstdItem 2 5 19" xfId="17378"/>
    <cellStyle name="SAPBEXstdItem 2 5 2" xfId="2529"/>
    <cellStyle name="SAPBEXstdItem 2 5 2 2" xfId="25208"/>
    <cellStyle name="SAPBEXstdItem 2 5 2 2 2" xfId="39778"/>
    <cellStyle name="SAPBEXstdItem 2 5 2 2 2 2" xfId="39779"/>
    <cellStyle name="SAPBEXstdItem 2 5 2 2 2 2 2" xfId="39780"/>
    <cellStyle name="SAPBEXstdItem 2 5 2 2 2 3" xfId="39781"/>
    <cellStyle name="SAPBEXstdItem 2 5 2 2 3" xfId="39782"/>
    <cellStyle name="SAPBEXstdItem 2 5 2 2 3 2" xfId="39783"/>
    <cellStyle name="SAPBEXstdItem 2 5 2 2 3 2 2" xfId="39784"/>
    <cellStyle name="SAPBEXstdItem 2 5 2 2 4" xfId="39785"/>
    <cellStyle name="SAPBEXstdItem 2 5 2 2 4 2" xfId="39786"/>
    <cellStyle name="SAPBEXstdItem 2 5 2 3" xfId="39787"/>
    <cellStyle name="SAPBEXstdItem 2 5 2 3 2" xfId="39788"/>
    <cellStyle name="SAPBEXstdItem 2 5 2 3 2 2" xfId="39789"/>
    <cellStyle name="SAPBEXstdItem 2 5 2 3 3" xfId="39790"/>
    <cellStyle name="SAPBEXstdItem 2 5 2 4" xfId="39791"/>
    <cellStyle name="SAPBEXstdItem 2 5 2 4 2" xfId="39792"/>
    <cellStyle name="SAPBEXstdItem 2 5 2 4 2 2" xfId="39793"/>
    <cellStyle name="SAPBEXstdItem 2 5 2 5" xfId="39794"/>
    <cellStyle name="SAPBEXstdItem 2 5 2 5 2" xfId="39795"/>
    <cellStyle name="SAPBEXstdItem 2 5 20" xfId="18258"/>
    <cellStyle name="SAPBEXstdItem 2 5 21" xfId="19138"/>
    <cellStyle name="SAPBEXstdItem 2 5 22" xfId="19997"/>
    <cellStyle name="SAPBEXstdItem 2 5 23" xfId="20863"/>
    <cellStyle name="SAPBEXstdItem 2 5 24" xfId="21721"/>
    <cellStyle name="SAPBEXstdItem 2 5 25" xfId="22562"/>
    <cellStyle name="SAPBEXstdItem 2 5 26" xfId="23391"/>
    <cellStyle name="SAPBEXstdItem 2 5 27" xfId="24179"/>
    <cellStyle name="SAPBEXstdItem 2 5 3" xfId="3261"/>
    <cellStyle name="SAPBEXstdItem 2 5 4" xfId="4163"/>
    <cellStyle name="SAPBEXstdItem 2 5 5" xfId="5051"/>
    <cellStyle name="SAPBEXstdItem 2 5 6" xfId="5940"/>
    <cellStyle name="SAPBEXstdItem 2 5 7" xfId="6833"/>
    <cellStyle name="SAPBEXstdItem 2 5 8" xfId="1920"/>
    <cellStyle name="SAPBEXstdItem 2 5 9" xfId="8536"/>
    <cellStyle name="SAPBEXstdItem 2 6" xfId="1221"/>
    <cellStyle name="SAPBEXstdItem 2 6 10" xfId="9426"/>
    <cellStyle name="SAPBEXstdItem 2 6 11" xfId="10315"/>
    <cellStyle name="SAPBEXstdItem 2 6 12" xfId="11184"/>
    <cellStyle name="SAPBEXstdItem 2 6 13" xfId="12075"/>
    <cellStyle name="SAPBEXstdItem 2 6 14" xfId="12966"/>
    <cellStyle name="SAPBEXstdItem 2 6 15" xfId="13832"/>
    <cellStyle name="SAPBEXstdItem 2 6 16" xfId="14723"/>
    <cellStyle name="SAPBEXstdItem 2 6 17" xfId="15609"/>
    <cellStyle name="SAPBEXstdItem 2 6 18" xfId="16493"/>
    <cellStyle name="SAPBEXstdItem 2 6 19" xfId="17379"/>
    <cellStyle name="SAPBEXstdItem 2 6 2" xfId="2530"/>
    <cellStyle name="SAPBEXstdItem 2 6 2 2" xfId="25209"/>
    <cellStyle name="SAPBEXstdItem 2 6 2 2 2" xfId="39796"/>
    <cellStyle name="SAPBEXstdItem 2 6 2 2 2 2" xfId="39797"/>
    <cellStyle name="SAPBEXstdItem 2 6 2 2 2 2 2" xfId="39798"/>
    <cellStyle name="SAPBEXstdItem 2 6 2 2 2 3" xfId="39799"/>
    <cellStyle name="SAPBEXstdItem 2 6 2 2 3" xfId="39800"/>
    <cellStyle name="SAPBEXstdItem 2 6 2 2 3 2" xfId="39801"/>
    <cellStyle name="SAPBEXstdItem 2 6 2 2 3 2 2" xfId="39802"/>
    <cellStyle name="SAPBEXstdItem 2 6 2 2 4" xfId="39803"/>
    <cellStyle name="SAPBEXstdItem 2 6 2 2 4 2" xfId="39804"/>
    <cellStyle name="SAPBEXstdItem 2 6 2 3" xfId="39805"/>
    <cellStyle name="SAPBEXstdItem 2 6 2 3 2" xfId="39806"/>
    <cellStyle name="SAPBEXstdItem 2 6 2 3 2 2" xfId="39807"/>
    <cellStyle name="SAPBEXstdItem 2 6 2 3 3" xfId="39808"/>
    <cellStyle name="SAPBEXstdItem 2 6 2 4" xfId="39809"/>
    <cellStyle name="SAPBEXstdItem 2 6 2 4 2" xfId="39810"/>
    <cellStyle name="SAPBEXstdItem 2 6 2 4 2 2" xfId="39811"/>
    <cellStyle name="SAPBEXstdItem 2 6 2 5" xfId="39812"/>
    <cellStyle name="SAPBEXstdItem 2 6 2 5 2" xfId="39813"/>
    <cellStyle name="SAPBEXstdItem 2 6 20" xfId="18259"/>
    <cellStyle name="SAPBEXstdItem 2 6 21" xfId="19139"/>
    <cellStyle name="SAPBEXstdItem 2 6 22" xfId="19998"/>
    <cellStyle name="SAPBEXstdItem 2 6 23" xfId="20864"/>
    <cellStyle name="SAPBEXstdItem 2 6 24" xfId="21722"/>
    <cellStyle name="SAPBEXstdItem 2 6 25" xfId="22563"/>
    <cellStyle name="SAPBEXstdItem 2 6 26" xfId="23392"/>
    <cellStyle name="SAPBEXstdItem 2 6 27" xfId="24180"/>
    <cellStyle name="SAPBEXstdItem 2 6 3" xfId="3262"/>
    <cellStyle name="SAPBEXstdItem 2 6 4" xfId="4164"/>
    <cellStyle name="SAPBEXstdItem 2 6 5" xfId="5052"/>
    <cellStyle name="SAPBEXstdItem 2 6 6" xfId="5941"/>
    <cellStyle name="SAPBEXstdItem 2 6 7" xfId="6834"/>
    <cellStyle name="SAPBEXstdItem 2 6 8" xfId="1506"/>
    <cellStyle name="SAPBEXstdItem 2 6 9" xfId="8537"/>
    <cellStyle name="SAPBEXstdItem 2 7" xfId="1481"/>
    <cellStyle name="SAPBEXstdItem 2 7 2" xfId="25211"/>
    <cellStyle name="SAPBEXstdItem 2 7 2 2" xfId="39814"/>
    <cellStyle name="SAPBEXstdItem 2 7 2 2 2" xfId="39815"/>
    <cellStyle name="SAPBEXstdItem 2 7 2 2 2 2" xfId="39816"/>
    <cellStyle name="SAPBEXstdItem 2 7 2 2 3" xfId="39817"/>
    <cellStyle name="SAPBEXstdItem 2 7 2 3" xfId="39818"/>
    <cellStyle name="SAPBEXstdItem 2 7 2 3 2" xfId="39819"/>
    <cellStyle name="SAPBEXstdItem 2 7 2 3 2 2" xfId="39820"/>
    <cellStyle name="SAPBEXstdItem 2 7 2 4" xfId="39821"/>
    <cellStyle name="SAPBEXstdItem 2 7 2 4 2" xfId="39822"/>
    <cellStyle name="SAPBEXstdItem 2 7 3" xfId="25210"/>
    <cellStyle name="SAPBEXstdItem 2 7 3 2" xfId="39823"/>
    <cellStyle name="SAPBEXstdItem 2 7 3 2 2" xfId="39824"/>
    <cellStyle name="SAPBEXstdItem 2 7 3 2 2 2" xfId="39825"/>
    <cellStyle name="SAPBEXstdItem 2 7 3 2 3" xfId="39826"/>
    <cellStyle name="SAPBEXstdItem 2 7 3 3" xfId="39827"/>
    <cellStyle name="SAPBEXstdItem 2 7 3 3 2" xfId="39828"/>
    <cellStyle name="SAPBEXstdItem 2 7 3 3 2 2" xfId="39829"/>
    <cellStyle name="SAPBEXstdItem 2 7 3 4" xfId="39830"/>
    <cellStyle name="SAPBEXstdItem 2 7 3 4 2" xfId="39831"/>
    <cellStyle name="SAPBEXstdItem 2 7 4" xfId="39832"/>
    <cellStyle name="SAPBEXstdItem 2 7 4 2" xfId="39833"/>
    <cellStyle name="SAPBEXstdItem 2 7 4 2 2" xfId="39834"/>
    <cellStyle name="SAPBEXstdItem 2 7 4 2 2 2" xfId="39835"/>
    <cellStyle name="SAPBEXstdItem 2 7 4 3" xfId="39836"/>
    <cellStyle name="SAPBEXstdItem 2 7 4 3 2" xfId="39837"/>
    <cellStyle name="SAPBEXstdItem 2 7 5" xfId="39838"/>
    <cellStyle name="SAPBEXstdItem 2 7 5 2" xfId="39839"/>
    <cellStyle name="SAPBEXstdItem 2 7 5 2 2" xfId="39840"/>
    <cellStyle name="SAPBEXstdItem 2 7 5 3" xfId="39841"/>
    <cellStyle name="SAPBEXstdItem 2 7 6" xfId="39842"/>
    <cellStyle name="SAPBEXstdItem 2 7 6 2" xfId="39843"/>
    <cellStyle name="SAPBEXstdItem 2 7 6 2 2" xfId="39844"/>
    <cellStyle name="SAPBEXstdItem 2 7 7" xfId="39845"/>
    <cellStyle name="SAPBEXstdItem 2 7 7 2" xfId="39846"/>
    <cellStyle name="SAPBEXstdItem 2 8" xfId="2539"/>
    <cellStyle name="SAPBEXstdItem 2 9" xfId="1654"/>
    <cellStyle name="SAPBEXstdItem 20" xfId="7762"/>
    <cellStyle name="SAPBEXstdItem 21" xfId="5166"/>
    <cellStyle name="SAPBEXstdItem 22" xfId="12887"/>
    <cellStyle name="SAPBEXstdItem 23" xfId="8764"/>
    <cellStyle name="SAPBEXstdItem 24" xfId="5152"/>
    <cellStyle name="SAPBEXstdItem 25" xfId="8769"/>
    <cellStyle name="SAPBEXstdItem 26" xfId="7575"/>
    <cellStyle name="SAPBEXstdItem 27" xfId="13060"/>
    <cellStyle name="SAPBEXstdItem 28" xfId="11417"/>
    <cellStyle name="SAPBEXstdItem 29" xfId="19061"/>
    <cellStyle name="SAPBEXstdItem 3" xfId="1222"/>
    <cellStyle name="SAPBEXstdItem 3 10" xfId="4369"/>
    <cellStyle name="SAPBEXstdItem 3 11" xfId="5259"/>
    <cellStyle name="SAPBEXstdItem 3 12" xfId="6153"/>
    <cellStyle name="SAPBEXstdItem 3 13" xfId="7382"/>
    <cellStyle name="SAPBEXstdItem 3 14" xfId="7860"/>
    <cellStyle name="SAPBEXstdItem 3 15" xfId="8750"/>
    <cellStyle name="SAPBEXstdItem 3 16" xfId="9639"/>
    <cellStyle name="SAPBEXstdItem 3 17" xfId="10507"/>
    <cellStyle name="SAPBEXstdItem 3 18" xfId="11398"/>
    <cellStyle name="SAPBEXstdItem 3 19" xfId="12288"/>
    <cellStyle name="SAPBEXstdItem 3 2" xfId="1223"/>
    <cellStyle name="SAPBEXstdItem 3 2 10" xfId="9427"/>
    <cellStyle name="SAPBEXstdItem 3 2 11" xfId="10316"/>
    <cellStyle name="SAPBEXstdItem 3 2 12" xfId="11185"/>
    <cellStyle name="SAPBEXstdItem 3 2 13" xfId="12076"/>
    <cellStyle name="SAPBEXstdItem 3 2 14" xfId="12967"/>
    <cellStyle name="SAPBEXstdItem 3 2 15" xfId="13833"/>
    <cellStyle name="SAPBEXstdItem 3 2 16" xfId="14724"/>
    <cellStyle name="SAPBEXstdItem 3 2 17" xfId="15610"/>
    <cellStyle name="SAPBEXstdItem 3 2 18" xfId="16494"/>
    <cellStyle name="SAPBEXstdItem 3 2 19" xfId="17380"/>
    <cellStyle name="SAPBEXstdItem 3 2 2" xfId="2531"/>
    <cellStyle name="SAPBEXstdItem 3 2 2 2" xfId="25212"/>
    <cellStyle name="SAPBEXstdItem 3 2 2 2 2" xfId="39847"/>
    <cellStyle name="SAPBEXstdItem 3 2 2 2 2 2" xfId="39848"/>
    <cellStyle name="SAPBEXstdItem 3 2 2 2 2 2 2" xfId="39849"/>
    <cellStyle name="SAPBEXstdItem 3 2 2 2 2 3" xfId="39850"/>
    <cellStyle name="SAPBEXstdItem 3 2 2 2 3" xfId="39851"/>
    <cellStyle name="SAPBEXstdItem 3 2 2 2 3 2" xfId="39852"/>
    <cellStyle name="SAPBEXstdItem 3 2 2 2 3 2 2" xfId="39853"/>
    <cellStyle name="SAPBEXstdItem 3 2 2 2 4" xfId="39854"/>
    <cellStyle name="SAPBEXstdItem 3 2 2 2 4 2" xfId="39855"/>
    <cellStyle name="SAPBEXstdItem 3 2 2 3" xfId="39856"/>
    <cellStyle name="SAPBEXstdItem 3 2 2 3 2" xfId="39857"/>
    <cellStyle name="SAPBEXstdItem 3 2 2 3 2 2" xfId="39858"/>
    <cellStyle name="SAPBEXstdItem 3 2 2 3 3" xfId="39859"/>
    <cellStyle name="SAPBEXstdItem 3 2 2 4" xfId="39860"/>
    <cellStyle name="SAPBEXstdItem 3 2 2 4 2" xfId="39861"/>
    <cellStyle name="SAPBEXstdItem 3 2 2 4 2 2" xfId="39862"/>
    <cellStyle name="SAPBEXstdItem 3 2 2 5" xfId="39863"/>
    <cellStyle name="SAPBEXstdItem 3 2 2 5 2" xfId="39864"/>
    <cellStyle name="SAPBEXstdItem 3 2 20" xfId="18260"/>
    <cellStyle name="SAPBEXstdItem 3 2 21" xfId="19140"/>
    <cellStyle name="SAPBEXstdItem 3 2 22" xfId="19999"/>
    <cellStyle name="SAPBEXstdItem 3 2 23" xfId="20865"/>
    <cellStyle name="SAPBEXstdItem 3 2 24" xfId="21723"/>
    <cellStyle name="SAPBEXstdItem 3 2 25" xfId="22564"/>
    <cellStyle name="SAPBEXstdItem 3 2 26" xfId="23393"/>
    <cellStyle name="SAPBEXstdItem 3 2 27" xfId="24181"/>
    <cellStyle name="SAPBEXstdItem 3 2 3" xfId="3263"/>
    <cellStyle name="SAPBEXstdItem 3 2 4" xfId="4165"/>
    <cellStyle name="SAPBEXstdItem 3 2 5" xfId="5053"/>
    <cellStyle name="SAPBEXstdItem 3 2 6" xfId="5942"/>
    <cellStyle name="SAPBEXstdItem 3 2 7" xfId="6835"/>
    <cellStyle name="SAPBEXstdItem 3 2 8" xfId="6045"/>
    <cellStyle name="SAPBEXstdItem 3 2 9" xfId="8538"/>
    <cellStyle name="SAPBEXstdItem 3 20" xfId="13158"/>
    <cellStyle name="SAPBEXstdItem 3 21" xfId="14048"/>
    <cellStyle name="SAPBEXstdItem 3 22" xfId="14935"/>
    <cellStyle name="SAPBEXstdItem 3 23" xfId="15821"/>
    <cellStyle name="SAPBEXstdItem 3 24" xfId="16704"/>
    <cellStyle name="SAPBEXstdItem 3 25" xfId="17589"/>
    <cellStyle name="SAPBEXstdItem 3 26" xfId="18465"/>
    <cellStyle name="SAPBEXstdItem 3 27" xfId="19326"/>
    <cellStyle name="SAPBEXstdItem 3 28" xfId="20194"/>
    <cellStyle name="SAPBEXstdItem 3 29" xfId="21056"/>
    <cellStyle name="SAPBEXstdItem 3 3" xfId="1224"/>
    <cellStyle name="SAPBEXstdItem 3 3 10" xfId="9428"/>
    <cellStyle name="SAPBEXstdItem 3 3 11" xfId="10317"/>
    <cellStyle name="SAPBEXstdItem 3 3 12" xfId="11186"/>
    <cellStyle name="SAPBEXstdItem 3 3 13" xfId="12077"/>
    <cellStyle name="SAPBEXstdItem 3 3 14" xfId="12968"/>
    <cellStyle name="SAPBEXstdItem 3 3 15" xfId="13834"/>
    <cellStyle name="SAPBEXstdItem 3 3 16" xfId="14725"/>
    <cellStyle name="SAPBEXstdItem 3 3 17" xfId="15611"/>
    <cellStyle name="SAPBEXstdItem 3 3 18" xfId="16495"/>
    <cellStyle name="SAPBEXstdItem 3 3 19" xfId="17381"/>
    <cellStyle name="SAPBEXstdItem 3 3 2" xfId="2532"/>
    <cellStyle name="SAPBEXstdItem 3 3 2 2" xfId="25213"/>
    <cellStyle name="SAPBEXstdItem 3 3 2 2 2" xfId="39865"/>
    <cellStyle name="SAPBEXstdItem 3 3 2 2 2 2" xfId="39866"/>
    <cellStyle name="SAPBEXstdItem 3 3 2 2 2 2 2" xfId="39867"/>
    <cellStyle name="SAPBEXstdItem 3 3 2 2 2 3" xfId="39868"/>
    <cellStyle name="SAPBEXstdItem 3 3 2 2 3" xfId="39869"/>
    <cellStyle name="SAPBEXstdItem 3 3 2 2 3 2" xfId="39870"/>
    <cellStyle name="SAPBEXstdItem 3 3 2 2 3 2 2" xfId="39871"/>
    <cellStyle name="SAPBEXstdItem 3 3 2 2 4" xfId="39872"/>
    <cellStyle name="SAPBEXstdItem 3 3 2 2 4 2" xfId="39873"/>
    <cellStyle name="SAPBEXstdItem 3 3 2 3" xfId="39874"/>
    <cellStyle name="SAPBEXstdItem 3 3 2 3 2" xfId="39875"/>
    <cellStyle name="SAPBEXstdItem 3 3 2 3 2 2" xfId="39876"/>
    <cellStyle name="SAPBEXstdItem 3 3 2 3 3" xfId="39877"/>
    <cellStyle name="SAPBEXstdItem 3 3 2 4" xfId="39878"/>
    <cellStyle name="SAPBEXstdItem 3 3 2 4 2" xfId="39879"/>
    <cellStyle name="SAPBEXstdItem 3 3 2 4 2 2" xfId="39880"/>
    <cellStyle name="SAPBEXstdItem 3 3 2 5" xfId="39881"/>
    <cellStyle name="SAPBEXstdItem 3 3 2 5 2" xfId="39882"/>
    <cellStyle name="SAPBEXstdItem 3 3 20" xfId="18261"/>
    <cellStyle name="SAPBEXstdItem 3 3 21" xfId="19141"/>
    <cellStyle name="SAPBEXstdItem 3 3 22" xfId="20000"/>
    <cellStyle name="SAPBEXstdItem 3 3 23" xfId="20866"/>
    <cellStyle name="SAPBEXstdItem 3 3 24" xfId="21724"/>
    <cellStyle name="SAPBEXstdItem 3 3 25" xfId="22565"/>
    <cellStyle name="SAPBEXstdItem 3 3 26" xfId="23394"/>
    <cellStyle name="SAPBEXstdItem 3 3 27" xfId="24182"/>
    <cellStyle name="SAPBEXstdItem 3 3 3" xfId="3264"/>
    <cellStyle name="SAPBEXstdItem 3 3 4" xfId="4166"/>
    <cellStyle name="SAPBEXstdItem 3 3 5" xfId="5054"/>
    <cellStyle name="SAPBEXstdItem 3 3 6" xfId="5943"/>
    <cellStyle name="SAPBEXstdItem 3 3 7" xfId="6836"/>
    <cellStyle name="SAPBEXstdItem 3 3 8" xfId="6059"/>
    <cellStyle name="SAPBEXstdItem 3 3 9" xfId="8539"/>
    <cellStyle name="SAPBEXstdItem 3 30" xfId="21907"/>
    <cellStyle name="SAPBEXstdItem 3 31" xfId="22739"/>
    <cellStyle name="SAPBEXstdItem 3 32" xfId="23546"/>
    <cellStyle name="SAPBEXstdItem 3 4" xfId="1225"/>
    <cellStyle name="SAPBEXstdItem 3 4 10" xfId="9429"/>
    <cellStyle name="SAPBEXstdItem 3 4 11" xfId="10318"/>
    <cellStyle name="SAPBEXstdItem 3 4 12" xfId="11187"/>
    <cellStyle name="SAPBEXstdItem 3 4 13" xfId="12078"/>
    <cellStyle name="SAPBEXstdItem 3 4 14" xfId="12969"/>
    <cellStyle name="SAPBEXstdItem 3 4 15" xfId="13835"/>
    <cellStyle name="SAPBEXstdItem 3 4 16" xfId="14726"/>
    <cellStyle name="SAPBEXstdItem 3 4 17" xfId="15612"/>
    <cellStyle name="SAPBEXstdItem 3 4 18" xfId="16496"/>
    <cellStyle name="SAPBEXstdItem 3 4 19" xfId="17382"/>
    <cellStyle name="SAPBEXstdItem 3 4 2" xfId="2533"/>
    <cellStyle name="SAPBEXstdItem 3 4 2 2" xfId="25214"/>
    <cellStyle name="SAPBEXstdItem 3 4 2 2 2" xfId="39883"/>
    <cellStyle name="SAPBEXstdItem 3 4 2 2 2 2" xfId="39884"/>
    <cellStyle name="SAPBEXstdItem 3 4 2 2 2 2 2" xfId="39885"/>
    <cellStyle name="SAPBEXstdItem 3 4 2 2 2 3" xfId="39886"/>
    <cellStyle name="SAPBEXstdItem 3 4 2 2 3" xfId="39887"/>
    <cellStyle name="SAPBEXstdItem 3 4 2 2 3 2" xfId="39888"/>
    <cellStyle name="SAPBEXstdItem 3 4 2 2 3 2 2" xfId="39889"/>
    <cellStyle name="SAPBEXstdItem 3 4 2 2 4" xfId="39890"/>
    <cellStyle name="SAPBEXstdItem 3 4 2 2 4 2" xfId="39891"/>
    <cellStyle name="SAPBEXstdItem 3 4 2 3" xfId="39892"/>
    <cellStyle name="SAPBEXstdItem 3 4 2 3 2" xfId="39893"/>
    <cellStyle name="SAPBEXstdItem 3 4 2 3 2 2" xfId="39894"/>
    <cellStyle name="SAPBEXstdItem 3 4 2 3 3" xfId="39895"/>
    <cellStyle name="SAPBEXstdItem 3 4 2 4" xfId="39896"/>
    <cellStyle name="SAPBEXstdItem 3 4 2 4 2" xfId="39897"/>
    <cellStyle name="SAPBEXstdItem 3 4 2 4 2 2" xfId="39898"/>
    <cellStyle name="SAPBEXstdItem 3 4 2 5" xfId="39899"/>
    <cellStyle name="SAPBEXstdItem 3 4 2 5 2" xfId="39900"/>
    <cellStyle name="SAPBEXstdItem 3 4 20" xfId="18262"/>
    <cellStyle name="SAPBEXstdItem 3 4 21" xfId="19142"/>
    <cellStyle name="SAPBEXstdItem 3 4 22" xfId="20001"/>
    <cellStyle name="SAPBEXstdItem 3 4 23" xfId="20867"/>
    <cellStyle name="SAPBEXstdItem 3 4 24" xfId="21725"/>
    <cellStyle name="SAPBEXstdItem 3 4 25" xfId="22566"/>
    <cellStyle name="SAPBEXstdItem 3 4 26" xfId="23395"/>
    <cellStyle name="SAPBEXstdItem 3 4 27" xfId="24183"/>
    <cellStyle name="SAPBEXstdItem 3 4 3" xfId="3265"/>
    <cellStyle name="SAPBEXstdItem 3 4 4" xfId="4167"/>
    <cellStyle name="SAPBEXstdItem 3 4 5" xfId="5055"/>
    <cellStyle name="SAPBEXstdItem 3 4 6" xfId="5944"/>
    <cellStyle name="SAPBEXstdItem 3 4 7" xfId="6837"/>
    <cellStyle name="SAPBEXstdItem 3 4 8" xfId="2425"/>
    <cellStyle name="SAPBEXstdItem 3 4 9" xfId="8540"/>
    <cellStyle name="SAPBEXstdItem 3 5" xfId="1226"/>
    <cellStyle name="SAPBEXstdItem 3 5 10" xfId="9430"/>
    <cellStyle name="SAPBEXstdItem 3 5 11" xfId="10319"/>
    <cellStyle name="SAPBEXstdItem 3 5 12" xfId="11188"/>
    <cellStyle name="SAPBEXstdItem 3 5 13" xfId="12079"/>
    <cellStyle name="SAPBEXstdItem 3 5 14" xfId="12970"/>
    <cellStyle name="SAPBEXstdItem 3 5 15" xfId="13836"/>
    <cellStyle name="SAPBEXstdItem 3 5 16" xfId="14727"/>
    <cellStyle name="SAPBEXstdItem 3 5 17" xfId="15613"/>
    <cellStyle name="SAPBEXstdItem 3 5 18" xfId="16497"/>
    <cellStyle name="SAPBEXstdItem 3 5 19" xfId="17383"/>
    <cellStyle name="SAPBEXstdItem 3 5 2" xfId="2534"/>
    <cellStyle name="SAPBEXstdItem 3 5 2 2" xfId="25215"/>
    <cellStyle name="SAPBEXstdItem 3 5 2 2 2" xfId="39901"/>
    <cellStyle name="SAPBEXstdItem 3 5 2 2 2 2" xfId="39902"/>
    <cellStyle name="SAPBEXstdItem 3 5 2 2 2 2 2" xfId="39903"/>
    <cellStyle name="SAPBEXstdItem 3 5 2 2 2 3" xfId="39904"/>
    <cellStyle name="SAPBEXstdItem 3 5 2 2 3" xfId="39905"/>
    <cellStyle name="SAPBEXstdItem 3 5 2 2 3 2" xfId="39906"/>
    <cellStyle name="SAPBEXstdItem 3 5 2 2 3 2 2" xfId="39907"/>
    <cellStyle name="SAPBEXstdItem 3 5 2 2 4" xfId="39908"/>
    <cellStyle name="SAPBEXstdItem 3 5 2 2 4 2" xfId="39909"/>
    <cellStyle name="SAPBEXstdItem 3 5 2 3" xfId="39910"/>
    <cellStyle name="SAPBEXstdItem 3 5 2 3 2" xfId="39911"/>
    <cellStyle name="SAPBEXstdItem 3 5 2 3 2 2" xfId="39912"/>
    <cellStyle name="SAPBEXstdItem 3 5 2 3 3" xfId="39913"/>
    <cellStyle name="SAPBEXstdItem 3 5 2 4" xfId="39914"/>
    <cellStyle name="SAPBEXstdItem 3 5 2 4 2" xfId="39915"/>
    <cellStyle name="SAPBEXstdItem 3 5 2 4 2 2" xfId="39916"/>
    <cellStyle name="SAPBEXstdItem 3 5 2 5" xfId="39917"/>
    <cellStyle name="SAPBEXstdItem 3 5 2 5 2" xfId="39918"/>
    <cellStyle name="SAPBEXstdItem 3 5 20" xfId="18263"/>
    <cellStyle name="SAPBEXstdItem 3 5 21" xfId="19143"/>
    <cellStyle name="SAPBEXstdItem 3 5 22" xfId="20002"/>
    <cellStyle name="SAPBEXstdItem 3 5 23" xfId="20868"/>
    <cellStyle name="SAPBEXstdItem 3 5 24" xfId="21726"/>
    <cellStyle name="SAPBEXstdItem 3 5 25" xfId="22567"/>
    <cellStyle name="SAPBEXstdItem 3 5 26" xfId="23396"/>
    <cellStyle name="SAPBEXstdItem 3 5 27" xfId="24184"/>
    <cellStyle name="SAPBEXstdItem 3 5 3" xfId="3266"/>
    <cellStyle name="SAPBEXstdItem 3 5 4" xfId="4168"/>
    <cellStyle name="SAPBEXstdItem 3 5 5" xfId="5056"/>
    <cellStyle name="SAPBEXstdItem 3 5 6" xfId="5945"/>
    <cellStyle name="SAPBEXstdItem 3 5 7" xfId="6838"/>
    <cellStyle name="SAPBEXstdItem 3 5 8" xfId="3493"/>
    <cellStyle name="SAPBEXstdItem 3 5 9" xfId="8541"/>
    <cellStyle name="SAPBEXstdItem 3 6" xfId="1227"/>
    <cellStyle name="SAPBEXstdItem 3 6 10" xfId="9431"/>
    <cellStyle name="SAPBEXstdItem 3 6 11" xfId="10320"/>
    <cellStyle name="SAPBEXstdItem 3 6 12" xfId="11189"/>
    <cellStyle name="SAPBEXstdItem 3 6 13" xfId="12080"/>
    <cellStyle name="SAPBEXstdItem 3 6 14" xfId="12971"/>
    <cellStyle name="SAPBEXstdItem 3 6 15" xfId="13837"/>
    <cellStyle name="SAPBEXstdItem 3 6 16" xfId="14728"/>
    <cellStyle name="SAPBEXstdItem 3 6 17" xfId="15614"/>
    <cellStyle name="SAPBEXstdItem 3 6 18" xfId="16498"/>
    <cellStyle name="SAPBEXstdItem 3 6 19" xfId="17384"/>
    <cellStyle name="SAPBEXstdItem 3 6 2" xfId="2535"/>
    <cellStyle name="SAPBEXstdItem 3 6 2 2" xfId="25216"/>
    <cellStyle name="SAPBEXstdItem 3 6 2 2 2" xfId="39919"/>
    <cellStyle name="SAPBEXstdItem 3 6 2 2 2 2" xfId="39920"/>
    <cellStyle name="SAPBEXstdItem 3 6 2 2 2 2 2" xfId="39921"/>
    <cellStyle name="SAPBEXstdItem 3 6 2 2 2 3" xfId="39922"/>
    <cellStyle name="SAPBEXstdItem 3 6 2 2 3" xfId="39923"/>
    <cellStyle name="SAPBEXstdItem 3 6 2 2 3 2" xfId="39924"/>
    <cellStyle name="SAPBEXstdItem 3 6 2 2 3 2 2" xfId="39925"/>
    <cellStyle name="SAPBEXstdItem 3 6 2 2 4" xfId="39926"/>
    <cellStyle name="SAPBEXstdItem 3 6 2 2 4 2" xfId="39927"/>
    <cellStyle name="SAPBEXstdItem 3 6 2 3" xfId="39928"/>
    <cellStyle name="SAPBEXstdItem 3 6 2 3 2" xfId="39929"/>
    <cellStyle name="SAPBEXstdItem 3 6 2 3 2 2" xfId="39930"/>
    <cellStyle name="SAPBEXstdItem 3 6 2 3 3" xfId="39931"/>
    <cellStyle name="SAPBEXstdItem 3 6 2 4" xfId="39932"/>
    <cellStyle name="SAPBEXstdItem 3 6 2 4 2" xfId="39933"/>
    <cellStyle name="SAPBEXstdItem 3 6 2 4 2 2" xfId="39934"/>
    <cellStyle name="SAPBEXstdItem 3 6 2 5" xfId="39935"/>
    <cellStyle name="SAPBEXstdItem 3 6 2 5 2" xfId="39936"/>
    <cellStyle name="SAPBEXstdItem 3 6 20" xfId="18264"/>
    <cellStyle name="SAPBEXstdItem 3 6 21" xfId="19144"/>
    <cellStyle name="SAPBEXstdItem 3 6 22" xfId="20003"/>
    <cellStyle name="SAPBEXstdItem 3 6 23" xfId="20869"/>
    <cellStyle name="SAPBEXstdItem 3 6 24" xfId="21727"/>
    <cellStyle name="SAPBEXstdItem 3 6 25" xfId="22568"/>
    <cellStyle name="SAPBEXstdItem 3 6 26" xfId="23397"/>
    <cellStyle name="SAPBEXstdItem 3 6 27" xfId="24185"/>
    <cellStyle name="SAPBEXstdItem 3 6 3" xfId="3267"/>
    <cellStyle name="SAPBEXstdItem 3 6 4" xfId="4169"/>
    <cellStyle name="SAPBEXstdItem 3 6 5" xfId="5057"/>
    <cellStyle name="SAPBEXstdItem 3 6 6" xfId="5946"/>
    <cellStyle name="SAPBEXstdItem 3 6 7" xfId="6839"/>
    <cellStyle name="SAPBEXstdItem 3 6 8" xfId="6935"/>
    <cellStyle name="SAPBEXstdItem 3 6 9" xfId="8542"/>
    <cellStyle name="SAPBEXstdItem 3 7" xfId="1863"/>
    <cellStyle name="SAPBEXstdItem 3 7 2" xfId="25217"/>
    <cellStyle name="SAPBEXstdItem 3 7 2 2" xfId="39937"/>
    <cellStyle name="SAPBEXstdItem 3 7 2 2 2" xfId="39938"/>
    <cellStyle name="SAPBEXstdItem 3 7 2 2 2 2" xfId="39939"/>
    <cellStyle name="SAPBEXstdItem 3 7 2 2 3" xfId="39940"/>
    <cellStyle name="SAPBEXstdItem 3 7 2 3" xfId="39941"/>
    <cellStyle name="SAPBEXstdItem 3 7 2 3 2" xfId="39942"/>
    <cellStyle name="SAPBEXstdItem 3 7 2 3 2 2" xfId="39943"/>
    <cellStyle name="SAPBEXstdItem 3 7 2 4" xfId="39944"/>
    <cellStyle name="SAPBEXstdItem 3 7 2 4 2" xfId="39945"/>
    <cellStyle name="SAPBEXstdItem 3 7 3" xfId="39946"/>
    <cellStyle name="SAPBEXstdItem 3 7 3 2" xfId="39947"/>
    <cellStyle name="SAPBEXstdItem 3 7 3 2 2" xfId="39948"/>
    <cellStyle name="SAPBEXstdItem 3 7 3 3" xfId="39949"/>
    <cellStyle name="SAPBEXstdItem 3 7 4" xfId="39950"/>
    <cellStyle name="SAPBEXstdItem 3 7 4 2" xfId="39951"/>
    <cellStyle name="SAPBEXstdItem 3 7 4 2 2" xfId="39952"/>
    <cellStyle name="SAPBEXstdItem 3 7 5" xfId="39953"/>
    <cellStyle name="SAPBEXstdItem 3 7 5 2" xfId="39954"/>
    <cellStyle name="SAPBEXstdItem 3 8" xfId="1536"/>
    <cellStyle name="SAPBEXstdItem 3 9" xfId="3482"/>
    <cellStyle name="SAPBEXstdItem 30" xfId="16607"/>
    <cellStyle name="SAPBEXstdItem 31" xfId="14839"/>
    <cellStyle name="SAPBEXstdItem 32" xfId="16587"/>
    <cellStyle name="SAPBEXstdItem 33" xfId="14807"/>
    <cellStyle name="SAPBEXstdItem 34" xfId="19230"/>
    <cellStyle name="SAPBEXstdItem 4" xfId="1228"/>
    <cellStyle name="SAPBEXstdItem 4 10" xfId="8751"/>
    <cellStyle name="SAPBEXstdItem 4 11" xfId="9640"/>
    <cellStyle name="SAPBEXstdItem 4 12" xfId="10508"/>
    <cellStyle name="SAPBEXstdItem 4 13" xfId="11399"/>
    <cellStyle name="SAPBEXstdItem 4 14" xfId="12289"/>
    <cellStyle name="SAPBEXstdItem 4 15" xfId="13159"/>
    <cellStyle name="SAPBEXstdItem 4 16" xfId="14049"/>
    <cellStyle name="SAPBEXstdItem 4 17" xfId="14936"/>
    <cellStyle name="SAPBEXstdItem 4 18" xfId="15822"/>
    <cellStyle name="SAPBEXstdItem 4 19" xfId="16705"/>
    <cellStyle name="SAPBEXstdItem 4 2" xfId="1864"/>
    <cellStyle name="SAPBEXstdItem 4 2 2" xfId="25218"/>
    <cellStyle name="SAPBEXstdItem 4 2 2 2" xfId="39955"/>
    <cellStyle name="SAPBEXstdItem 4 2 2 2 2" xfId="39956"/>
    <cellStyle name="SAPBEXstdItem 4 2 2 2 2 2" xfId="39957"/>
    <cellStyle name="SAPBEXstdItem 4 2 2 2 3" xfId="39958"/>
    <cellStyle name="SAPBEXstdItem 4 2 2 3" xfId="39959"/>
    <cellStyle name="SAPBEXstdItem 4 2 2 3 2" xfId="39960"/>
    <cellStyle name="SAPBEXstdItem 4 2 2 3 2 2" xfId="39961"/>
    <cellStyle name="SAPBEXstdItem 4 2 2 4" xfId="39962"/>
    <cellStyle name="SAPBEXstdItem 4 2 2 4 2" xfId="39963"/>
    <cellStyle name="SAPBEXstdItem 4 2 3" xfId="39964"/>
    <cellStyle name="SAPBEXstdItem 4 2 3 2" xfId="39965"/>
    <cellStyle name="SAPBEXstdItem 4 2 3 2 2" xfId="39966"/>
    <cellStyle name="SAPBEXstdItem 4 2 3 3" xfId="39967"/>
    <cellStyle name="SAPBEXstdItem 4 2 4" xfId="39968"/>
    <cellStyle name="SAPBEXstdItem 4 2 4 2" xfId="39969"/>
    <cellStyle name="SAPBEXstdItem 4 2 4 2 2" xfId="39970"/>
    <cellStyle name="SAPBEXstdItem 4 2 5" xfId="39971"/>
    <cellStyle name="SAPBEXstdItem 4 2 5 2" xfId="39972"/>
    <cellStyle name="SAPBEXstdItem 4 20" xfId="17590"/>
    <cellStyle name="SAPBEXstdItem 4 21" xfId="18466"/>
    <cellStyle name="SAPBEXstdItem 4 22" xfId="19327"/>
    <cellStyle name="SAPBEXstdItem 4 23" xfId="20195"/>
    <cellStyle name="SAPBEXstdItem 4 24" xfId="21057"/>
    <cellStyle name="SAPBEXstdItem 4 25" xfId="21908"/>
    <cellStyle name="SAPBEXstdItem 4 26" xfId="22740"/>
    <cellStyle name="SAPBEXstdItem 4 27" xfId="23547"/>
    <cellStyle name="SAPBEXstdItem 4 3" xfId="1392"/>
    <cellStyle name="SAPBEXstdItem 4 4" xfId="3483"/>
    <cellStyle name="SAPBEXstdItem 4 5" xfId="4370"/>
    <cellStyle name="SAPBEXstdItem 4 6" xfId="5260"/>
    <cellStyle name="SAPBEXstdItem 4 7" xfId="6154"/>
    <cellStyle name="SAPBEXstdItem 4 8" xfId="7381"/>
    <cellStyle name="SAPBEXstdItem 4 9" xfId="7861"/>
    <cellStyle name="SAPBEXstdItem 5" xfId="1229"/>
    <cellStyle name="SAPBEXstdItem 5 10" xfId="9432"/>
    <cellStyle name="SAPBEXstdItem 5 11" xfId="10321"/>
    <cellStyle name="SAPBEXstdItem 5 12" xfId="11190"/>
    <cellStyle name="SAPBEXstdItem 5 13" xfId="12081"/>
    <cellStyle name="SAPBEXstdItem 5 14" xfId="12972"/>
    <cellStyle name="SAPBEXstdItem 5 15" xfId="13838"/>
    <cellStyle name="SAPBEXstdItem 5 16" xfId="14729"/>
    <cellStyle name="SAPBEXstdItem 5 17" xfId="15615"/>
    <cellStyle name="SAPBEXstdItem 5 18" xfId="16499"/>
    <cellStyle name="SAPBEXstdItem 5 19" xfId="17385"/>
    <cellStyle name="SAPBEXstdItem 5 2" xfId="2536"/>
    <cellStyle name="SAPBEXstdItem 5 2 2" xfId="25219"/>
    <cellStyle name="SAPBEXstdItem 5 2 2 2" xfId="39973"/>
    <cellStyle name="SAPBEXstdItem 5 2 2 2 2" xfId="39974"/>
    <cellStyle name="SAPBEXstdItem 5 2 2 2 2 2" xfId="39975"/>
    <cellStyle name="SAPBEXstdItem 5 2 2 2 3" xfId="39976"/>
    <cellStyle name="SAPBEXstdItem 5 2 2 3" xfId="39977"/>
    <cellStyle name="SAPBEXstdItem 5 2 2 3 2" xfId="39978"/>
    <cellStyle name="SAPBEXstdItem 5 2 2 3 2 2" xfId="39979"/>
    <cellStyle name="SAPBEXstdItem 5 2 2 4" xfId="39980"/>
    <cellStyle name="SAPBEXstdItem 5 2 2 4 2" xfId="39981"/>
    <cellStyle name="SAPBEXstdItem 5 2 3" xfId="39982"/>
    <cellStyle name="SAPBEXstdItem 5 2 3 2" xfId="39983"/>
    <cellStyle name="SAPBEXstdItem 5 2 3 2 2" xfId="39984"/>
    <cellStyle name="SAPBEXstdItem 5 2 3 3" xfId="39985"/>
    <cellStyle name="SAPBEXstdItem 5 2 4" xfId="39986"/>
    <cellStyle name="SAPBEXstdItem 5 2 4 2" xfId="39987"/>
    <cellStyle name="SAPBEXstdItem 5 2 4 2 2" xfId="39988"/>
    <cellStyle name="SAPBEXstdItem 5 2 5" xfId="39989"/>
    <cellStyle name="SAPBEXstdItem 5 2 5 2" xfId="39990"/>
    <cellStyle name="SAPBEXstdItem 5 20" xfId="18265"/>
    <cellStyle name="SAPBEXstdItem 5 21" xfId="19145"/>
    <cellStyle name="SAPBEXstdItem 5 22" xfId="20004"/>
    <cellStyle name="SAPBEXstdItem 5 23" xfId="20870"/>
    <cellStyle name="SAPBEXstdItem 5 24" xfId="21728"/>
    <cellStyle name="SAPBEXstdItem 5 25" xfId="22569"/>
    <cellStyle name="SAPBEXstdItem 5 26" xfId="23398"/>
    <cellStyle name="SAPBEXstdItem 5 27" xfId="24186"/>
    <cellStyle name="SAPBEXstdItem 5 3" xfId="3268"/>
    <cellStyle name="SAPBEXstdItem 5 4" xfId="4170"/>
    <cellStyle name="SAPBEXstdItem 5 5" xfId="5058"/>
    <cellStyle name="SAPBEXstdItem 5 6" xfId="5947"/>
    <cellStyle name="SAPBEXstdItem 5 7" xfId="6840"/>
    <cellStyle name="SAPBEXstdItem 5 8" xfId="7722"/>
    <cellStyle name="SAPBEXstdItem 5 9" xfId="8543"/>
    <cellStyle name="SAPBEXstdItem 6" xfId="1230"/>
    <cellStyle name="SAPBEXstdItem 6 10" xfId="9433"/>
    <cellStyle name="SAPBEXstdItem 6 11" xfId="10322"/>
    <cellStyle name="SAPBEXstdItem 6 12" xfId="11191"/>
    <cellStyle name="SAPBEXstdItem 6 13" xfId="12082"/>
    <cellStyle name="SAPBEXstdItem 6 14" xfId="12973"/>
    <cellStyle name="SAPBEXstdItem 6 15" xfId="13839"/>
    <cellStyle name="SAPBEXstdItem 6 16" xfId="14730"/>
    <cellStyle name="SAPBEXstdItem 6 17" xfId="15616"/>
    <cellStyle name="SAPBEXstdItem 6 18" xfId="16500"/>
    <cellStyle name="SAPBEXstdItem 6 19" xfId="17386"/>
    <cellStyle name="SAPBEXstdItem 6 2" xfId="2537"/>
    <cellStyle name="SAPBEXstdItem 6 2 2" xfId="25220"/>
    <cellStyle name="SAPBEXstdItem 6 2 2 2" xfId="39991"/>
    <cellStyle name="SAPBEXstdItem 6 2 2 2 2" xfId="39992"/>
    <cellStyle name="SAPBEXstdItem 6 2 2 2 2 2" xfId="39993"/>
    <cellStyle name="SAPBEXstdItem 6 2 2 2 3" xfId="39994"/>
    <cellStyle name="SAPBEXstdItem 6 2 2 3" xfId="39995"/>
    <cellStyle name="SAPBEXstdItem 6 2 2 3 2" xfId="39996"/>
    <cellStyle name="SAPBEXstdItem 6 2 2 3 2 2" xfId="39997"/>
    <cellStyle name="SAPBEXstdItem 6 2 2 4" xfId="39998"/>
    <cellStyle name="SAPBEXstdItem 6 2 2 4 2" xfId="39999"/>
    <cellStyle name="SAPBEXstdItem 6 2 3" xfId="40000"/>
    <cellStyle name="SAPBEXstdItem 6 2 3 2" xfId="40001"/>
    <cellStyle name="SAPBEXstdItem 6 2 3 2 2" xfId="40002"/>
    <cellStyle name="SAPBEXstdItem 6 2 3 3" xfId="40003"/>
    <cellStyle name="SAPBEXstdItem 6 2 4" xfId="40004"/>
    <cellStyle name="SAPBEXstdItem 6 2 4 2" xfId="40005"/>
    <cellStyle name="SAPBEXstdItem 6 2 4 2 2" xfId="40006"/>
    <cellStyle name="SAPBEXstdItem 6 2 5" xfId="40007"/>
    <cellStyle name="SAPBEXstdItem 6 2 5 2" xfId="40008"/>
    <cellStyle name="SAPBEXstdItem 6 20" xfId="18266"/>
    <cellStyle name="SAPBEXstdItem 6 21" xfId="19146"/>
    <cellStyle name="SAPBEXstdItem 6 22" xfId="20005"/>
    <cellStyle name="SAPBEXstdItem 6 23" xfId="20871"/>
    <cellStyle name="SAPBEXstdItem 6 24" xfId="21729"/>
    <cellStyle name="SAPBEXstdItem 6 25" xfId="22570"/>
    <cellStyle name="SAPBEXstdItem 6 26" xfId="23399"/>
    <cellStyle name="SAPBEXstdItem 6 27" xfId="24187"/>
    <cellStyle name="SAPBEXstdItem 6 3" xfId="3269"/>
    <cellStyle name="SAPBEXstdItem 6 4" xfId="4171"/>
    <cellStyle name="SAPBEXstdItem 6 5" xfId="5059"/>
    <cellStyle name="SAPBEXstdItem 6 6" xfId="5948"/>
    <cellStyle name="SAPBEXstdItem 6 7" xfId="6841"/>
    <cellStyle name="SAPBEXstdItem 6 8" xfId="7724"/>
    <cellStyle name="SAPBEXstdItem 6 9" xfId="8544"/>
    <cellStyle name="SAPBEXstdItem 7" xfId="1231"/>
    <cellStyle name="SAPBEXstdItem 7 10" xfId="9434"/>
    <cellStyle name="SAPBEXstdItem 7 11" xfId="10323"/>
    <cellStyle name="SAPBEXstdItem 7 12" xfId="11192"/>
    <cellStyle name="SAPBEXstdItem 7 13" xfId="12083"/>
    <cellStyle name="SAPBEXstdItem 7 14" xfId="12974"/>
    <cellStyle name="SAPBEXstdItem 7 15" xfId="13840"/>
    <cellStyle name="SAPBEXstdItem 7 16" xfId="14731"/>
    <cellStyle name="SAPBEXstdItem 7 17" xfId="15617"/>
    <cellStyle name="SAPBEXstdItem 7 18" xfId="16501"/>
    <cellStyle name="SAPBEXstdItem 7 19" xfId="17387"/>
    <cellStyle name="SAPBEXstdItem 7 2" xfId="2538"/>
    <cellStyle name="SAPBEXstdItem 7 2 2" xfId="25221"/>
    <cellStyle name="SAPBEXstdItem 7 2 2 2" xfId="40009"/>
    <cellStyle name="SAPBEXstdItem 7 2 2 2 2" xfId="40010"/>
    <cellStyle name="SAPBEXstdItem 7 2 2 2 2 2" xfId="40011"/>
    <cellStyle name="SAPBEXstdItem 7 2 2 2 3" xfId="40012"/>
    <cellStyle name="SAPBEXstdItem 7 2 2 3" xfId="40013"/>
    <cellStyle name="SAPBEXstdItem 7 2 2 3 2" xfId="40014"/>
    <cellStyle name="SAPBEXstdItem 7 2 2 3 2 2" xfId="40015"/>
    <cellStyle name="SAPBEXstdItem 7 2 2 4" xfId="40016"/>
    <cellStyle name="SAPBEXstdItem 7 2 2 4 2" xfId="40017"/>
    <cellStyle name="SAPBEXstdItem 7 2 3" xfId="40018"/>
    <cellStyle name="SAPBEXstdItem 7 2 3 2" xfId="40019"/>
    <cellStyle name="SAPBEXstdItem 7 2 3 2 2" xfId="40020"/>
    <cellStyle name="SAPBEXstdItem 7 2 3 3" xfId="40021"/>
    <cellStyle name="SAPBEXstdItem 7 2 4" xfId="40022"/>
    <cellStyle name="SAPBEXstdItem 7 2 4 2" xfId="40023"/>
    <cellStyle name="SAPBEXstdItem 7 2 4 2 2" xfId="40024"/>
    <cellStyle name="SAPBEXstdItem 7 2 5" xfId="40025"/>
    <cellStyle name="SAPBEXstdItem 7 2 5 2" xfId="40026"/>
    <cellStyle name="SAPBEXstdItem 7 20" xfId="18267"/>
    <cellStyle name="SAPBEXstdItem 7 21" xfId="19147"/>
    <cellStyle name="SAPBEXstdItem 7 22" xfId="20006"/>
    <cellStyle name="SAPBEXstdItem 7 23" xfId="20872"/>
    <cellStyle name="SAPBEXstdItem 7 24" xfId="21730"/>
    <cellStyle name="SAPBEXstdItem 7 25" xfId="22571"/>
    <cellStyle name="SAPBEXstdItem 7 26" xfId="23400"/>
    <cellStyle name="SAPBEXstdItem 7 27" xfId="24188"/>
    <cellStyle name="SAPBEXstdItem 7 3" xfId="3270"/>
    <cellStyle name="SAPBEXstdItem 7 4" xfId="4172"/>
    <cellStyle name="SAPBEXstdItem 7 5" xfId="5060"/>
    <cellStyle name="SAPBEXstdItem 7 6" xfId="5949"/>
    <cellStyle name="SAPBEXstdItem 7 7" xfId="6842"/>
    <cellStyle name="SAPBEXstdItem 7 8" xfId="7721"/>
    <cellStyle name="SAPBEXstdItem 7 9" xfId="8545"/>
    <cellStyle name="SAPBEXstdItem 8" xfId="1232"/>
    <cellStyle name="SAPBEXstdItem 8 10" xfId="10307"/>
    <cellStyle name="SAPBEXstdItem 8 11" xfId="11176"/>
    <cellStyle name="SAPBEXstdItem 8 12" xfId="12067"/>
    <cellStyle name="SAPBEXstdItem 8 13" xfId="12958"/>
    <cellStyle name="SAPBEXstdItem 8 14" xfId="13824"/>
    <cellStyle name="SAPBEXstdItem 8 15" xfId="14715"/>
    <cellStyle name="SAPBEXstdItem 8 16" xfId="15601"/>
    <cellStyle name="SAPBEXstdItem 8 17" xfId="16485"/>
    <cellStyle name="SAPBEXstdItem 8 18" xfId="17371"/>
    <cellStyle name="SAPBEXstdItem 8 19" xfId="18251"/>
    <cellStyle name="SAPBEXstdItem 8 2" xfId="3254"/>
    <cellStyle name="SAPBEXstdItem 8 2 2" xfId="25222"/>
    <cellStyle name="SAPBEXstdItem 8 2 2 2" xfId="40027"/>
    <cellStyle name="SAPBEXstdItem 8 2 2 2 2" xfId="40028"/>
    <cellStyle name="SAPBEXstdItem 8 2 2 2 2 2" xfId="40029"/>
    <cellStyle name="SAPBEXstdItem 8 2 2 2 3" xfId="40030"/>
    <cellStyle name="SAPBEXstdItem 8 2 2 3" xfId="40031"/>
    <cellStyle name="SAPBEXstdItem 8 2 2 3 2" xfId="40032"/>
    <cellStyle name="SAPBEXstdItem 8 2 2 3 2 2" xfId="40033"/>
    <cellStyle name="SAPBEXstdItem 8 2 2 4" xfId="40034"/>
    <cellStyle name="SAPBEXstdItem 8 2 2 4 2" xfId="40035"/>
    <cellStyle name="SAPBEXstdItem 8 2 3" xfId="40036"/>
    <cellStyle name="SAPBEXstdItem 8 2 3 2" xfId="40037"/>
    <cellStyle name="SAPBEXstdItem 8 2 3 2 2" xfId="40038"/>
    <cellStyle name="SAPBEXstdItem 8 2 3 3" xfId="40039"/>
    <cellStyle name="SAPBEXstdItem 8 2 4" xfId="40040"/>
    <cellStyle name="SAPBEXstdItem 8 2 4 2" xfId="40041"/>
    <cellStyle name="SAPBEXstdItem 8 2 4 2 2" xfId="40042"/>
    <cellStyle name="SAPBEXstdItem 8 2 5" xfId="40043"/>
    <cellStyle name="SAPBEXstdItem 8 2 5 2" xfId="40044"/>
    <cellStyle name="SAPBEXstdItem 8 20" xfId="19131"/>
    <cellStyle name="SAPBEXstdItem 8 21" xfId="19990"/>
    <cellStyle name="SAPBEXstdItem 8 22" xfId="20856"/>
    <cellStyle name="SAPBEXstdItem 8 23" xfId="21714"/>
    <cellStyle name="SAPBEXstdItem 8 24" xfId="22555"/>
    <cellStyle name="SAPBEXstdItem 8 25" xfId="23384"/>
    <cellStyle name="SAPBEXstdItem 8 26" xfId="24172"/>
    <cellStyle name="SAPBEXstdItem 8 3" xfId="4156"/>
    <cellStyle name="SAPBEXstdItem 8 4" xfId="5044"/>
    <cellStyle name="SAPBEXstdItem 8 5" xfId="5933"/>
    <cellStyle name="SAPBEXstdItem 8 6" xfId="6826"/>
    <cellStyle name="SAPBEXstdItem 8 7" xfId="1488"/>
    <cellStyle name="SAPBEXstdItem 8 8" xfId="8529"/>
    <cellStyle name="SAPBEXstdItem 8 9" xfId="9418"/>
    <cellStyle name="SAPBEXstdItem 9" xfId="1471"/>
    <cellStyle name="SAPBEXstdItem 9 2" xfId="25224"/>
    <cellStyle name="SAPBEXstdItem 9 2 2" xfId="40045"/>
    <cellStyle name="SAPBEXstdItem 9 2 2 2" xfId="40046"/>
    <cellStyle name="SAPBEXstdItem 9 2 2 2 2" xfId="40047"/>
    <cellStyle name="SAPBEXstdItem 9 2 2 3" xfId="40048"/>
    <cellStyle name="SAPBEXstdItem 9 2 3" xfId="40049"/>
    <cellStyle name="SAPBEXstdItem 9 2 3 2" xfId="40050"/>
    <cellStyle name="SAPBEXstdItem 9 2 3 2 2" xfId="40051"/>
    <cellStyle name="SAPBEXstdItem 9 2 4" xfId="40052"/>
    <cellStyle name="SAPBEXstdItem 9 2 4 2" xfId="40053"/>
    <cellStyle name="SAPBEXstdItem 9 3" xfId="25223"/>
    <cellStyle name="SAPBEXstdItem 9 3 2" xfId="40054"/>
    <cellStyle name="SAPBEXstdItem 9 3 2 2" xfId="40055"/>
    <cellStyle name="SAPBEXstdItem 9 3 2 2 2" xfId="40056"/>
    <cellStyle name="SAPBEXstdItem 9 3 2 3" xfId="40057"/>
    <cellStyle name="SAPBEXstdItem 9 3 3" xfId="40058"/>
    <cellStyle name="SAPBEXstdItem 9 3 3 2" xfId="40059"/>
    <cellStyle name="SAPBEXstdItem 9 3 3 2 2" xfId="40060"/>
    <cellStyle name="SAPBEXstdItem 9 3 4" xfId="40061"/>
    <cellStyle name="SAPBEXstdItem 9 3 4 2" xfId="40062"/>
    <cellStyle name="SAPBEXstdItem 9 4" xfId="40063"/>
    <cellStyle name="SAPBEXstdItem 9 4 2" xfId="40064"/>
    <cellStyle name="SAPBEXstdItem 9 4 2 2" xfId="40065"/>
    <cellStyle name="SAPBEXstdItem 9 4 2 2 2" xfId="40066"/>
    <cellStyle name="SAPBEXstdItem 9 4 3" xfId="40067"/>
    <cellStyle name="SAPBEXstdItem 9 4 3 2" xfId="40068"/>
    <cellStyle name="SAPBEXstdItem 9 5" xfId="40069"/>
    <cellStyle name="SAPBEXstdItem 9 5 2" xfId="40070"/>
    <cellStyle name="SAPBEXstdItem 9 5 2 2" xfId="40071"/>
    <cellStyle name="SAPBEXstdItem 9 5 3" xfId="40072"/>
    <cellStyle name="SAPBEXstdItem 9 6" xfId="40073"/>
    <cellStyle name="SAPBEXstdItem 9 6 2" xfId="40074"/>
    <cellStyle name="SAPBEXstdItem 9 6 2 2" xfId="40075"/>
    <cellStyle name="SAPBEXstdItem 9 7" xfId="40076"/>
    <cellStyle name="SAPBEXstdItem 9 7 2" xfId="40077"/>
    <cellStyle name="SAPBEXstdItem_20120921_SF-grote-ronde-Liesbethdump2" xfId="1233"/>
    <cellStyle name="SAPBEXstdItemX" xfId="1234"/>
    <cellStyle name="SAPBEXstdItemX 10" xfId="1687"/>
    <cellStyle name="SAPBEXstdItemX 11" xfId="4084"/>
    <cellStyle name="SAPBEXstdItemX 12" xfId="4972"/>
    <cellStyle name="SAPBEXstdItemX 13" xfId="5861"/>
    <cellStyle name="SAPBEXstdItemX 14" xfId="7667"/>
    <cellStyle name="SAPBEXstdItemX 15" xfId="7476"/>
    <cellStyle name="SAPBEXstdItemX 16" xfId="7618"/>
    <cellStyle name="SAPBEXstdItemX 17" xfId="4381"/>
    <cellStyle name="SAPBEXstdItemX 18" xfId="10235"/>
    <cellStyle name="SAPBEXstdItemX 19" xfId="7712"/>
    <cellStyle name="SAPBEXstdItemX 2" xfId="1235"/>
    <cellStyle name="SAPBEXstdItemX 2 10" xfId="5261"/>
    <cellStyle name="SAPBEXstdItemX 2 11" xfId="6155"/>
    <cellStyle name="SAPBEXstdItemX 2 12" xfId="7009"/>
    <cellStyle name="SAPBEXstdItemX 2 13" xfId="7862"/>
    <cellStyle name="SAPBEXstdItemX 2 14" xfId="8752"/>
    <cellStyle name="SAPBEXstdItemX 2 15" xfId="9641"/>
    <cellStyle name="SAPBEXstdItemX 2 16" xfId="10509"/>
    <cellStyle name="SAPBEXstdItemX 2 17" xfId="11400"/>
    <cellStyle name="SAPBEXstdItemX 2 18" xfId="12290"/>
    <cellStyle name="SAPBEXstdItemX 2 19" xfId="13160"/>
    <cellStyle name="SAPBEXstdItemX 2 2" xfId="1236"/>
    <cellStyle name="SAPBEXstdItemX 2 2 10" xfId="10325"/>
    <cellStyle name="SAPBEXstdItemX 2 2 11" xfId="11194"/>
    <cellStyle name="SAPBEXstdItemX 2 2 12" xfId="12085"/>
    <cellStyle name="SAPBEXstdItemX 2 2 13" xfId="12976"/>
    <cellStyle name="SAPBEXstdItemX 2 2 14" xfId="13842"/>
    <cellStyle name="SAPBEXstdItemX 2 2 15" xfId="14733"/>
    <cellStyle name="SAPBEXstdItemX 2 2 16" xfId="15619"/>
    <cellStyle name="SAPBEXstdItemX 2 2 17" xfId="16503"/>
    <cellStyle name="SAPBEXstdItemX 2 2 18" xfId="17389"/>
    <cellStyle name="SAPBEXstdItemX 2 2 19" xfId="18269"/>
    <cellStyle name="SAPBEXstdItemX 2 2 2" xfId="3272"/>
    <cellStyle name="SAPBEXstdItemX 2 2 2 2" xfId="25225"/>
    <cellStyle name="SAPBEXstdItemX 2 2 2 2 2" xfId="40078"/>
    <cellStyle name="SAPBEXstdItemX 2 2 2 2 2 2" xfId="40079"/>
    <cellStyle name="SAPBEXstdItemX 2 2 2 2 2 2 2" xfId="40080"/>
    <cellStyle name="SAPBEXstdItemX 2 2 2 2 2 3" xfId="40081"/>
    <cellStyle name="SAPBEXstdItemX 2 2 2 2 3" xfId="40082"/>
    <cellStyle name="SAPBEXstdItemX 2 2 2 2 3 2" xfId="40083"/>
    <cellStyle name="SAPBEXstdItemX 2 2 2 2 3 2 2" xfId="40084"/>
    <cellStyle name="SAPBEXstdItemX 2 2 2 2 4" xfId="40085"/>
    <cellStyle name="SAPBEXstdItemX 2 2 2 2 4 2" xfId="40086"/>
    <cellStyle name="SAPBEXstdItemX 2 2 2 3" xfId="40087"/>
    <cellStyle name="SAPBEXstdItemX 2 2 2 3 2" xfId="40088"/>
    <cellStyle name="SAPBEXstdItemX 2 2 2 3 2 2" xfId="40089"/>
    <cellStyle name="SAPBEXstdItemX 2 2 2 3 3" xfId="40090"/>
    <cellStyle name="SAPBEXstdItemX 2 2 2 4" xfId="40091"/>
    <cellStyle name="SAPBEXstdItemX 2 2 2 4 2" xfId="40092"/>
    <cellStyle name="SAPBEXstdItemX 2 2 2 4 2 2" xfId="40093"/>
    <cellStyle name="SAPBEXstdItemX 2 2 2 5" xfId="40094"/>
    <cellStyle name="SAPBEXstdItemX 2 2 2 5 2" xfId="40095"/>
    <cellStyle name="SAPBEXstdItemX 2 2 20" xfId="19149"/>
    <cellStyle name="SAPBEXstdItemX 2 2 21" xfId="20008"/>
    <cellStyle name="SAPBEXstdItemX 2 2 22" xfId="20874"/>
    <cellStyle name="SAPBEXstdItemX 2 2 23" xfId="21732"/>
    <cellStyle name="SAPBEXstdItemX 2 2 24" xfId="22573"/>
    <cellStyle name="SAPBEXstdItemX 2 2 25" xfId="23402"/>
    <cellStyle name="SAPBEXstdItemX 2 2 26" xfId="24190"/>
    <cellStyle name="SAPBEXstdItemX 2 2 3" xfId="4174"/>
    <cellStyle name="SAPBEXstdItemX 2 2 4" xfId="5062"/>
    <cellStyle name="SAPBEXstdItemX 2 2 5" xfId="5951"/>
    <cellStyle name="SAPBEXstdItemX 2 2 6" xfId="6844"/>
    <cellStyle name="SAPBEXstdItemX 2 2 7" xfId="6949"/>
    <cellStyle name="SAPBEXstdItemX 2 2 8" xfId="8547"/>
    <cellStyle name="SAPBEXstdItemX 2 2 9" xfId="9436"/>
    <cellStyle name="SAPBEXstdItemX 2 20" xfId="14050"/>
    <cellStyle name="SAPBEXstdItemX 2 21" xfId="14937"/>
    <cellStyle name="SAPBEXstdItemX 2 22" xfId="15823"/>
    <cellStyle name="SAPBEXstdItemX 2 23" xfId="16706"/>
    <cellStyle name="SAPBEXstdItemX 2 24" xfId="17591"/>
    <cellStyle name="SAPBEXstdItemX 2 25" xfId="18467"/>
    <cellStyle name="SAPBEXstdItemX 2 26" xfId="19328"/>
    <cellStyle name="SAPBEXstdItemX 2 27" xfId="20196"/>
    <cellStyle name="SAPBEXstdItemX 2 28" xfId="21058"/>
    <cellStyle name="SAPBEXstdItemX 2 29" xfId="21909"/>
    <cellStyle name="SAPBEXstdItemX 2 3" xfId="1237"/>
    <cellStyle name="SAPBEXstdItemX 2 3 10" xfId="10326"/>
    <cellStyle name="SAPBEXstdItemX 2 3 11" xfId="11195"/>
    <cellStyle name="SAPBEXstdItemX 2 3 12" xfId="12086"/>
    <cellStyle name="SAPBEXstdItemX 2 3 13" xfId="12977"/>
    <cellStyle name="SAPBEXstdItemX 2 3 14" xfId="13843"/>
    <cellStyle name="SAPBEXstdItemX 2 3 15" xfId="14734"/>
    <cellStyle name="SAPBEXstdItemX 2 3 16" xfId="15620"/>
    <cellStyle name="SAPBEXstdItemX 2 3 17" xfId="16504"/>
    <cellStyle name="SAPBEXstdItemX 2 3 18" xfId="17390"/>
    <cellStyle name="SAPBEXstdItemX 2 3 19" xfId="18270"/>
    <cellStyle name="SAPBEXstdItemX 2 3 2" xfId="3273"/>
    <cellStyle name="SAPBEXstdItemX 2 3 2 2" xfId="25226"/>
    <cellStyle name="SAPBEXstdItemX 2 3 2 2 2" xfId="40096"/>
    <cellStyle name="SAPBEXstdItemX 2 3 2 2 2 2" xfId="40097"/>
    <cellStyle name="SAPBEXstdItemX 2 3 2 2 2 2 2" xfId="40098"/>
    <cellStyle name="SAPBEXstdItemX 2 3 2 2 2 3" xfId="40099"/>
    <cellStyle name="SAPBEXstdItemX 2 3 2 2 3" xfId="40100"/>
    <cellStyle name="SAPBEXstdItemX 2 3 2 2 3 2" xfId="40101"/>
    <cellStyle name="SAPBEXstdItemX 2 3 2 2 3 2 2" xfId="40102"/>
    <cellStyle name="SAPBEXstdItemX 2 3 2 2 4" xfId="40103"/>
    <cellStyle name="SAPBEXstdItemX 2 3 2 2 4 2" xfId="40104"/>
    <cellStyle name="SAPBEXstdItemX 2 3 2 3" xfId="40105"/>
    <cellStyle name="SAPBEXstdItemX 2 3 2 3 2" xfId="40106"/>
    <cellStyle name="SAPBEXstdItemX 2 3 2 3 2 2" xfId="40107"/>
    <cellStyle name="SAPBEXstdItemX 2 3 2 3 3" xfId="40108"/>
    <cellStyle name="SAPBEXstdItemX 2 3 2 4" xfId="40109"/>
    <cellStyle name="SAPBEXstdItemX 2 3 2 4 2" xfId="40110"/>
    <cellStyle name="SAPBEXstdItemX 2 3 2 4 2 2" xfId="40111"/>
    <cellStyle name="SAPBEXstdItemX 2 3 2 5" xfId="40112"/>
    <cellStyle name="SAPBEXstdItemX 2 3 2 5 2" xfId="40113"/>
    <cellStyle name="SAPBEXstdItemX 2 3 20" xfId="19150"/>
    <cellStyle name="SAPBEXstdItemX 2 3 21" xfId="20009"/>
    <cellStyle name="SAPBEXstdItemX 2 3 22" xfId="20875"/>
    <cellStyle name="SAPBEXstdItemX 2 3 23" xfId="21733"/>
    <cellStyle name="SAPBEXstdItemX 2 3 24" xfId="22574"/>
    <cellStyle name="SAPBEXstdItemX 2 3 25" xfId="23403"/>
    <cellStyle name="SAPBEXstdItemX 2 3 26" xfId="24191"/>
    <cellStyle name="SAPBEXstdItemX 2 3 3" xfId="4175"/>
    <cellStyle name="SAPBEXstdItemX 2 3 4" xfId="5063"/>
    <cellStyle name="SAPBEXstdItemX 2 3 5" xfId="5952"/>
    <cellStyle name="SAPBEXstdItemX 2 3 6" xfId="6845"/>
    <cellStyle name="SAPBEXstdItemX 2 3 7" xfId="7719"/>
    <cellStyle name="SAPBEXstdItemX 2 3 8" xfId="8548"/>
    <cellStyle name="SAPBEXstdItemX 2 3 9" xfId="9437"/>
    <cellStyle name="SAPBEXstdItemX 2 30" xfId="22741"/>
    <cellStyle name="SAPBEXstdItemX 2 31" xfId="23548"/>
    <cellStyle name="SAPBEXstdItemX 2 4" xfId="1238"/>
    <cellStyle name="SAPBEXstdItemX 2 4 10" xfId="10327"/>
    <cellStyle name="SAPBEXstdItemX 2 4 11" xfId="11196"/>
    <cellStyle name="SAPBEXstdItemX 2 4 12" xfId="12087"/>
    <cellStyle name="SAPBEXstdItemX 2 4 13" xfId="12978"/>
    <cellStyle name="SAPBEXstdItemX 2 4 14" xfId="13844"/>
    <cellStyle name="SAPBEXstdItemX 2 4 15" xfId="14735"/>
    <cellStyle name="SAPBEXstdItemX 2 4 16" xfId="15621"/>
    <cellStyle name="SAPBEXstdItemX 2 4 17" xfId="16505"/>
    <cellStyle name="SAPBEXstdItemX 2 4 18" xfId="17391"/>
    <cellStyle name="SAPBEXstdItemX 2 4 19" xfId="18271"/>
    <cellStyle name="SAPBEXstdItemX 2 4 2" xfId="3274"/>
    <cellStyle name="SAPBEXstdItemX 2 4 2 2" xfId="25227"/>
    <cellStyle name="SAPBEXstdItemX 2 4 2 2 2" xfId="40114"/>
    <cellStyle name="SAPBEXstdItemX 2 4 2 2 2 2" xfId="40115"/>
    <cellStyle name="SAPBEXstdItemX 2 4 2 2 2 2 2" xfId="40116"/>
    <cellStyle name="SAPBEXstdItemX 2 4 2 2 2 3" xfId="40117"/>
    <cellStyle name="SAPBEXstdItemX 2 4 2 2 3" xfId="40118"/>
    <cellStyle name="SAPBEXstdItemX 2 4 2 2 3 2" xfId="40119"/>
    <cellStyle name="SAPBEXstdItemX 2 4 2 2 3 2 2" xfId="40120"/>
    <cellStyle name="SAPBEXstdItemX 2 4 2 2 4" xfId="40121"/>
    <cellStyle name="SAPBEXstdItemX 2 4 2 2 4 2" xfId="40122"/>
    <cellStyle name="SAPBEXstdItemX 2 4 2 3" xfId="40123"/>
    <cellStyle name="SAPBEXstdItemX 2 4 2 3 2" xfId="40124"/>
    <cellStyle name="SAPBEXstdItemX 2 4 2 3 2 2" xfId="40125"/>
    <cellStyle name="SAPBEXstdItemX 2 4 2 3 3" xfId="40126"/>
    <cellStyle name="SAPBEXstdItemX 2 4 2 4" xfId="40127"/>
    <cellStyle name="SAPBEXstdItemX 2 4 2 4 2" xfId="40128"/>
    <cellStyle name="SAPBEXstdItemX 2 4 2 4 2 2" xfId="40129"/>
    <cellStyle name="SAPBEXstdItemX 2 4 2 5" xfId="40130"/>
    <cellStyle name="SAPBEXstdItemX 2 4 2 5 2" xfId="40131"/>
    <cellStyle name="SAPBEXstdItemX 2 4 20" xfId="19151"/>
    <cellStyle name="SAPBEXstdItemX 2 4 21" xfId="20010"/>
    <cellStyle name="SAPBEXstdItemX 2 4 22" xfId="20876"/>
    <cellStyle name="SAPBEXstdItemX 2 4 23" xfId="21734"/>
    <cellStyle name="SAPBEXstdItemX 2 4 24" xfId="22575"/>
    <cellStyle name="SAPBEXstdItemX 2 4 25" xfId="23404"/>
    <cellStyle name="SAPBEXstdItemX 2 4 26" xfId="24192"/>
    <cellStyle name="SAPBEXstdItemX 2 4 3" xfId="4176"/>
    <cellStyle name="SAPBEXstdItemX 2 4 4" xfId="5064"/>
    <cellStyle name="SAPBEXstdItemX 2 4 5" xfId="5953"/>
    <cellStyle name="SAPBEXstdItemX 2 4 6" xfId="6846"/>
    <cellStyle name="SAPBEXstdItemX 2 4 7" xfId="7743"/>
    <cellStyle name="SAPBEXstdItemX 2 4 8" xfId="8549"/>
    <cellStyle name="SAPBEXstdItemX 2 4 9" xfId="9438"/>
    <cellStyle name="SAPBEXstdItemX 2 5" xfId="1239"/>
    <cellStyle name="SAPBEXstdItemX 2 5 10" xfId="10328"/>
    <cellStyle name="SAPBEXstdItemX 2 5 11" xfId="11197"/>
    <cellStyle name="SAPBEXstdItemX 2 5 12" xfId="12088"/>
    <cellStyle name="SAPBEXstdItemX 2 5 13" xfId="12979"/>
    <cellStyle name="SAPBEXstdItemX 2 5 14" xfId="13845"/>
    <cellStyle name="SAPBEXstdItemX 2 5 15" xfId="14736"/>
    <cellStyle name="SAPBEXstdItemX 2 5 16" xfId="15622"/>
    <cellStyle name="SAPBEXstdItemX 2 5 17" xfId="16506"/>
    <cellStyle name="SAPBEXstdItemX 2 5 18" xfId="17392"/>
    <cellStyle name="SAPBEXstdItemX 2 5 19" xfId="18272"/>
    <cellStyle name="SAPBEXstdItemX 2 5 2" xfId="3275"/>
    <cellStyle name="SAPBEXstdItemX 2 5 2 2" xfId="25228"/>
    <cellStyle name="SAPBEXstdItemX 2 5 2 2 2" xfId="40132"/>
    <cellStyle name="SAPBEXstdItemX 2 5 2 2 2 2" xfId="40133"/>
    <cellStyle name="SAPBEXstdItemX 2 5 2 2 2 2 2" xfId="40134"/>
    <cellStyle name="SAPBEXstdItemX 2 5 2 2 2 3" xfId="40135"/>
    <cellStyle name="SAPBEXstdItemX 2 5 2 2 3" xfId="40136"/>
    <cellStyle name="SAPBEXstdItemX 2 5 2 2 3 2" xfId="40137"/>
    <cellStyle name="SAPBEXstdItemX 2 5 2 2 3 2 2" xfId="40138"/>
    <cellStyle name="SAPBEXstdItemX 2 5 2 2 4" xfId="40139"/>
    <cellStyle name="SAPBEXstdItemX 2 5 2 2 4 2" xfId="40140"/>
    <cellStyle name="SAPBEXstdItemX 2 5 2 3" xfId="40141"/>
    <cellStyle name="SAPBEXstdItemX 2 5 2 3 2" xfId="40142"/>
    <cellStyle name="SAPBEXstdItemX 2 5 2 3 2 2" xfId="40143"/>
    <cellStyle name="SAPBEXstdItemX 2 5 2 3 3" xfId="40144"/>
    <cellStyle name="SAPBEXstdItemX 2 5 2 4" xfId="40145"/>
    <cellStyle name="SAPBEXstdItemX 2 5 2 4 2" xfId="40146"/>
    <cellStyle name="SAPBEXstdItemX 2 5 2 4 2 2" xfId="40147"/>
    <cellStyle name="SAPBEXstdItemX 2 5 2 5" xfId="40148"/>
    <cellStyle name="SAPBEXstdItemX 2 5 2 5 2" xfId="40149"/>
    <cellStyle name="SAPBEXstdItemX 2 5 20" xfId="19152"/>
    <cellStyle name="SAPBEXstdItemX 2 5 21" xfId="20011"/>
    <cellStyle name="SAPBEXstdItemX 2 5 22" xfId="20877"/>
    <cellStyle name="SAPBEXstdItemX 2 5 23" xfId="21735"/>
    <cellStyle name="SAPBEXstdItemX 2 5 24" xfId="22576"/>
    <cellStyle name="SAPBEXstdItemX 2 5 25" xfId="23405"/>
    <cellStyle name="SAPBEXstdItemX 2 5 26" xfId="24193"/>
    <cellStyle name="SAPBEXstdItemX 2 5 3" xfId="4177"/>
    <cellStyle name="SAPBEXstdItemX 2 5 4" xfId="5065"/>
    <cellStyle name="SAPBEXstdItemX 2 5 5" xfId="5954"/>
    <cellStyle name="SAPBEXstdItemX 2 5 6" xfId="6847"/>
    <cellStyle name="SAPBEXstdItemX 2 5 7" xfId="7718"/>
    <cellStyle name="SAPBEXstdItemX 2 5 8" xfId="8550"/>
    <cellStyle name="SAPBEXstdItemX 2 5 9" xfId="9439"/>
    <cellStyle name="SAPBEXstdItemX 2 6" xfId="1240"/>
    <cellStyle name="SAPBEXstdItemX 2 6 10" xfId="10329"/>
    <cellStyle name="SAPBEXstdItemX 2 6 11" xfId="11198"/>
    <cellStyle name="SAPBEXstdItemX 2 6 12" xfId="12089"/>
    <cellStyle name="SAPBEXstdItemX 2 6 13" xfId="12980"/>
    <cellStyle name="SAPBEXstdItemX 2 6 14" xfId="13846"/>
    <cellStyle name="SAPBEXstdItemX 2 6 15" xfId="14737"/>
    <cellStyle name="SAPBEXstdItemX 2 6 16" xfId="15623"/>
    <cellStyle name="SAPBEXstdItemX 2 6 17" xfId="16507"/>
    <cellStyle name="SAPBEXstdItemX 2 6 18" xfId="17393"/>
    <cellStyle name="SAPBEXstdItemX 2 6 19" xfId="18273"/>
    <cellStyle name="SAPBEXstdItemX 2 6 2" xfId="3276"/>
    <cellStyle name="SAPBEXstdItemX 2 6 2 2" xfId="25229"/>
    <cellStyle name="SAPBEXstdItemX 2 6 2 2 2" xfId="40150"/>
    <cellStyle name="SAPBEXstdItemX 2 6 2 2 2 2" xfId="40151"/>
    <cellStyle name="SAPBEXstdItemX 2 6 2 2 2 2 2" xfId="40152"/>
    <cellStyle name="SAPBEXstdItemX 2 6 2 2 2 3" xfId="40153"/>
    <cellStyle name="SAPBEXstdItemX 2 6 2 2 3" xfId="40154"/>
    <cellStyle name="SAPBEXstdItemX 2 6 2 2 3 2" xfId="40155"/>
    <cellStyle name="SAPBEXstdItemX 2 6 2 2 3 2 2" xfId="40156"/>
    <cellStyle name="SAPBEXstdItemX 2 6 2 2 4" xfId="40157"/>
    <cellStyle name="SAPBEXstdItemX 2 6 2 2 4 2" xfId="40158"/>
    <cellStyle name="SAPBEXstdItemX 2 6 2 3" xfId="40159"/>
    <cellStyle name="SAPBEXstdItemX 2 6 2 3 2" xfId="40160"/>
    <cellStyle name="SAPBEXstdItemX 2 6 2 3 2 2" xfId="40161"/>
    <cellStyle name="SAPBEXstdItemX 2 6 2 3 3" xfId="40162"/>
    <cellStyle name="SAPBEXstdItemX 2 6 2 4" xfId="40163"/>
    <cellStyle name="SAPBEXstdItemX 2 6 2 4 2" xfId="40164"/>
    <cellStyle name="SAPBEXstdItemX 2 6 2 4 2 2" xfId="40165"/>
    <cellStyle name="SAPBEXstdItemX 2 6 2 5" xfId="40166"/>
    <cellStyle name="SAPBEXstdItemX 2 6 2 5 2" xfId="40167"/>
    <cellStyle name="SAPBEXstdItemX 2 6 20" xfId="19153"/>
    <cellStyle name="SAPBEXstdItemX 2 6 21" xfId="20012"/>
    <cellStyle name="SAPBEXstdItemX 2 6 22" xfId="20878"/>
    <cellStyle name="SAPBEXstdItemX 2 6 23" xfId="21736"/>
    <cellStyle name="SAPBEXstdItemX 2 6 24" xfId="22577"/>
    <cellStyle name="SAPBEXstdItemX 2 6 25" xfId="23406"/>
    <cellStyle name="SAPBEXstdItemX 2 6 26" xfId="24194"/>
    <cellStyle name="SAPBEXstdItemX 2 6 3" xfId="4178"/>
    <cellStyle name="SAPBEXstdItemX 2 6 4" xfId="5066"/>
    <cellStyle name="SAPBEXstdItemX 2 6 5" xfId="5955"/>
    <cellStyle name="SAPBEXstdItemX 2 6 6" xfId="6848"/>
    <cellStyle name="SAPBEXstdItemX 2 6 7" xfId="5274"/>
    <cellStyle name="SAPBEXstdItemX 2 6 8" xfId="8551"/>
    <cellStyle name="SAPBEXstdItemX 2 6 9" xfId="9440"/>
    <cellStyle name="SAPBEXstdItemX 2 7" xfId="1535"/>
    <cellStyle name="SAPBEXstdItemX 2 7 2" xfId="25230"/>
    <cellStyle name="SAPBEXstdItemX 2 7 2 2" xfId="40168"/>
    <cellStyle name="SAPBEXstdItemX 2 7 2 2 2" xfId="40169"/>
    <cellStyle name="SAPBEXstdItemX 2 7 2 2 2 2" xfId="40170"/>
    <cellStyle name="SAPBEXstdItemX 2 7 2 2 3" xfId="40171"/>
    <cellStyle name="SAPBEXstdItemX 2 7 2 3" xfId="40172"/>
    <cellStyle name="SAPBEXstdItemX 2 7 2 3 2" xfId="40173"/>
    <cellStyle name="SAPBEXstdItemX 2 7 2 3 2 2" xfId="40174"/>
    <cellStyle name="SAPBEXstdItemX 2 7 2 4" xfId="40175"/>
    <cellStyle name="SAPBEXstdItemX 2 7 2 4 2" xfId="40176"/>
    <cellStyle name="SAPBEXstdItemX 2 7 3" xfId="40177"/>
    <cellStyle name="SAPBEXstdItemX 2 7 3 2" xfId="40178"/>
    <cellStyle name="SAPBEXstdItemX 2 7 3 2 2" xfId="40179"/>
    <cellStyle name="SAPBEXstdItemX 2 7 3 3" xfId="40180"/>
    <cellStyle name="SAPBEXstdItemX 2 7 4" xfId="40181"/>
    <cellStyle name="SAPBEXstdItemX 2 7 4 2" xfId="40182"/>
    <cellStyle name="SAPBEXstdItemX 2 7 4 2 2" xfId="40183"/>
    <cellStyle name="SAPBEXstdItemX 2 7 5" xfId="40184"/>
    <cellStyle name="SAPBEXstdItemX 2 7 5 2" xfId="40185"/>
    <cellStyle name="SAPBEXstdItemX 2 8" xfId="3484"/>
    <cellStyle name="SAPBEXstdItemX 2 9" xfId="4371"/>
    <cellStyle name="SAPBEXstdItemX 20" xfId="7581"/>
    <cellStyle name="SAPBEXstdItemX 21" xfId="12886"/>
    <cellStyle name="SAPBEXstdItemX 22" xfId="7561"/>
    <cellStyle name="SAPBEXstdItemX 23" xfId="8627"/>
    <cellStyle name="SAPBEXstdItemX 24" xfId="12297"/>
    <cellStyle name="SAPBEXstdItemX 25" xfId="13163"/>
    <cellStyle name="SAPBEXstdItemX 26" xfId="14053"/>
    <cellStyle name="SAPBEXstdItemX 27" xfId="14940"/>
    <cellStyle name="SAPBEXstdItemX 28" xfId="19060"/>
    <cellStyle name="SAPBEXstdItemX 29" xfId="14942"/>
    <cellStyle name="SAPBEXstdItemX 3" xfId="1241"/>
    <cellStyle name="SAPBEXstdItemX 3 10" xfId="10330"/>
    <cellStyle name="SAPBEXstdItemX 3 11" xfId="11199"/>
    <cellStyle name="SAPBEXstdItemX 3 12" xfId="12090"/>
    <cellStyle name="SAPBEXstdItemX 3 13" xfId="12981"/>
    <cellStyle name="SAPBEXstdItemX 3 14" xfId="13847"/>
    <cellStyle name="SAPBEXstdItemX 3 15" xfId="14738"/>
    <cellStyle name="SAPBEXstdItemX 3 16" xfId="15624"/>
    <cellStyle name="SAPBEXstdItemX 3 17" xfId="16508"/>
    <cellStyle name="SAPBEXstdItemX 3 18" xfId="17394"/>
    <cellStyle name="SAPBEXstdItemX 3 19" xfId="18274"/>
    <cellStyle name="SAPBEXstdItemX 3 2" xfId="3277"/>
    <cellStyle name="SAPBEXstdItemX 3 2 2" xfId="25231"/>
    <cellStyle name="SAPBEXstdItemX 3 2 2 2" xfId="40186"/>
    <cellStyle name="SAPBEXstdItemX 3 2 2 2 2" xfId="40187"/>
    <cellStyle name="SAPBEXstdItemX 3 2 2 2 2 2" xfId="40188"/>
    <cellStyle name="SAPBEXstdItemX 3 2 2 2 3" xfId="40189"/>
    <cellStyle name="SAPBEXstdItemX 3 2 2 3" xfId="40190"/>
    <cellStyle name="SAPBEXstdItemX 3 2 2 3 2" xfId="40191"/>
    <cellStyle name="SAPBEXstdItemX 3 2 2 3 2 2" xfId="40192"/>
    <cellStyle name="SAPBEXstdItemX 3 2 2 4" xfId="40193"/>
    <cellStyle name="SAPBEXstdItemX 3 2 2 4 2" xfId="40194"/>
    <cellStyle name="SAPBEXstdItemX 3 2 3" xfId="40195"/>
    <cellStyle name="SAPBEXstdItemX 3 2 3 2" xfId="40196"/>
    <cellStyle name="SAPBEXstdItemX 3 2 3 2 2" xfId="40197"/>
    <cellStyle name="SAPBEXstdItemX 3 2 3 3" xfId="40198"/>
    <cellStyle name="SAPBEXstdItemX 3 2 4" xfId="40199"/>
    <cellStyle name="SAPBEXstdItemX 3 2 4 2" xfId="40200"/>
    <cellStyle name="SAPBEXstdItemX 3 2 4 2 2" xfId="40201"/>
    <cellStyle name="SAPBEXstdItemX 3 2 5" xfId="40202"/>
    <cellStyle name="SAPBEXstdItemX 3 2 5 2" xfId="40203"/>
    <cellStyle name="SAPBEXstdItemX 3 20" xfId="19154"/>
    <cellStyle name="SAPBEXstdItemX 3 21" xfId="20013"/>
    <cellStyle name="SAPBEXstdItemX 3 22" xfId="20879"/>
    <cellStyle name="SAPBEXstdItemX 3 23" xfId="21737"/>
    <cellStyle name="SAPBEXstdItemX 3 24" xfId="22578"/>
    <cellStyle name="SAPBEXstdItemX 3 25" xfId="23407"/>
    <cellStyle name="SAPBEXstdItemX 3 26" xfId="24195"/>
    <cellStyle name="SAPBEXstdItemX 3 3" xfId="4179"/>
    <cellStyle name="SAPBEXstdItemX 3 4" xfId="5067"/>
    <cellStyle name="SAPBEXstdItemX 3 5" xfId="5956"/>
    <cellStyle name="SAPBEXstdItemX 3 6" xfId="6849"/>
    <cellStyle name="SAPBEXstdItemX 3 7" xfId="5271"/>
    <cellStyle name="SAPBEXstdItemX 3 8" xfId="8552"/>
    <cellStyle name="SAPBEXstdItemX 3 9" xfId="9441"/>
    <cellStyle name="SAPBEXstdItemX 30" xfId="15705"/>
    <cellStyle name="SAPBEXstdItemX 31" xfId="18474"/>
    <cellStyle name="SAPBEXstdItemX 32" xfId="19331"/>
    <cellStyle name="SAPBEXstdItemX 33" xfId="20199"/>
    <cellStyle name="SAPBEXstdItemX 4" xfId="1242"/>
    <cellStyle name="SAPBEXstdItemX 4 10" xfId="10331"/>
    <cellStyle name="SAPBEXstdItemX 4 11" xfId="11200"/>
    <cellStyle name="SAPBEXstdItemX 4 12" xfId="12091"/>
    <cellStyle name="SAPBEXstdItemX 4 13" xfId="12982"/>
    <cellStyle name="SAPBEXstdItemX 4 14" xfId="13848"/>
    <cellStyle name="SAPBEXstdItemX 4 15" xfId="14739"/>
    <cellStyle name="SAPBEXstdItemX 4 16" xfId="15625"/>
    <cellStyle name="SAPBEXstdItemX 4 17" xfId="16509"/>
    <cellStyle name="SAPBEXstdItemX 4 18" xfId="17395"/>
    <cellStyle name="SAPBEXstdItemX 4 19" xfId="18275"/>
    <cellStyle name="SAPBEXstdItemX 4 2" xfId="3278"/>
    <cellStyle name="SAPBEXstdItemX 4 2 2" xfId="25232"/>
    <cellStyle name="SAPBEXstdItemX 4 2 2 2" xfId="40204"/>
    <cellStyle name="SAPBEXstdItemX 4 2 2 2 2" xfId="40205"/>
    <cellStyle name="SAPBEXstdItemX 4 2 2 2 2 2" xfId="40206"/>
    <cellStyle name="SAPBEXstdItemX 4 2 2 2 3" xfId="40207"/>
    <cellStyle name="SAPBEXstdItemX 4 2 2 3" xfId="40208"/>
    <cellStyle name="SAPBEXstdItemX 4 2 2 3 2" xfId="40209"/>
    <cellStyle name="SAPBEXstdItemX 4 2 2 3 2 2" xfId="40210"/>
    <cellStyle name="SAPBEXstdItemX 4 2 2 4" xfId="40211"/>
    <cellStyle name="SAPBEXstdItemX 4 2 2 4 2" xfId="40212"/>
    <cellStyle name="SAPBEXstdItemX 4 2 3" xfId="40213"/>
    <cellStyle name="SAPBEXstdItemX 4 2 3 2" xfId="40214"/>
    <cellStyle name="SAPBEXstdItemX 4 2 3 2 2" xfId="40215"/>
    <cellStyle name="SAPBEXstdItemX 4 2 3 3" xfId="40216"/>
    <cellStyle name="SAPBEXstdItemX 4 2 4" xfId="40217"/>
    <cellStyle name="SAPBEXstdItemX 4 2 4 2" xfId="40218"/>
    <cellStyle name="SAPBEXstdItemX 4 2 4 2 2" xfId="40219"/>
    <cellStyle name="SAPBEXstdItemX 4 2 5" xfId="40220"/>
    <cellStyle name="SAPBEXstdItemX 4 2 5 2" xfId="40221"/>
    <cellStyle name="SAPBEXstdItemX 4 20" xfId="19155"/>
    <cellStyle name="SAPBEXstdItemX 4 21" xfId="20014"/>
    <cellStyle name="SAPBEXstdItemX 4 22" xfId="20880"/>
    <cellStyle name="SAPBEXstdItemX 4 23" xfId="21738"/>
    <cellStyle name="SAPBEXstdItemX 4 24" xfId="22579"/>
    <cellStyle name="SAPBEXstdItemX 4 25" xfId="23408"/>
    <cellStyle name="SAPBEXstdItemX 4 26" xfId="24196"/>
    <cellStyle name="SAPBEXstdItemX 4 3" xfId="4180"/>
    <cellStyle name="SAPBEXstdItemX 4 4" xfId="5068"/>
    <cellStyle name="SAPBEXstdItemX 4 5" xfId="5957"/>
    <cellStyle name="SAPBEXstdItemX 4 6" xfId="6850"/>
    <cellStyle name="SAPBEXstdItemX 4 7" xfId="6922"/>
    <cellStyle name="SAPBEXstdItemX 4 8" xfId="8553"/>
    <cellStyle name="SAPBEXstdItemX 4 9" xfId="9442"/>
    <cellStyle name="SAPBEXstdItemX 5" xfId="1243"/>
    <cellStyle name="SAPBEXstdItemX 5 10" xfId="10332"/>
    <cellStyle name="SAPBEXstdItemX 5 11" xfId="11201"/>
    <cellStyle name="SAPBEXstdItemX 5 12" xfId="12092"/>
    <cellStyle name="SAPBEXstdItemX 5 13" xfId="12983"/>
    <cellStyle name="SAPBEXstdItemX 5 14" xfId="13849"/>
    <cellStyle name="SAPBEXstdItemX 5 15" xfId="14740"/>
    <cellStyle name="SAPBEXstdItemX 5 16" xfId="15626"/>
    <cellStyle name="SAPBEXstdItemX 5 17" xfId="16510"/>
    <cellStyle name="SAPBEXstdItemX 5 18" xfId="17396"/>
    <cellStyle name="SAPBEXstdItemX 5 19" xfId="18276"/>
    <cellStyle name="SAPBEXstdItemX 5 2" xfId="3279"/>
    <cellStyle name="SAPBEXstdItemX 5 2 2" xfId="25233"/>
    <cellStyle name="SAPBEXstdItemX 5 2 2 2" xfId="40222"/>
    <cellStyle name="SAPBEXstdItemX 5 2 2 2 2" xfId="40223"/>
    <cellStyle name="SAPBEXstdItemX 5 2 2 2 2 2" xfId="40224"/>
    <cellStyle name="SAPBEXstdItemX 5 2 2 2 3" xfId="40225"/>
    <cellStyle name="SAPBEXstdItemX 5 2 2 3" xfId="40226"/>
    <cellStyle name="SAPBEXstdItemX 5 2 2 3 2" xfId="40227"/>
    <cellStyle name="SAPBEXstdItemX 5 2 2 3 2 2" xfId="40228"/>
    <cellStyle name="SAPBEXstdItemX 5 2 2 4" xfId="40229"/>
    <cellStyle name="SAPBEXstdItemX 5 2 2 4 2" xfId="40230"/>
    <cellStyle name="SAPBEXstdItemX 5 2 3" xfId="40231"/>
    <cellStyle name="SAPBEXstdItemX 5 2 3 2" xfId="40232"/>
    <cellStyle name="SAPBEXstdItemX 5 2 3 2 2" xfId="40233"/>
    <cellStyle name="SAPBEXstdItemX 5 2 3 3" xfId="40234"/>
    <cellStyle name="SAPBEXstdItemX 5 2 4" xfId="40235"/>
    <cellStyle name="SAPBEXstdItemX 5 2 4 2" xfId="40236"/>
    <cellStyle name="SAPBEXstdItemX 5 2 4 2 2" xfId="40237"/>
    <cellStyle name="SAPBEXstdItemX 5 2 5" xfId="40238"/>
    <cellStyle name="SAPBEXstdItemX 5 2 5 2" xfId="40239"/>
    <cellStyle name="SAPBEXstdItemX 5 20" xfId="19156"/>
    <cellStyle name="SAPBEXstdItemX 5 21" xfId="20015"/>
    <cellStyle name="SAPBEXstdItemX 5 22" xfId="20881"/>
    <cellStyle name="SAPBEXstdItemX 5 23" xfId="21739"/>
    <cellStyle name="SAPBEXstdItemX 5 24" xfId="22580"/>
    <cellStyle name="SAPBEXstdItemX 5 25" xfId="23409"/>
    <cellStyle name="SAPBEXstdItemX 5 26" xfId="24197"/>
    <cellStyle name="SAPBEXstdItemX 5 3" xfId="4181"/>
    <cellStyle name="SAPBEXstdItemX 5 4" xfId="5069"/>
    <cellStyle name="SAPBEXstdItemX 5 5" xfId="5958"/>
    <cellStyle name="SAPBEXstdItemX 5 6" xfId="6851"/>
    <cellStyle name="SAPBEXstdItemX 5 7" xfId="6062"/>
    <cellStyle name="SAPBEXstdItemX 5 8" xfId="8554"/>
    <cellStyle name="SAPBEXstdItemX 5 9" xfId="9443"/>
    <cellStyle name="SAPBEXstdItemX 6" xfId="1244"/>
    <cellStyle name="SAPBEXstdItemX 6 10" xfId="10333"/>
    <cellStyle name="SAPBEXstdItemX 6 11" xfId="11202"/>
    <cellStyle name="SAPBEXstdItemX 6 12" xfId="12093"/>
    <cellStyle name="SAPBEXstdItemX 6 13" xfId="12984"/>
    <cellStyle name="SAPBEXstdItemX 6 14" xfId="13850"/>
    <cellStyle name="SAPBEXstdItemX 6 15" xfId="14741"/>
    <cellStyle name="SAPBEXstdItemX 6 16" xfId="15627"/>
    <cellStyle name="SAPBEXstdItemX 6 17" xfId="16511"/>
    <cellStyle name="SAPBEXstdItemX 6 18" xfId="17397"/>
    <cellStyle name="SAPBEXstdItemX 6 19" xfId="18277"/>
    <cellStyle name="SAPBEXstdItemX 6 2" xfId="3280"/>
    <cellStyle name="SAPBEXstdItemX 6 2 2" xfId="25234"/>
    <cellStyle name="SAPBEXstdItemX 6 2 2 2" xfId="40240"/>
    <cellStyle name="SAPBEXstdItemX 6 2 2 2 2" xfId="40241"/>
    <cellStyle name="SAPBEXstdItemX 6 2 2 2 2 2" xfId="40242"/>
    <cellStyle name="SAPBEXstdItemX 6 2 2 2 3" xfId="40243"/>
    <cellStyle name="SAPBEXstdItemX 6 2 2 3" xfId="40244"/>
    <cellStyle name="SAPBEXstdItemX 6 2 2 3 2" xfId="40245"/>
    <cellStyle name="SAPBEXstdItemX 6 2 2 3 2 2" xfId="40246"/>
    <cellStyle name="SAPBEXstdItemX 6 2 2 4" xfId="40247"/>
    <cellStyle name="SAPBEXstdItemX 6 2 2 4 2" xfId="40248"/>
    <cellStyle name="SAPBEXstdItemX 6 2 3" xfId="40249"/>
    <cellStyle name="SAPBEXstdItemX 6 2 3 2" xfId="40250"/>
    <cellStyle name="SAPBEXstdItemX 6 2 3 2 2" xfId="40251"/>
    <cellStyle name="SAPBEXstdItemX 6 2 3 3" xfId="40252"/>
    <cellStyle name="SAPBEXstdItemX 6 2 4" xfId="40253"/>
    <cellStyle name="SAPBEXstdItemX 6 2 4 2" xfId="40254"/>
    <cellStyle name="SAPBEXstdItemX 6 2 4 2 2" xfId="40255"/>
    <cellStyle name="SAPBEXstdItemX 6 2 5" xfId="40256"/>
    <cellStyle name="SAPBEXstdItemX 6 2 5 2" xfId="40257"/>
    <cellStyle name="SAPBEXstdItemX 6 20" xfId="19157"/>
    <cellStyle name="SAPBEXstdItemX 6 21" xfId="20016"/>
    <cellStyle name="SAPBEXstdItemX 6 22" xfId="20882"/>
    <cellStyle name="SAPBEXstdItemX 6 23" xfId="21740"/>
    <cellStyle name="SAPBEXstdItemX 6 24" xfId="22581"/>
    <cellStyle name="SAPBEXstdItemX 6 25" xfId="23410"/>
    <cellStyle name="SAPBEXstdItemX 6 26" xfId="24198"/>
    <cellStyle name="SAPBEXstdItemX 6 3" xfId="4182"/>
    <cellStyle name="SAPBEXstdItemX 6 4" xfId="5070"/>
    <cellStyle name="SAPBEXstdItemX 6 5" xfId="5959"/>
    <cellStyle name="SAPBEXstdItemX 6 6" xfId="6852"/>
    <cellStyle name="SAPBEXstdItemX 6 7" xfId="6946"/>
    <cellStyle name="SAPBEXstdItemX 6 8" xfId="8555"/>
    <cellStyle name="SAPBEXstdItemX 6 9" xfId="9444"/>
    <cellStyle name="SAPBEXstdItemX 7" xfId="1245"/>
    <cellStyle name="SAPBEXstdItemX 7 10" xfId="10334"/>
    <cellStyle name="SAPBEXstdItemX 7 11" xfId="11203"/>
    <cellStyle name="SAPBEXstdItemX 7 12" xfId="12094"/>
    <cellStyle name="SAPBEXstdItemX 7 13" xfId="12985"/>
    <cellStyle name="SAPBEXstdItemX 7 14" xfId="13851"/>
    <cellStyle name="SAPBEXstdItemX 7 15" xfId="14742"/>
    <cellStyle name="SAPBEXstdItemX 7 16" xfId="15628"/>
    <cellStyle name="SAPBEXstdItemX 7 17" xfId="16512"/>
    <cellStyle name="SAPBEXstdItemX 7 18" xfId="17398"/>
    <cellStyle name="SAPBEXstdItemX 7 19" xfId="18278"/>
    <cellStyle name="SAPBEXstdItemX 7 2" xfId="3281"/>
    <cellStyle name="SAPBEXstdItemX 7 2 2" xfId="25235"/>
    <cellStyle name="SAPBEXstdItemX 7 2 2 2" xfId="40258"/>
    <cellStyle name="SAPBEXstdItemX 7 2 2 2 2" xfId="40259"/>
    <cellStyle name="SAPBEXstdItemX 7 2 2 2 2 2" xfId="40260"/>
    <cellStyle name="SAPBEXstdItemX 7 2 2 2 3" xfId="40261"/>
    <cellStyle name="SAPBEXstdItemX 7 2 2 3" xfId="40262"/>
    <cellStyle name="SAPBEXstdItemX 7 2 2 3 2" xfId="40263"/>
    <cellStyle name="SAPBEXstdItemX 7 2 2 3 2 2" xfId="40264"/>
    <cellStyle name="SAPBEXstdItemX 7 2 2 4" xfId="40265"/>
    <cellStyle name="SAPBEXstdItemX 7 2 2 4 2" xfId="40266"/>
    <cellStyle name="SAPBEXstdItemX 7 2 3" xfId="40267"/>
    <cellStyle name="SAPBEXstdItemX 7 2 3 2" xfId="40268"/>
    <cellStyle name="SAPBEXstdItemX 7 2 3 2 2" xfId="40269"/>
    <cellStyle name="SAPBEXstdItemX 7 2 3 3" xfId="40270"/>
    <cellStyle name="SAPBEXstdItemX 7 2 4" xfId="40271"/>
    <cellStyle name="SAPBEXstdItemX 7 2 4 2" xfId="40272"/>
    <cellStyle name="SAPBEXstdItemX 7 2 4 2 2" xfId="40273"/>
    <cellStyle name="SAPBEXstdItemX 7 2 5" xfId="40274"/>
    <cellStyle name="SAPBEXstdItemX 7 2 5 2" xfId="40275"/>
    <cellStyle name="SAPBEXstdItemX 7 20" xfId="19158"/>
    <cellStyle name="SAPBEXstdItemX 7 21" xfId="20017"/>
    <cellStyle name="SAPBEXstdItemX 7 22" xfId="20883"/>
    <cellStyle name="SAPBEXstdItemX 7 23" xfId="21741"/>
    <cellStyle name="SAPBEXstdItemX 7 24" xfId="22582"/>
    <cellStyle name="SAPBEXstdItemX 7 25" xfId="23411"/>
    <cellStyle name="SAPBEXstdItemX 7 26" xfId="24199"/>
    <cellStyle name="SAPBEXstdItemX 7 3" xfId="4183"/>
    <cellStyle name="SAPBEXstdItemX 7 4" xfId="5071"/>
    <cellStyle name="SAPBEXstdItemX 7 5" xfId="5960"/>
    <cellStyle name="SAPBEXstdItemX 7 6" xfId="6853"/>
    <cellStyle name="SAPBEXstdItemX 7 7" xfId="6933"/>
    <cellStyle name="SAPBEXstdItemX 7 8" xfId="8556"/>
    <cellStyle name="SAPBEXstdItemX 7 9" xfId="9445"/>
    <cellStyle name="SAPBEXstdItemX 8" xfId="1246"/>
    <cellStyle name="SAPBEXstdItemX 8 10" xfId="10324"/>
    <cellStyle name="SAPBEXstdItemX 8 11" xfId="11193"/>
    <cellStyle name="SAPBEXstdItemX 8 12" xfId="12084"/>
    <cellStyle name="SAPBEXstdItemX 8 13" xfId="12975"/>
    <cellStyle name="SAPBEXstdItemX 8 14" xfId="13841"/>
    <cellStyle name="SAPBEXstdItemX 8 15" xfId="14732"/>
    <cellStyle name="SAPBEXstdItemX 8 16" xfId="15618"/>
    <cellStyle name="SAPBEXstdItemX 8 17" xfId="16502"/>
    <cellStyle name="SAPBEXstdItemX 8 18" xfId="17388"/>
    <cellStyle name="SAPBEXstdItemX 8 19" xfId="18268"/>
    <cellStyle name="SAPBEXstdItemX 8 2" xfId="3271"/>
    <cellStyle name="SAPBEXstdItemX 8 2 2" xfId="25236"/>
    <cellStyle name="SAPBEXstdItemX 8 2 2 2" xfId="40276"/>
    <cellStyle name="SAPBEXstdItemX 8 2 2 2 2" xfId="40277"/>
    <cellStyle name="SAPBEXstdItemX 8 2 2 2 2 2" xfId="40278"/>
    <cellStyle name="SAPBEXstdItemX 8 2 2 2 3" xfId="40279"/>
    <cellStyle name="SAPBEXstdItemX 8 2 2 3" xfId="40280"/>
    <cellStyle name="SAPBEXstdItemX 8 2 2 3 2" xfId="40281"/>
    <cellStyle name="SAPBEXstdItemX 8 2 2 3 2 2" xfId="40282"/>
    <cellStyle name="SAPBEXstdItemX 8 2 2 4" xfId="40283"/>
    <cellStyle name="SAPBEXstdItemX 8 2 2 4 2" xfId="40284"/>
    <cellStyle name="SAPBEXstdItemX 8 2 3" xfId="40285"/>
    <cellStyle name="SAPBEXstdItemX 8 2 3 2" xfId="40286"/>
    <cellStyle name="SAPBEXstdItemX 8 2 3 2 2" xfId="40287"/>
    <cellStyle name="SAPBEXstdItemX 8 2 3 3" xfId="40288"/>
    <cellStyle name="SAPBEXstdItemX 8 2 4" xfId="40289"/>
    <cellStyle name="SAPBEXstdItemX 8 2 4 2" xfId="40290"/>
    <cellStyle name="SAPBEXstdItemX 8 2 4 2 2" xfId="40291"/>
    <cellStyle name="SAPBEXstdItemX 8 2 5" xfId="40292"/>
    <cellStyle name="SAPBEXstdItemX 8 2 5 2" xfId="40293"/>
    <cellStyle name="SAPBEXstdItemX 8 20" xfId="19148"/>
    <cellStyle name="SAPBEXstdItemX 8 21" xfId="20007"/>
    <cellStyle name="SAPBEXstdItemX 8 22" xfId="20873"/>
    <cellStyle name="SAPBEXstdItemX 8 23" xfId="21731"/>
    <cellStyle name="SAPBEXstdItemX 8 24" xfId="22572"/>
    <cellStyle name="SAPBEXstdItemX 8 25" xfId="23401"/>
    <cellStyle name="SAPBEXstdItemX 8 26" xfId="24189"/>
    <cellStyle name="SAPBEXstdItemX 8 3" xfId="4173"/>
    <cellStyle name="SAPBEXstdItemX 8 4" xfId="5061"/>
    <cellStyle name="SAPBEXstdItemX 8 5" xfId="5950"/>
    <cellStyle name="SAPBEXstdItemX 8 6" xfId="6843"/>
    <cellStyle name="SAPBEXstdItemX 8 7" xfId="7742"/>
    <cellStyle name="SAPBEXstdItemX 8 8" xfId="8546"/>
    <cellStyle name="SAPBEXstdItemX 8 9" xfId="9435"/>
    <cellStyle name="SAPBEXstdItemX 9" xfId="2563"/>
    <cellStyle name="SAPBEXstdItemX 9 2" xfId="25238"/>
    <cellStyle name="SAPBEXstdItemX 9 2 2" xfId="40294"/>
    <cellStyle name="SAPBEXstdItemX 9 2 2 2" xfId="40295"/>
    <cellStyle name="SAPBEXstdItemX 9 2 2 2 2" xfId="40296"/>
    <cellStyle name="SAPBEXstdItemX 9 2 2 3" xfId="40297"/>
    <cellStyle name="SAPBEXstdItemX 9 2 3" xfId="40298"/>
    <cellStyle name="SAPBEXstdItemX 9 2 3 2" xfId="40299"/>
    <cellStyle name="SAPBEXstdItemX 9 2 3 2 2" xfId="40300"/>
    <cellStyle name="SAPBEXstdItemX 9 2 4" xfId="40301"/>
    <cellStyle name="SAPBEXstdItemX 9 2 4 2" xfId="40302"/>
    <cellStyle name="SAPBEXstdItemX 9 3" xfId="25237"/>
    <cellStyle name="SAPBEXstdItemX 9 3 2" xfId="40303"/>
    <cellStyle name="SAPBEXstdItemX 9 3 2 2" xfId="40304"/>
    <cellStyle name="SAPBEXstdItemX 9 3 2 2 2" xfId="40305"/>
    <cellStyle name="SAPBEXstdItemX 9 3 2 3" xfId="40306"/>
    <cellStyle name="SAPBEXstdItemX 9 3 3" xfId="40307"/>
    <cellStyle name="SAPBEXstdItemX 9 3 3 2" xfId="40308"/>
    <cellStyle name="SAPBEXstdItemX 9 3 3 2 2" xfId="40309"/>
    <cellStyle name="SAPBEXstdItemX 9 3 4" xfId="40310"/>
    <cellStyle name="SAPBEXstdItemX 9 3 4 2" xfId="40311"/>
    <cellStyle name="SAPBEXstdItemX 9 4" xfId="40312"/>
    <cellStyle name="SAPBEXstdItemX 9 5" xfId="40313"/>
    <cellStyle name="SAPBEXstdItemX 9 5 2" xfId="40314"/>
    <cellStyle name="SAPBEXstdItemX 9 5 2 2" xfId="40315"/>
    <cellStyle name="SAPBEXstdItemX 9 5 3" xfId="40316"/>
    <cellStyle name="SAPBEXstdItemX 9 6" xfId="40317"/>
    <cellStyle name="SAPBEXstdItemX 9 6 2" xfId="40318"/>
    <cellStyle name="SAPBEXstdItemX 9 6 2 2" xfId="40319"/>
    <cellStyle name="SAPBEXstdItemX 9 7" xfId="40320"/>
    <cellStyle name="SAPBEXstdItemX 9 7 2" xfId="40321"/>
    <cellStyle name="SAPBEXtitle" xfId="1247"/>
    <cellStyle name="SAPBEXtitle 10" xfId="2562"/>
    <cellStyle name="SAPBEXtitle 11" xfId="3385"/>
    <cellStyle name="SAPBEXtitle 12" xfId="3472"/>
    <cellStyle name="SAPBEXtitle 13" xfId="4359"/>
    <cellStyle name="SAPBEXtitle 14" xfId="5249"/>
    <cellStyle name="SAPBEXtitle 15" xfId="7666"/>
    <cellStyle name="SAPBEXtitle 16" xfId="7764"/>
    <cellStyle name="SAPBEXtitle 17" xfId="8654"/>
    <cellStyle name="SAPBEXtitle 18" xfId="9546"/>
    <cellStyle name="SAPBEXtitle 19" xfId="9629"/>
    <cellStyle name="SAPBEXtitle 2" xfId="1248"/>
    <cellStyle name="SAPBEXtitle 2 10" xfId="4372"/>
    <cellStyle name="SAPBEXtitle 2 11" xfId="5262"/>
    <cellStyle name="SAPBEXtitle 2 12" xfId="6156"/>
    <cellStyle name="SAPBEXtitle 2 13" xfId="7380"/>
    <cellStyle name="SAPBEXtitle 2 14" xfId="7863"/>
    <cellStyle name="SAPBEXtitle 2 15" xfId="8753"/>
    <cellStyle name="SAPBEXtitle 2 16" xfId="9642"/>
    <cellStyle name="SAPBEXtitle 2 17" xfId="10510"/>
    <cellStyle name="SAPBEXtitle 2 18" xfId="11401"/>
    <cellStyle name="SAPBEXtitle 2 19" xfId="12291"/>
    <cellStyle name="SAPBEXtitle 2 2" xfId="1249"/>
    <cellStyle name="SAPBEXtitle 2 2 10" xfId="9447"/>
    <cellStyle name="SAPBEXtitle 2 2 11" xfId="10336"/>
    <cellStyle name="SAPBEXtitle 2 2 12" xfId="11205"/>
    <cellStyle name="SAPBEXtitle 2 2 13" xfId="12096"/>
    <cellStyle name="SAPBEXtitle 2 2 14" xfId="12987"/>
    <cellStyle name="SAPBEXtitle 2 2 15" xfId="13853"/>
    <cellStyle name="SAPBEXtitle 2 2 16" xfId="14744"/>
    <cellStyle name="SAPBEXtitle 2 2 17" xfId="15630"/>
    <cellStyle name="SAPBEXtitle 2 2 18" xfId="16514"/>
    <cellStyle name="SAPBEXtitle 2 2 19" xfId="17400"/>
    <cellStyle name="SAPBEXtitle 2 2 2" xfId="2549"/>
    <cellStyle name="SAPBEXtitle 2 2 2 2" xfId="25239"/>
    <cellStyle name="SAPBEXtitle 2 2 2 2 2" xfId="40322"/>
    <cellStyle name="SAPBEXtitle 2 2 2 2 2 2" xfId="40323"/>
    <cellStyle name="SAPBEXtitle 2 2 2 2 2 2 2" xfId="40324"/>
    <cellStyle name="SAPBEXtitle 2 2 2 2 2 3" xfId="40325"/>
    <cellStyle name="SAPBEXtitle 2 2 2 2 3" xfId="40326"/>
    <cellStyle name="SAPBEXtitle 2 2 2 2 3 2" xfId="40327"/>
    <cellStyle name="SAPBEXtitle 2 2 2 2 3 2 2" xfId="40328"/>
    <cellStyle name="SAPBEXtitle 2 2 2 2 4" xfId="40329"/>
    <cellStyle name="SAPBEXtitle 2 2 2 2 4 2" xfId="40330"/>
    <cellStyle name="SAPBEXtitle 2 2 2 3" xfId="40331"/>
    <cellStyle name="SAPBEXtitle 2 2 2 3 2" xfId="40332"/>
    <cellStyle name="SAPBEXtitle 2 2 2 3 2 2" xfId="40333"/>
    <cellStyle name="SAPBEXtitle 2 2 2 3 3" xfId="40334"/>
    <cellStyle name="SAPBEXtitle 2 2 2 4" xfId="40335"/>
    <cellStyle name="SAPBEXtitle 2 2 2 4 2" xfId="40336"/>
    <cellStyle name="SAPBEXtitle 2 2 2 4 2 2" xfId="40337"/>
    <cellStyle name="SAPBEXtitle 2 2 2 5" xfId="40338"/>
    <cellStyle name="SAPBEXtitle 2 2 2 5 2" xfId="40339"/>
    <cellStyle name="SAPBEXtitle 2 2 20" xfId="18280"/>
    <cellStyle name="SAPBEXtitle 2 2 21" xfId="19160"/>
    <cellStyle name="SAPBEXtitle 2 2 22" xfId="20019"/>
    <cellStyle name="SAPBEXtitle 2 2 23" xfId="20885"/>
    <cellStyle name="SAPBEXtitle 2 2 24" xfId="21743"/>
    <cellStyle name="SAPBEXtitle 2 2 25" xfId="22584"/>
    <cellStyle name="SAPBEXtitle 2 2 26" xfId="23413"/>
    <cellStyle name="SAPBEXtitle 2 2 27" xfId="24200"/>
    <cellStyle name="SAPBEXtitle 2 2 3" xfId="3283"/>
    <cellStyle name="SAPBEXtitle 2 2 4" xfId="4185"/>
    <cellStyle name="SAPBEXtitle 2 2 5" xfId="5073"/>
    <cellStyle name="SAPBEXtitle 2 2 6" xfId="5962"/>
    <cellStyle name="SAPBEXtitle 2 2 7" xfId="6855"/>
    <cellStyle name="SAPBEXtitle 2 2 8" xfId="6890"/>
    <cellStyle name="SAPBEXtitle 2 2 9" xfId="8558"/>
    <cellStyle name="SAPBEXtitle 2 20" xfId="13161"/>
    <cellStyle name="SAPBEXtitle 2 21" xfId="14051"/>
    <cellStyle name="SAPBEXtitle 2 22" xfId="14938"/>
    <cellStyle name="SAPBEXtitle 2 23" xfId="15824"/>
    <cellStyle name="SAPBEXtitle 2 24" xfId="16707"/>
    <cellStyle name="SAPBEXtitle 2 25" xfId="17592"/>
    <cellStyle name="SAPBEXtitle 2 26" xfId="18468"/>
    <cellStyle name="SAPBEXtitle 2 27" xfId="19329"/>
    <cellStyle name="SAPBEXtitle 2 28" xfId="20197"/>
    <cellStyle name="SAPBEXtitle 2 29" xfId="21059"/>
    <cellStyle name="SAPBEXtitle 2 3" xfId="1250"/>
    <cellStyle name="SAPBEXtitle 2 3 10" xfId="9448"/>
    <cellStyle name="SAPBEXtitle 2 3 11" xfId="10337"/>
    <cellStyle name="SAPBEXtitle 2 3 12" xfId="11206"/>
    <cellStyle name="SAPBEXtitle 2 3 13" xfId="12097"/>
    <cellStyle name="SAPBEXtitle 2 3 14" xfId="12988"/>
    <cellStyle name="SAPBEXtitle 2 3 15" xfId="13854"/>
    <cellStyle name="SAPBEXtitle 2 3 16" xfId="14745"/>
    <cellStyle name="SAPBEXtitle 2 3 17" xfId="15631"/>
    <cellStyle name="SAPBEXtitle 2 3 18" xfId="16515"/>
    <cellStyle name="SAPBEXtitle 2 3 19" xfId="17401"/>
    <cellStyle name="SAPBEXtitle 2 3 2" xfId="2550"/>
    <cellStyle name="SAPBEXtitle 2 3 2 2" xfId="25240"/>
    <cellStyle name="SAPBEXtitle 2 3 2 2 2" xfId="40340"/>
    <cellStyle name="SAPBEXtitle 2 3 2 2 2 2" xfId="40341"/>
    <cellStyle name="SAPBEXtitle 2 3 2 2 2 2 2" xfId="40342"/>
    <cellStyle name="SAPBEXtitle 2 3 2 2 2 3" xfId="40343"/>
    <cellStyle name="SAPBEXtitle 2 3 2 2 3" xfId="40344"/>
    <cellStyle name="SAPBEXtitle 2 3 2 2 3 2" xfId="40345"/>
    <cellStyle name="SAPBEXtitle 2 3 2 2 3 2 2" xfId="40346"/>
    <cellStyle name="SAPBEXtitle 2 3 2 2 4" xfId="40347"/>
    <cellStyle name="SAPBEXtitle 2 3 2 2 4 2" xfId="40348"/>
    <cellStyle name="SAPBEXtitle 2 3 2 3" xfId="40349"/>
    <cellStyle name="SAPBEXtitle 2 3 2 3 2" xfId="40350"/>
    <cellStyle name="SAPBEXtitle 2 3 2 3 2 2" xfId="40351"/>
    <cellStyle name="SAPBEXtitle 2 3 2 3 3" xfId="40352"/>
    <cellStyle name="SAPBEXtitle 2 3 2 4" xfId="40353"/>
    <cellStyle name="SAPBEXtitle 2 3 2 4 2" xfId="40354"/>
    <cellStyle name="SAPBEXtitle 2 3 2 4 2 2" xfId="40355"/>
    <cellStyle name="SAPBEXtitle 2 3 2 5" xfId="40356"/>
    <cellStyle name="SAPBEXtitle 2 3 2 5 2" xfId="40357"/>
    <cellStyle name="SAPBEXtitle 2 3 20" xfId="18281"/>
    <cellStyle name="SAPBEXtitle 2 3 21" xfId="19161"/>
    <cellStyle name="SAPBEXtitle 2 3 22" xfId="20020"/>
    <cellStyle name="SAPBEXtitle 2 3 23" xfId="20886"/>
    <cellStyle name="SAPBEXtitle 2 3 24" xfId="21744"/>
    <cellStyle name="SAPBEXtitle 2 3 25" xfId="22585"/>
    <cellStyle name="SAPBEXtitle 2 3 26" xfId="23414"/>
    <cellStyle name="SAPBEXtitle 2 3 27" xfId="24201"/>
    <cellStyle name="SAPBEXtitle 2 3 3" xfId="3284"/>
    <cellStyle name="SAPBEXtitle 2 3 4" xfId="4186"/>
    <cellStyle name="SAPBEXtitle 2 3 5" xfId="5074"/>
    <cellStyle name="SAPBEXtitle 2 3 6" xfId="5963"/>
    <cellStyle name="SAPBEXtitle 2 3 7" xfId="6856"/>
    <cellStyle name="SAPBEXtitle 2 3 8" xfId="6925"/>
    <cellStyle name="SAPBEXtitle 2 3 9" xfId="8559"/>
    <cellStyle name="SAPBEXtitle 2 30" xfId="21910"/>
    <cellStyle name="SAPBEXtitle 2 31" xfId="22742"/>
    <cellStyle name="SAPBEXtitle 2 32" xfId="23549"/>
    <cellStyle name="SAPBEXtitle 2 4" xfId="1251"/>
    <cellStyle name="SAPBEXtitle 2 4 10" xfId="9449"/>
    <cellStyle name="SAPBEXtitle 2 4 11" xfId="10338"/>
    <cellStyle name="SAPBEXtitle 2 4 12" xfId="11207"/>
    <cellStyle name="SAPBEXtitle 2 4 13" xfId="12098"/>
    <cellStyle name="SAPBEXtitle 2 4 14" xfId="12989"/>
    <cellStyle name="SAPBEXtitle 2 4 15" xfId="13855"/>
    <cellStyle name="SAPBEXtitle 2 4 16" xfId="14746"/>
    <cellStyle name="SAPBEXtitle 2 4 17" xfId="15632"/>
    <cellStyle name="SAPBEXtitle 2 4 18" xfId="16516"/>
    <cellStyle name="SAPBEXtitle 2 4 19" xfId="17402"/>
    <cellStyle name="SAPBEXtitle 2 4 2" xfId="2551"/>
    <cellStyle name="SAPBEXtitle 2 4 2 2" xfId="25241"/>
    <cellStyle name="SAPBEXtitle 2 4 2 2 2" xfId="40358"/>
    <cellStyle name="SAPBEXtitle 2 4 2 2 2 2" xfId="40359"/>
    <cellStyle name="SAPBEXtitle 2 4 2 2 2 2 2" xfId="40360"/>
    <cellStyle name="SAPBEXtitle 2 4 2 2 2 3" xfId="40361"/>
    <cellStyle name="SAPBEXtitle 2 4 2 2 3" xfId="40362"/>
    <cellStyle name="SAPBEXtitle 2 4 2 2 3 2" xfId="40363"/>
    <cellStyle name="SAPBEXtitle 2 4 2 2 3 2 2" xfId="40364"/>
    <cellStyle name="SAPBEXtitle 2 4 2 2 4" xfId="40365"/>
    <cellStyle name="SAPBEXtitle 2 4 2 2 4 2" xfId="40366"/>
    <cellStyle name="SAPBEXtitle 2 4 2 3" xfId="40367"/>
    <cellStyle name="SAPBEXtitle 2 4 2 3 2" xfId="40368"/>
    <cellStyle name="SAPBEXtitle 2 4 2 3 2 2" xfId="40369"/>
    <cellStyle name="SAPBEXtitle 2 4 2 3 3" xfId="40370"/>
    <cellStyle name="SAPBEXtitle 2 4 2 4" xfId="40371"/>
    <cellStyle name="SAPBEXtitle 2 4 2 4 2" xfId="40372"/>
    <cellStyle name="SAPBEXtitle 2 4 2 4 2 2" xfId="40373"/>
    <cellStyle name="SAPBEXtitle 2 4 2 5" xfId="40374"/>
    <cellStyle name="SAPBEXtitle 2 4 2 5 2" xfId="40375"/>
    <cellStyle name="SAPBEXtitle 2 4 20" xfId="18282"/>
    <cellStyle name="SAPBEXtitle 2 4 21" xfId="19162"/>
    <cellStyle name="SAPBEXtitle 2 4 22" xfId="20021"/>
    <cellStyle name="SAPBEXtitle 2 4 23" xfId="20887"/>
    <cellStyle name="SAPBEXtitle 2 4 24" xfId="21745"/>
    <cellStyle name="SAPBEXtitle 2 4 25" xfId="22586"/>
    <cellStyle name="SAPBEXtitle 2 4 26" xfId="23415"/>
    <cellStyle name="SAPBEXtitle 2 4 27" xfId="24202"/>
    <cellStyle name="SAPBEXtitle 2 4 3" xfId="3285"/>
    <cellStyle name="SAPBEXtitle 2 4 4" xfId="4187"/>
    <cellStyle name="SAPBEXtitle 2 4 5" xfId="5075"/>
    <cellStyle name="SAPBEXtitle 2 4 6" xfId="5964"/>
    <cellStyle name="SAPBEXtitle 2 4 7" xfId="6857"/>
    <cellStyle name="SAPBEXtitle 2 4 8" xfId="6052"/>
    <cellStyle name="SAPBEXtitle 2 4 9" xfId="8560"/>
    <cellStyle name="SAPBEXtitle 2 5" xfId="1252"/>
    <cellStyle name="SAPBEXtitle 2 5 10" xfId="9450"/>
    <cellStyle name="SAPBEXtitle 2 5 11" xfId="10339"/>
    <cellStyle name="SAPBEXtitle 2 5 12" xfId="11208"/>
    <cellStyle name="SAPBEXtitle 2 5 13" xfId="12099"/>
    <cellStyle name="SAPBEXtitle 2 5 14" xfId="12990"/>
    <cellStyle name="SAPBEXtitle 2 5 15" xfId="13856"/>
    <cellStyle name="SAPBEXtitle 2 5 16" xfId="14747"/>
    <cellStyle name="SAPBEXtitle 2 5 17" xfId="15633"/>
    <cellStyle name="SAPBEXtitle 2 5 18" xfId="16517"/>
    <cellStyle name="SAPBEXtitle 2 5 19" xfId="17403"/>
    <cellStyle name="SAPBEXtitle 2 5 2" xfId="2552"/>
    <cellStyle name="SAPBEXtitle 2 5 2 2" xfId="25242"/>
    <cellStyle name="SAPBEXtitle 2 5 2 2 2" xfId="40376"/>
    <cellStyle name="SAPBEXtitle 2 5 2 2 2 2" xfId="40377"/>
    <cellStyle name="SAPBEXtitle 2 5 2 2 2 2 2" xfId="40378"/>
    <cellStyle name="SAPBEXtitle 2 5 2 2 2 3" xfId="40379"/>
    <cellStyle name="SAPBEXtitle 2 5 2 2 3" xfId="40380"/>
    <cellStyle name="SAPBEXtitle 2 5 2 2 3 2" xfId="40381"/>
    <cellStyle name="SAPBEXtitle 2 5 2 2 3 2 2" xfId="40382"/>
    <cellStyle name="SAPBEXtitle 2 5 2 2 4" xfId="40383"/>
    <cellStyle name="SAPBEXtitle 2 5 2 2 4 2" xfId="40384"/>
    <cellStyle name="SAPBEXtitle 2 5 2 3" xfId="40385"/>
    <cellStyle name="SAPBEXtitle 2 5 2 3 2" xfId="40386"/>
    <cellStyle name="SAPBEXtitle 2 5 2 3 2 2" xfId="40387"/>
    <cellStyle name="SAPBEXtitle 2 5 2 3 3" xfId="40388"/>
    <cellStyle name="SAPBEXtitle 2 5 2 4" xfId="40389"/>
    <cellStyle name="SAPBEXtitle 2 5 2 4 2" xfId="40390"/>
    <cellStyle name="SAPBEXtitle 2 5 2 4 2 2" xfId="40391"/>
    <cellStyle name="SAPBEXtitle 2 5 2 5" xfId="40392"/>
    <cellStyle name="SAPBEXtitle 2 5 2 5 2" xfId="40393"/>
    <cellStyle name="SAPBEXtitle 2 5 20" xfId="18283"/>
    <cellStyle name="SAPBEXtitle 2 5 21" xfId="19163"/>
    <cellStyle name="SAPBEXtitle 2 5 22" xfId="20022"/>
    <cellStyle name="SAPBEXtitle 2 5 23" xfId="20888"/>
    <cellStyle name="SAPBEXtitle 2 5 24" xfId="21746"/>
    <cellStyle name="SAPBEXtitle 2 5 25" xfId="22587"/>
    <cellStyle name="SAPBEXtitle 2 5 26" xfId="23416"/>
    <cellStyle name="SAPBEXtitle 2 5 27" xfId="24203"/>
    <cellStyle name="SAPBEXtitle 2 5 3" xfId="3286"/>
    <cellStyle name="SAPBEXtitle 2 5 4" xfId="4188"/>
    <cellStyle name="SAPBEXtitle 2 5 5" xfId="5076"/>
    <cellStyle name="SAPBEXtitle 2 5 6" xfId="5965"/>
    <cellStyle name="SAPBEXtitle 2 5 7" xfId="6858"/>
    <cellStyle name="SAPBEXtitle 2 5 8" xfId="3507"/>
    <cellStyle name="SAPBEXtitle 2 5 9" xfId="8561"/>
    <cellStyle name="SAPBEXtitle 2 6" xfId="1253"/>
    <cellStyle name="SAPBEXtitle 2 6 10" xfId="9451"/>
    <cellStyle name="SAPBEXtitle 2 6 11" xfId="10340"/>
    <cellStyle name="SAPBEXtitle 2 6 12" xfId="11209"/>
    <cellStyle name="SAPBEXtitle 2 6 13" xfId="12100"/>
    <cellStyle name="SAPBEXtitle 2 6 14" xfId="12991"/>
    <cellStyle name="SAPBEXtitle 2 6 15" xfId="13857"/>
    <cellStyle name="SAPBEXtitle 2 6 16" xfId="14748"/>
    <cellStyle name="SAPBEXtitle 2 6 17" xfId="15634"/>
    <cellStyle name="SAPBEXtitle 2 6 18" xfId="16518"/>
    <cellStyle name="SAPBEXtitle 2 6 19" xfId="17404"/>
    <cellStyle name="SAPBEXtitle 2 6 2" xfId="2553"/>
    <cellStyle name="SAPBEXtitle 2 6 2 2" xfId="25243"/>
    <cellStyle name="SAPBEXtitle 2 6 2 2 2" xfId="40394"/>
    <cellStyle name="SAPBEXtitle 2 6 2 2 2 2" xfId="40395"/>
    <cellStyle name="SAPBEXtitle 2 6 2 2 2 2 2" xfId="40396"/>
    <cellStyle name="SAPBEXtitle 2 6 2 2 2 3" xfId="40397"/>
    <cellStyle name="SAPBEXtitle 2 6 2 2 3" xfId="40398"/>
    <cellStyle name="SAPBEXtitle 2 6 2 2 3 2" xfId="40399"/>
    <cellStyle name="SAPBEXtitle 2 6 2 2 3 2 2" xfId="40400"/>
    <cellStyle name="SAPBEXtitle 2 6 2 2 4" xfId="40401"/>
    <cellStyle name="SAPBEXtitle 2 6 2 2 4 2" xfId="40402"/>
    <cellStyle name="SAPBEXtitle 2 6 2 3" xfId="40403"/>
    <cellStyle name="SAPBEXtitle 2 6 2 3 2" xfId="40404"/>
    <cellStyle name="SAPBEXtitle 2 6 2 3 2 2" xfId="40405"/>
    <cellStyle name="SAPBEXtitle 2 6 2 3 3" xfId="40406"/>
    <cellStyle name="SAPBEXtitle 2 6 2 4" xfId="40407"/>
    <cellStyle name="SAPBEXtitle 2 6 2 4 2" xfId="40408"/>
    <cellStyle name="SAPBEXtitle 2 6 2 4 2 2" xfId="40409"/>
    <cellStyle name="SAPBEXtitle 2 6 2 5" xfId="40410"/>
    <cellStyle name="SAPBEXtitle 2 6 2 5 2" xfId="40411"/>
    <cellStyle name="SAPBEXtitle 2 6 20" xfId="18284"/>
    <cellStyle name="SAPBEXtitle 2 6 21" xfId="19164"/>
    <cellStyle name="SAPBEXtitle 2 6 22" xfId="20023"/>
    <cellStyle name="SAPBEXtitle 2 6 23" xfId="20889"/>
    <cellStyle name="SAPBEXtitle 2 6 24" xfId="21747"/>
    <cellStyle name="SAPBEXtitle 2 6 25" xfId="22588"/>
    <cellStyle name="SAPBEXtitle 2 6 26" xfId="23417"/>
    <cellStyle name="SAPBEXtitle 2 6 27" xfId="24204"/>
    <cellStyle name="SAPBEXtitle 2 6 3" xfId="3287"/>
    <cellStyle name="SAPBEXtitle 2 6 4" xfId="4189"/>
    <cellStyle name="SAPBEXtitle 2 6 5" xfId="5077"/>
    <cellStyle name="SAPBEXtitle 2 6 6" xfId="5966"/>
    <cellStyle name="SAPBEXtitle 2 6 7" xfId="6859"/>
    <cellStyle name="SAPBEXtitle 2 6 8" xfId="6061"/>
    <cellStyle name="SAPBEXtitle 2 6 9" xfId="8562"/>
    <cellStyle name="SAPBEXtitle 2 7" xfId="1866"/>
    <cellStyle name="SAPBEXtitle 2 7 2" xfId="25244"/>
    <cellStyle name="SAPBEXtitle 2 7 2 2" xfId="40412"/>
    <cellStyle name="SAPBEXtitle 2 7 2 2 2" xfId="40413"/>
    <cellStyle name="SAPBEXtitle 2 7 2 2 2 2" xfId="40414"/>
    <cellStyle name="SAPBEXtitle 2 7 2 2 3" xfId="40415"/>
    <cellStyle name="SAPBEXtitle 2 7 2 3" xfId="40416"/>
    <cellStyle name="SAPBEXtitle 2 7 2 3 2" xfId="40417"/>
    <cellStyle name="SAPBEXtitle 2 7 2 3 2 2" xfId="40418"/>
    <cellStyle name="SAPBEXtitle 2 7 2 4" xfId="40419"/>
    <cellStyle name="SAPBEXtitle 2 7 2 4 2" xfId="40420"/>
    <cellStyle name="SAPBEXtitle 2 7 3" xfId="40421"/>
    <cellStyle name="SAPBEXtitle 2 7 3 2" xfId="40422"/>
    <cellStyle name="SAPBEXtitle 2 7 3 2 2" xfId="40423"/>
    <cellStyle name="SAPBEXtitle 2 7 3 3" xfId="40424"/>
    <cellStyle name="SAPBEXtitle 2 7 4" xfId="40425"/>
    <cellStyle name="SAPBEXtitle 2 7 4 2" xfId="40426"/>
    <cellStyle name="SAPBEXtitle 2 7 4 2 2" xfId="40427"/>
    <cellStyle name="SAPBEXtitle 2 7 5" xfId="40428"/>
    <cellStyle name="SAPBEXtitle 2 7 5 2" xfId="40429"/>
    <cellStyle name="SAPBEXtitle 2 8" xfId="1391"/>
    <cellStyle name="SAPBEXtitle 2 9" xfId="3485"/>
    <cellStyle name="SAPBEXtitle 20" xfId="11302"/>
    <cellStyle name="SAPBEXtitle 21" xfId="12194"/>
    <cellStyle name="SAPBEXtitle 22" xfId="12278"/>
    <cellStyle name="SAPBEXtitle 23" xfId="13953"/>
    <cellStyle name="SAPBEXtitle 24" xfId="14840"/>
    <cellStyle name="SAPBEXtitle 25" xfId="15728"/>
    <cellStyle name="SAPBEXtitle 26" xfId="16609"/>
    <cellStyle name="SAPBEXtitle 27" xfId="17494"/>
    <cellStyle name="SAPBEXtitle 28" xfId="18373"/>
    <cellStyle name="SAPBEXtitle 29" xfId="18455"/>
    <cellStyle name="SAPBEXtitle 3" xfId="1254"/>
    <cellStyle name="SAPBEXtitle 3 10" xfId="9452"/>
    <cellStyle name="SAPBEXtitle 3 11" xfId="10341"/>
    <cellStyle name="SAPBEXtitle 3 12" xfId="11210"/>
    <cellStyle name="SAPBEXtitle 3 13" xfId="12101"/>
    <cellStyle name="SAPBEXtitle 3 14" xfId="12992"/>
    <cellStyle name="SAPBEXtitle 3 15" xfId="13858"/>
    <cellStyle name="SAPBEXtitle 3 16" xfId="14749"/>
    <cellStyle name="SAPBEXtitle 3 17" xfId="15635"/>
    <cellStyle name="SAPBEXtitle 3 18" xfId="16519"/>
    <cellStyle name="SAPBEXtitle 3 19" xfId="17405"/>
    <cellStyle name="SAPBEXtitle 3 2" xfId="2554"/>
    <cellStyle name="SAPBEXtitle 3 2 2" xfId="25245"/>
    <cellStyle name="SAPBEXtitle 3 2 2 2" xfId="40430"/>
    <cellStyle name="SAPBEXtitle 3 2 2 2 2" xfId="40431"/>
    <cellStyle name="SAPBEXtitle 3 2 2 2 2 2" xfId="40432"/>
    <cellStyle name="SAPBEXtitle 3 2 2 2 3" xfId="40433"/>
    <cellStyle name="SAPBEXtitle 3 2 2 3" xfId="40434"/>
    <cellStyle name="SAPBEXtitle 3 2 2 3 2" xfId="40435"/>
    <cellStyle name="SAPBEXtitle 3 2 2 3 2 2" xfId="40436"/>
    <cellStyle name="SAPBEXtitle 3 2 2 4" xfId="40437"/>
    <cellStyle name="SAPBEXtitle 3 2 2 4 2" xfId="40438"/>
    <cellStyle name="SAPBEXtitle 3 2 3" xfId="40439"/>
    <cellStyle name="SAPBEXtitle 3 2 3 2" xfId="40440"/>
    <cellStyle name="SAPBEXtitle 3 2 3 2 2" xfId="40441"/>
    <cellStyle name="SAPBEXtitle 3 2 3 3" xfId="40442"/>
    <cellStyle name="SAPBEXtitle 3 2 4" xfId="40443"/>
    <cellStyle name="SAPBEXtitle 3 2 4 2" xfId="40444"/>
    <cellStyle name="SAPBEXtitle 3 2 4 2 2" xfId="40445"/>
    <cellStyle name="SAPBEXtitle 3 2 5" xfId="40446"/>
    <cellStyle name="SAPBEXtitle 3 2 5 2" xfId="40447"/>
    <cellStyle name="SAPBEXtitle 3 20" xfId="18285"/>
    <cellStyle name="SAPBEXtitle 3 21" xfId="19165"/>
    <cellStyle name="SAPBEXtitle 3 22" xfId="20024"/>
    <cellStyle name="SAPBEXtitle 3 23" xfId="20890"/>
    <cellStyle name="SAPBEXtitle 3 24" xfId="21748"/>
    <cellStyle name="SAPBEXtitle 3 25" xfId="22589"/>
    <cellStyle name="SAPBEXtitle 3 26" xfId="23418"/>
    <cellStyle name="SAPBEXtitle 3 27" xfId="24205"/>
    <cellStyle name="SAPBEXtitle 3 3" xfId="3288"/>
    <cellStyle name="SAPBEXtitle 3 4" xfId="4190"/>
    <cellStyle name="SAPBEXtitle 3 5" xfId="5078"/>
    <cellStyle name="SAPBEXtitle 3 6" xfId="5967"/>
    <cellStyle name="SAPBEXtitle 3 7" xfId="6860"/>
    <cellStyle name="SAPBEXtitle 3 8" xfId="6039"/>
    <cellStyle name="SAPBEXtitle 3 9" xfId="8563"/>
    <cellStyle name="SAPBEXtitle 30" xfId="20102"/>
    <cellStyle name="SAPBEXtitle 31" xfId="20964"/>
    <cellStyle name="SAPBEXtitle 32" xfId="21820"/>
    <cellStyle name="SAPBEXtitle 33" xfId="22655"/>
    <cellStyle name="SAPBEXtitle 34" xfId="23476"/>
    <cellStyle name="SAPBEXtitle 4" xfId="1255"/>
    <cellStyle name="SAPBEXtitle 4 10" xfId="9453"/>
    <cellStyle name="SAPBEXtitle 4 11" xfId="10342"/>
    <cellStyle name="SAPBEXtitle 4 12" xfId="11211"/>
    <cellStyle name="SAPBEXtitle 4 13" xfId="12102"/>
    <cellStyle name="SAPBEXtitle 4 14" xfId="12993"/>
    <cellStyle name="SAPBEXtitle 4 15" xfId="13859"/>
    <cellStyle name="SAPBEXtitle 4 16" xfId="14750"/>
    <cellStyle name="SAPBEXtitle 4 17" xfId="15636"/>
    <cellStyle name="SAPBEXtitle 4 18" xfId="16520"/>
    <cellStyle name="SAPBEXtitle 4 19" xfId="17406"/>
    <cellStyle name="SAPBEXtitle 4 2" xfId="2555"/>
    <cellStyle name="SAPBEXtitle 4 2 2" xfId="25246"/>
    <cellStyle name="SAPBEXtitle 4 2 2 2" xfId="40448"/>
    <cellStyle name="SAPBEXtitle 4 2 2 2 2" xfId="40449"/>
    <cellStyle name="SAPBEXtitle 4 2 2 2 2 2" xfId="40450"/>
    <cellStyle name="SAPBEXtitle 4 2 2 2 3" xfId="40451"/>
    <cellStyle name="SAPBEXtitle 4 2 2 3" xfId="40452"/>
    <cellStyle name="SAPBEXtitle 4 2 2 3 2" xfId="40453"/>
    <cellStyle name="SAPBEXtitle 4 2 2 3 2 2" xfId="40454"/>
    <cellStyle name="SAPBEXtitle 4 2 2 4" xfId="40455"/>
    <cellStyle name="SAPBEXtitle 4 2 2 4 2" xfId="40456"/>
    <cellStyle name="SAPBEXtitle 4 2 3" xfId="40457"/>
    <cellStyle name="SAPBEXtitle 4 2 3 2" xfId="40458"/>
    <cellStyle name="SAPBEXtitle 4 2 3 2 2" xfId="40459"/>
    <cellStyle name="SAPBEXtitle 4 2 3 3" xfId="40460"/>
    <cellStyle name="SAPBEXtitle 4 2 4" xfId="40461"/>
    <cellStyle name="SAPBEXtitle 4 2 4 2" xfId="40462"/>
    <cellStyle name="SAPBEXtitle 4 2 4 2 2" xfId="40463"/>
    <cellStyle name="SAPBEXtitle 4 2 5" xfId="40464"/>
    <cellStyle name="SAPBEXtitle 4 2 5 2" xfId="40465"/>
    <cellStyle name="SAPBEXtitle 4 20" xfId="18286"/>
    <cellStyle name="SAPBEXtitle 4 21" xfId="19166"/>
    <cellStyle name="SAPBEXtitle 4 22" xfId="20025"/>
    <cellStyle name="SAPBEXtitle 4 23" xfId="20891"/>
    <cellStyle name="SAPBEXtitle 4 24" xfId="21749"/>
    <cellStyle name="SAPBEXtitle 4 25" xfId="22590"/>
    <cellStyle name="SAPBEXtitle 4 26" xfId="23419"/>
    <cellStyle name="SAPBEXtitle 4 27" xfId="24206"/>
    <cellStyle name="SAPBEXtitle 4 3" xfId="3289"/>
    <cellStyle name="SAPBEXtitle 4 4" xfId="4191"/>
    <cellStyle name="SAPBEXtitle 4 5" xfId="5079"/>
    <cellStyle name="SAPBEXtitle 4 6" xfId="5968"/>
    <cellStyle name="SAPBEXtitle 4 7" xfId="6861"/>
    <cellStyle name="SAPBEXtitle 4 8" xfId="6066"/>
    <cellStyle name="SAPBEXtitle 4 9" xfId="8564"/>
    <cellStyle name="SAPBEXtitle 5" xfId="1256"/>
    <cellStyle name="SAPBEXtitle 5 10" xfId="9454"/>
    <cellStyle name="SAPBEXtitle 5 11" xfId="10343"/>
    <cellStyle name="SAPBEXtitle 5 12" xfId="11212"/>
    <cellStyle name="SAPBEXtitle 5 13" xfId="12103"/>
    <cellStyle name="SAPBEXtitle 5 14" xfId="12994"/>
    <cellStyle name="SAPBEXtitle 5 15" xfId="13860"/>
    <cellStyle name="SAPBEXtitle 5 16" xfId="14751"/>
    <cellStyle name="SAPBEXtitle 5 17" xfId="15637"/>
    <cellStyle name="SAPBEXtitle 5 18" xfId="16521"/>
    <cellStyle name="SAPBEXtitle 5 19" xfId="17407"/>
    <cellStyle name="SAPBEXtitle 5 2" xfId="2556"/>
    <cellStyle name="SAPBEXtitle 5 2 2" xfId="25247"/>
    <cellStyle name="SAPBEXtitle 5 2 2 2" xfId="40466"/>
    <cellStyle name="SAPBEXtitle 5 2 2 2 2" xfId="40467"/>
    <cellStyle name="SAPBEXtitle 5 2 2 2 2 2" xfId="40468"/>
    <cellStyle name="SAPBEXtitle 5 2 2 2 3" xfId="40469"/>
    <cellStyle name="SAPBEXtitle 5 2 2 3" xfId="40470"/>
    <cellStyle name="SAPBEXtitle 5 2 2 3 2" xfId="40471"/>
    <cellStyle name="SAPBEXtitle 5 2 2 3 2 2" xfId="40472"/>
    <cellStyle name="SAPBEXtitle 5 2 2 4" xfId="40473"/>
    <cellStyle name="SAPBEXtitle 5 2 2 4 2" xfId="40474"/>
    <cellStyle name="SAPBEXtitle 5 2 3" xfId="40475"/>
    <cellStyle name="SAPBEXtitle 5 2 3 2" xfId="40476"/>
    <cellStyle name="SAPBEXtitle 5 2 3 2 2" xfId="40477"/>
    <cellStyle name="SAPBEXtitle 5 2 3 3" xfId="40478"/>
    <cellStyle name="SAPBEXtitle 5 2 4" xfId="40479"/>
    <cellStyle name="SAPBEXtitle 5 2 4 2" xfId="40480"/>
    <cellStyle name="SAPBEXtitle 5 2 4 2 2" xfId="40481"/>
    <cellStyle name="SAPBEXtitle 5 2 5" xfId="40482"/>
    <cellStyle name="SAPBEXtitle 5 2 5 2" xfId="40483"/>
    <cellStyle name="SAPBEXtitle 5 20" xfId="18287"/>
    <cellStyle name="SAPBEXtitle 5 21" xfId="19167"/>
    <cellStyle name="SAPBEXtitle 5 22" xfId="20026"/>
    <cellStyle name="SAPBEXtitle 5 23" xfId="20892"/>
    <cellStyle name="SAPBEXtitle 5 24" xfId="21750"/>
    <cellStyle name="SAPBEXtitle 5 25" xfId="22591"/>
    <cellStyle name="SAPBEXtitle 5 26" xfId="23420"/>
    <cellStyle name="SAPBEXtitle 5 27" xfId="24207"/>
    <cellStyle name="SAPBEXtitle 5 3" xfId="3290"/>
    <cellStyle name="SAPBEXtitle 5 4" xfId="4192"/>
    <cellStyle name="SAPBEXtitle 5 5" xfId="5080"/>
    <cellStyle name="SAPBEXtitle 5 6" xfId="5969"/>
    <cellStyle name="SAPBEXtitle 5 7" xfId="6862"/>
    <cellStyle name="SAPBEXtitle 5 8" xfId="3408"/>
    <cellStyle name="SAPBEXtitle 5 9" xfId="8565"/>
    <cellStyle name="SAPBEXtitle 6" xfId="1257"/>
    <cellStyle name="SAPBEXtitle 6 10" xfId="9455"/>
    <cellStyle name="SAPBEXtitle 6 11" xfId="10344"/>
    <cellStyle name="SAPBEXtitle 6 12" xfId="11213"/>
    <cellStyle name="SAPBEXtitle 6 13" xfId="12104"/>
    <cellStyle name="SAPBEXtitle 6 14" xfId="12995"/>
    <cellStyle name="SAPBEXtitle 6 15" xfId="13861"/>
    <cellStyle name="SAPBEXtitle 6 16" xfId="14752"/>
    <cellStyle name="SAPBEXtitle 6 17" xfId="15638"/>
    <cellStyle name="SAPBEXtitle 6 18" xfId="16522"/>
    <cellStyle name="SAPBEXtitle 6 19" xfId="17408"/>
    <cellStyle name="SAPBEXtitle 6 2" xfId="2557"/>
    <cellStyle name="SAPBEXtitle 6 2 2" xfId="25248"/>
    <cellStyle name="SAPBEXtitle 6 2 2 2" xfId="40484"/>
    <cellStyle name="SAPBEXtitle 6 2 2 2 2" xfId="40485"/>
    <cellStyle name="SAPBEXtitle 6 2 2 2 2 2" xfId="40486"/>
    <cellStyle name="SAPBEXtitle 6 2 2 2 3" xfId="40487"/>
    <cellStyle name="SAPBEXtitle 6 2 2 3" xfId="40488"/>
    <cellStyle name="SAPBEXtitle 6 2 2 3 2" xfId="40489"/>
    <cellStyle name="SAPBEXtitle 6 2 2 3 2 2" xfId="40490"/>
    <cellStyle name="SAPBEXtitle 6 2 2 4" xfId="40491"/>
    <cellStyle name="SAPBEXtitle 6 2 2 4 2" xfId="40492"/>
    <cellStyle name="SAPBEXtitle 6 2 3" xfId="40493"/>
    <cellStyle name="SAPBEXtitle 6 2 3 2" xfId="40494"/>
    <cellStyle name="SAPBEXtitle 6 2 3 2 2" xfId="40495"/>
    <cellStyle name="SAPBEXtitle 6 2 3 3" xfId="40496"/>
    <cellStyle name="SAPBEXtitle 6 2 4" xfId="40497"/>
    <cellStyle name="SAPBEXtitle 6 2 4 2" xfId="40498"/>
    <cellStyle name="SAPBEXtitle 6 2 4 2 2" xfId="40499"/>
    <cellStyle name="SAPBEXtitle 6 2 5" xfId="40500"/>
    <cellStyle name="SAPBEXtitle 6 2 5 2" xfId="40501"/>
    <cellStyle name="SAPBEXtitle 6 20" xfId="18288"/>
    <cellStyle name="SAPBEXtitle 6 21" xfId="19168"/>
    <cellStyle name="SAPBEXtitle 6 22" xfId="20027"/>
    <cellStyle name="SAPBEXtitle 6 23" xfId="20893"/>
    <cellStyle name="SAPBEXtitle 6 24" xfId="21751"/>
    <cellStyle name="SAPBEXtitle 6 25" xfId="22592"/>
    <cellStyle name="SAPBEXtitle 6 26" xfId="23421"/>
    <cellStyle name="SAPBEXtitle 6 27" xfId="24208"/>
    <cellStyle name="SAPBEXtitle 6 3" xfId="3291"/>
    <cellStyle name="SAPBEXtitle 6 4" xfId="4193"/>
    <cellStyle name="SAPBEXtitle 6 5" xfId="5081"/>
    <cellStyle name="SAPBEXtitle 6 6" xfId="5970"/>
    <cellStyle name="SAPBEXtitle 6 7" xfId="6863"/>
    <cellStyle name="SAPBEXtitle 6 8" xfId="6025"/>
    <cellStyle name="SAPBEXtitle 6 9" xfId="8566"/>
    <cellStyle name="SAPBEXtitle 7" xfId="1258"/>
    <cellStyle name="SAPBEXtitle 7 10" xfId="9456"/>
    <cellStyle name="SAPBEXtitle 7 11" xfId="10345"/>
    <cellStyle name="SAPBEXtitle 7 12" xfId="11214"/>
    <cellStyle name="SAPBEXtitle 7 13" xfId="12105"/>
    <cellStyle name="SAPBEXtitle 7 14" xfId="12996"/>
    <cellStyle name="SAPBEXtitle 7 15" xfId="13862"/>
    <cellStyle name="SAPBEXtitle 7 16" xfId="14753"/>
    <cellStyle name="SAPBEXtitle 7 17" xfId="15639"/>
    <cellStyle name="SAPBEXtitle 7 18" xfId="16523"/>
    <cellStyle name="SAPBEXtitle 7 19" xfId="17409"/>
    <cellStyle name="SAPBEXtitle 7 2" xfId="2558"/>
    <cellStyle name="SAPBEXtitle 7 2 2" xfId="25249"/>
    <cellStyle name="SAPBEXtitle 7 2 2 2" xfId="40502"/>
    <cellStyle name="SAPBEXtitle 7 2 2 2 2" xfId="40503"/>
    <cellStyle name="SAPBEXtitle 7 2 2 2 2 2" xfId="40504"/>
    <cellStyle name="SAPBEXtitle 7 2 2 2 3" xfId="40505"/>
    <cellStyle name="SAPBEXtitle 7 2 2 3" xfId="40506"/>
    <cellStyle name="SAPBEXtitle 7 2 2 3 2" xfId="40507"/>
    <cellStyle name="SAPBEXtitle 7 2 2 3 2 2" xfId="40508"/>
    <cellStyle name="SAPBEXtitle 7 2 2 4" xfId="40509"/>
    <cellStyle name="SAPBEXtitle 7 2 2 4 2" xfId="40510"/>
    <cellStyle name="SAPBEXtitle 7 2 3" xfId="40511"/>
    <cellStyle name="SAPBEXtitle 7 2 3 2" xfId="40512"/>
    <cellStyle name="SAPBEXtitle 7 2 3 2 2" xfId="40513"/>
    <cellStyle name="SAPBEXtitle 7 2 3 3" xfId="40514"/>
    <cellStyle name="SAPBEXtitle 7 2 4" xfId="40515"/>
    <cellStyle name="SAPBEXtitle 7 2 4 2" xfId="40516"/>
    <cellStyle name="SAPBEXtitle 7 2 4 2 2" xfId="40517"/>
    <cellStyle name="SAPBEXtitle 7 2 5" xfId="40518"/>
    <cellStyle name="SAPBEXtitle 7 2 5 2" xfId="40519"/>
    <cellStyle name="SAPBEXtitle 7 20" xfId="18289"/>
    <cellStyle name="SAPBEXtitle 7 21" xfId="19169"/>
    <cellStyle name="SAPBEXtitle 7 22" xfId="20028"/>
    <cellStyle name="SAPBEXtitle 7 23" xfId="20894"/>
    <cellStyle name="SAPBEXtitle 7 24" xfId="21752"/>
    <cellStyle name="SAPBEXtitle 7 25" xfId="22593"/>
    <cellStyle name="SAPBEXtitle 7 26" xfId="23422"/>
    <cellStyle name="SAPBEXtitle 7 27" xfId="24209"/>
    <cellStyle name="SAPBEXtitle 7 3" xfId="3292"/>
    <cellStyle name="SAPBEXtitle 7 4" xfId="4194"/>
    <cellStyle name="SAPBEXtitle 7 5" xfId="5082"/>
    <cellStyle name="SAPBEXtitle 7 6" xfId="5971"/>
    <cellStyle name="SAPBEXtitle 7 7" xfId="6864"/>
    <cellStyle name="SAPBEXtitle 7 8" xfId="6024"/>
    <cellStyle name="SAPBEXtitle 7 9" xfId="8567"/>
    <cellStyle name="SAPBEXtitle 8" xfId="1259"/>
    <cellStyle name="SAPBEXtitle 9" xfId="1473"/>
    <cellStyle name="SAPBEXtitle 9 2" xfId="25251"/>
    <cellStyle name="SAPBEXtitle 9 2 2" xfId="40520"/>
    <cellStyle name="SAPBEXtitle 9 2 2 2" xfId="40521"/>
    <cellStyle name="SAPBEXtitle 9 2 2 2 2" xfId="40522"/>
    <cellStyle name="SAPBEXtitle 9 2 2 3" xfId="40523"/>
    <cellStyle name="SAPBEXtitle 9 2 3" xfId="40524"/>
    <cellStyle name="SAPBEXtitle 9 2 3 2" xfId="40525"/>
    <cellStyle name="SAPBEXtitle 9 2 3 2 2" xfId="40526"/>
    <cellStyle name="SAPBEXtitle 9 2 4" xfId="40527"/>
    <cellStyle name="SAPBEXtitle 9 2 4 2" xfId="40528"/>
    <cellStyle name="SAPBEXtitle 9 3" xfId="25250"/>
    <cellStyle name="SAPBEXtitle 9 3 2" xfId="40529"/>
    <cellStyle name="SAPBEXtitle 9 3 2 2" xfId="40530"/>
    <cellStyle name="SAPBEXtitle 9 3 2 2 2" xfId="40531"/>
    <cellStyle name="SAPBEXtitle 9 3 2 3" xfId="40532"/>
    <cellStyle name="SAPBEXtitle 9 3 3" xfId="40533"/>
    <cellStyle name="SAPBEXtitle 9 3 3 2" xfId="40534"/>
    <cellStyle name="SAPBEXtitle 9 3 3 2 2" xfId="40535"/>
    <cellStyle name="SAPBEXtitle 9 3 4" xfId="40536"/>
    <cellStyle name="SAPBEXtitle 9 3 4 2" xfId="40537"/>
    <cellStyle name="SAPBEXtitle 9 4" xfId="40538"/>
    <cellStyle name="SAPBEXtitle 9 4 2" xfId="40539"/>
    <cellStyle name="SAPBEXtitle 9 4 2 2" xfId="40540"/>
    <cellStyle name="SAPBEXtitle 9 4 2 2 2" xfId="40541"/>
    <cellStyle name="SAPBEXtitle 9 4 3" xfId="40542"/>
    <cellStyle name="SAPBEXtitle 9 4 3 2" xfId="40543"/>
    <cellStyle name="SAPBEXtitle 9 5" xfId="40544"/>
    <cellStyle name="SAPBEXtitle 9 5 2" xfId="40545"/>
    <cellStyle name="SAPBEXtitle 9 5 2 2" xfId="40546"/>
    <cellStyle name="SAPBEXtitle 9 5 3" xfId="40547"/>
    <cellStyle name="SAPBEXtitle 9 6" xfId="40548"/>
    <cellStyle name="SAPBEXtitle 9 6 2" xfId="40549"/>
    <cellStyle name="SAPBEXtitle 9 6 2 2" xfId="40550"/>
    <cellStyle name="SAPBEXtitle 9 7" xfId="40551"/>
    <cellStyle name="SAPBEXtitle 9 7 2" xfId="40552"/>
    <cellStyle name="SAPBEXunassignedItem" xfId="1260"/>
    <cellStyle name="SAPBEXunassignedItem 2" xfId="1261"/>
    <cellStyle name="SAPBEXunassignedItem 2 2" xfId="1262"/>
    <cellStyle name="SAPBEXunassignedItem 2 2 2" xfId="1263"/>
    <cellStyle name="SAPBEXunassignedItem 2 2 2 2" xfId="25252"/>
    <cellStyle name="SAPBEXunassignedItem 2 2 3" xfId="1264"/>
    <cellStyle name="SAPBEXunassignedItem 2 2 3 2" xfId="25253"/>
    <cellStyle name="SAPBEXunassignedItem 2 2 4" xfId="1265"/>
    <cellStyle name="SAPBEXunassignedItem 2 2 4 2" xfId="25254"/>
    <cellStyle name="SAPBEXunassignedItem 2 2 5" xfId="1266"/>
    <cellStyle name="SAPBEXunassignedItem 2 2 5 2" xfId="25255"/>
    <cellStyle name="SAPBEXunassignedItem 2 2 6" xfId="1267"/>
    <cellStyle name="SAPBEXunassignedItem 2 2 6 2" xfId="25256"/>
    <cellStyle name="SAPBEXunassignedItem 2 2 7" xfId="25257"/>
    <cellStyle name="SAPBEXunassignedItem 2 3" xfId="1268"/>
    <cellStyle name="SAPBEXunassignedItem 2 3 2" xfId="25258"/>
    <cellStyle name="SAPBEXunassignedItem 2 4" xfId="25259"/>
    <cellStyle name="SAPBEXunassignedItem 3" xfId="1269"/>
    <cellStyle name="SAPBEXunassignedItem 3 2" xfId="1270"/>
    <cellStyle name="SAPBEXunassignedItem 3 2 2" xfId="25260"/>
    <cellStyle name="SAPBEXunassignedItem 3 3" xfId="1271"/>
    <cellStyle name="SAPBEXunassignedItem 3 3 2" xfId="25261"/>
    <cellStyle name="SAPBEXunassignedItem 3 4" xfId="1272"/>
    <cellStyle name="SAPBEXunassignedItem 3 4 2" xfId="25262"/>
    <cellStyle name="SAPBEXunassignedItem 3 5" xfId="1273"/>
    <cellStyle name="SAPBEXunassignedItem 3 5 2" xfId="25263"/>
    <cellStyle name="SAPBEXunassignedItem 3 6" xfId="1274"/>
    <cellStyle name="SAPBEXunassignedItem 3 6 2" xfId="25264"/>
    <cellStyle name="SAPBEXunassignedItem 3 7" xfId="25265"/>
    <cellStyle name="SAPBEXunassignedItem 4" xfId="1275"/>
    <cellStyle name="SAPBEXunassignedItem 4 2" xfId="25266"/>
    <cellStyle name="SAPBEXunassignedItem 5" xfId="1276"/>
    <cellStyle name="SAPBEXunassignedItem_20120921_SF-grote-ronde-Liesbethdump2" xfId="1277"/>
    <cellStyle name="SAPBEXundefined" xfId="1278"/>
    <cellStyle name="SAPBEXundefined 10" xfId="2560"/>
    <cellStyle name="SAPBEXundefined 11" xfId="1617"/>
    <cellStyle name="SAPBEXundefined 12" xfId="1472"/>
    <cellStyle name="SAPBEXundefined 13" xfId="3473"/>
    <cellStyle name="SAPBEXundefined 14" xfId="4360"/>
    <cellStyle name="SAPBEXundefined 15" xfId="7664"/>
    <cellStyle name="SAPBEXundefined 16" xfId="1610"/>
    <cellStyle name="SAPBEXundefined 17" xfId="7562"/>
    <cellStyle name="SAPBEXundefined 18" xfId="7515"/>
    <cellStyle name="SAPBEXundefined 19" xfId="7790"/>
    <cellStyle name="SAPBEXundefined 2" xfId="1279"/>
    <cellStyle name="SAPBEXundefined 2 10" xfId="4375"/>
    <cellStyle name="SAPBEXundefined 2 11" xfId="5265"/>
    <cellStyle name="SAPBEXundefined 2 12" xfId="6158"/>
    <cellStyle name="SAPBEXundefined 2 13" xfId="7378"/>
    <cellStyle name="SAPBEXundefined 2 14" xfId="7866"/>
    <cellStyle name="SAPBEXundefined 2 15" xfId="8756"/>
    <cellStyle name="SAPBEXundefined 2 16" xfId="9645"/>
    <cellStyle name="SAPBEXundefined 2 17" xfId="10513"/>
    <cellStyle name="SAPBEXundefined 2 18" xfId="11404"/>
    <cellStyle name="SAPBEXundefined 2 19" xfId="12294"/>
    <cellStyle name="SAPBEXundefined 2 2" xfId="1280"/>
    <cellStyle name="SAPBEXundefined 2 2 10" xfId="9468"/>
    <cellStyle name="SAPBEXundefined 2 2 11" xfId="10359"/>
    <cellStyle name="SAPBEXundefined 2 2 12" xfId="11227"/>
    <cellStyle name="SAPBEXundefined 2 2 13" xfId="12117"/>
    <cellStyle name="SAPBEXundefined 2 2 14" xfId="13010"/>
    <cellStyle name="SAPBEXundefined 2 2 15" xfId="13875"/>
    <cellStyle name="SAPBEXundefined 2 2 16" xfId="14766"/>
    <cellStyle name="SAPBEXundefined 2 2 17" xfId="15652"/>
    <cellStyle name="SAPBEXundefined 2 2 18" xfId="16536"/>
    <cellStyle name="SAPBEXundefined 2 2 19" xfId="17422"/>
    <cellStyle name="SAPBEXundefined 2 2 2" xfId="2571"/>
    <cellStyle name="SAPBEXundefined 2 2 2 2" xfId="25267"/>
    <cellStyle name="SAPBEXundefined 2 2 2 2 2" xfId="40553"/>
    <cellStyle name="SAPBEXundefined 2 2 2 2 2 2" xfId="40554"/>
    <cellStyle name="SAPBEXundefined 2 2 2 2 2 2 2" xfId="40555"/>
    <cellStyle name="SAPBEXundefined 2 2 2 2 2 3" xfId="40556"/>
    <cellStyle name="SAPBEXundefined 2 2 2 2 3" xfId="40557"/>
    <cellStyle name="SAPBEXundefined 2 2 2 2 3 2" xfId="40558"/>
    <cellStyle name="SAPBEXundefined 2 2 2 2 3 2 2" xfId="40559"/>
    <cellStyle name="SAPBEXundefined 2 2 2 2 4" xfId="40560"/>
    <cellStyle name="SAPBEXundefined 2 2 2 2 4 2" xfId="40561"/>
    <cellStyle name="SAPBEXundefined 2 2 2 3" xfId="40562"/>
    <cellStyle name="SAPBEXundefined 2 2 2 3 2" xfId="40563"/>
    <cellStyle name="SAPBEXundefined 2 2 2 3 2 2" xfId="40564"/>
    <cellStyle name="SAPBEXundefined 2 2 2 3 3" xfId="40565"/>
    <cellStyle name="SAPBEXundefined 2 2 2 4" xfId="40566"/>
    <cellStyle name="SAPBEXundefined 2 2 2 4 2" xfId="40567"/>
    <cellStyle name="SAPBEXundefined 2 2 2 4 2 2" xfId="40568"/>
    <cellStyle name="SAPBEXundefined 2 2 2 5" xfId="40569"/>
    <cellStyle name="SAPBEXundefined 2 2 2 5 2" xfId="40570"/>
    <cellStyle name="SAPBEXundefined 2 2 20" xfId="18300"/>
    <cellStyle name="SAPBEXundefined 2 2 21" xfId="19183"/>
    <cellStyle name="SAPBEXundefined 2 2 22" xfId="20039"/>
    <cellStyle name="SAPBEXundefined 2 2 23" xfId="20905"/>
    <cellStyle name="SAPBEXundefined 2 2 24" xfId="21762"/>
    <cellStyle name="SAPBEXundefined 2 2 25" xfId="22603"/>
    <cellStyle name="SAPBEXundefined 2 2 26" xfId="23431"/>
    <cellStyle name="SAPBEXundefined 2 2 27" xfId="24211"/>
    <cellStyle name="SAPBEXundefined 2 2 3" xfId="3306"/>
    <cellStyle name="SAPBEXundefined 2 2 4" xfId="4208"/>
    <cellStyle name="SAPBEXundefined 2 2 5" xfId="5096"/>
    <cellStyle name="SAPBEXundefined 2 2 6" xfId="5985"/>
    <cellStyle name="SAPBEXundefined 2 2 7" xfId="6877"/>
    <cellStyle name="SAPBEXundefined 2 2 8" xfId="6035"/>
    <cellStyle name="SAPBEXundefined 2 2 9" xfId="8580"/>
    <cellStyle name="SAPBEXundefined 2 20" xfId="13164"/>
    <cellStyle name="SAPBEXundefined 2 21" xfId="14054"/>
    <cellStyle name="SAPBEXundefined 2 22" xfId="14941"/>
    <cellStyle name="SAPBEXundefined 2 23" xfId="15826"/>
    <cellStyle name="SAPBEXundefined 2 24" xfId="16710"/>
    <cellStyle name="SAPBEXundefined 2 25" xfId="17595"/>
    <cellStyle name="SAPBEXundefined 2 26" xfId="18471"/>
    <cellStyle name="SAPBEXundefined 2 27" xfId="19332"/>
    <cellStyle name="SAPBEXundefined 2 28" xfId="20200"/>
    <cellStyle name="SAPBEXundefined 2 29" xfId="21061"/>
    <cellStyle name="SAPBEXundefined 2 3" xfId="1281"/>
    <cellStyle name="SAPBEXundefined 2 3 10" xfId="9469"/>
    <cellStyle name="SAPBEXundefined 2 3 11" xfId="10360"/>
    <cellStyle name="SAPBEXundefined 2 3 12" xfId="11228"/>
    <cellStyle name="SAPBEXundefined 2 3 13" xfId="12118"/>
    <cellStyle name="SAPBEXundefined 2 3 14" xfId="13011"/>
    <cellStyle name="SAPBEXundefined 2 3 15" xfId="13876"/>
    <cellStyle name="SAPBEXundefined 2 3 16" xfId="14767"/>
    <cellStyle name="SAPBEXundefined 2 3 17" xfId="15653"/>
    <cellStyle name="SAPBEXundefined 2 3 18" xfId="16537"/>
    <cellStyle name="SAPBEXundefined 2 3 19" xfId="17423"/>
    <cellStyle name="SAPBEXundefined 2 3 2" xfId="2572"/>
    <cellStyle name="SAPBEXundefined 2 3 2 2" xfId="25268"/>
    <cellStyle name="SAPBEXundefined 2 3 2 2 2" xfId="40571"/>
    <cellStyle name="SAPBEXundefined 2 3 2 2 2 2" xfId="40572"/>
    <cellStyle name="SAPBEXundefined 2 3 2 2 2 2 2" xfId="40573"/>
    <cellStyle name="SAPBEXundefined 2 3 2 2 2 3" xfId="40574"/>
    <cellStyle name="SAPBEXundefined 2 3 2 2 3" xfId="40575"/>
    <cellStyle name="SAPBEXundefined 2 3 2 2 3 2" xfId="40576"/>
    <cellStyle name="SAPBEXundefined 2 3 2 2 3 2 2" xfId="40577"/>
    <cellStyle name="SAPBEXundefined 2 3 2 2 4" xfId="40578"/>
    <cellStyle name="SAPBEXundefined 2 3 2 2 4 2" xfId="40579"/>
    <cellStyle name="SAPBEXundefined 2 3 2 3" xfId="40580"/>
    <cellStyle name="SAPBEXundefined 2 3 2 3 2" xfId="40581"/>
    <cellStyle name="SAPBEXundefined 2 3 2 3 2 2" xfId="40582"/>
    <cellStyle name="SAPBEXundefined 2 3 2 3 3" xfId="40583"/>
    <cellStyle name="SAPBEXundefined 2 3 2 4" xfId="40584"/>
    <cellStyle name="SAPBEXundefined 2 3 2 4 2" xfId="40585"/>
    <cellStyle name="SAPBEXundefined 2 3 2 4 2 2" xfId="40586"/>
    <cellStyle name="SAPBEXundefined 2 3 2 5" xfId="40587"/>
    <cellStyle name="SAPBEXundefined 2 3 2 5 2" xfId="40588"/>
    <cellStyle name="SAPBEXundefined 2 3 20" xfId="18301"/>
    <cellStyle name="SAPBEXundefined 2 3 21" xfId="19184"/>
    <cellStyle name="SAPBEXundefined 2 3 22" xfId="20040"/>
    <cellStyle name="SAPBEXundefined 2 3 23" xfId="20906"/>
    <cellStyle name="SAPBEXundefined 2 3 24" xfId="21763"/>
    <cellStyle name="SAPBEXundefined 2 3 25" xfId="22604"/>
    <cellStyle name="SAPBEXundefined 2 3 26" xfId="23432"/>
    <cellStyle name="SAPBEXundefined 2 3 27" xfId="24212"/>
    <cellStyle name="SAPBEXundefined 2 3 3" xfId="3307"/>
    <cellStyle name="SAPBEXundefined 2 3 4" xfId="4209"/>
    <cellStyle name="SAPBEXundefined 2 3 5" xfId="5097"/>
    <cellStyle name="SAPBEXundefined 2 3 6" xfId="5986"/>
    <cellStyle name="SAPBEXundefined 2 3 7" xfId="6878"/>
    <cellStyle name="SAPBEXundefined 2 3 8" xfId="6055"/>
    <cellStyle name="SAPBEXundefined 2 3 9" xfId="8581"/>
    <cellStyle name="SAPBEXundefined 2 30" xfId="21912"/>
    <cellStyle name="SAPBEXundefined 2 31" xfId="22744"/>
    <cellStyle name="SAPBEXundefined 2 32" xfId="23550"/>
    <cellStyle name="SAPBEXundefined 2 4" xfId="1282"/>
    <cellStyle name="SAPBEXundefined 2 4 10" xfId="9470"/>
    <cellStyle name="SAPBEXundefined 2 4 11" xfId="10361"/>
    <cellStyle name="SAPBEXundefined 2 4 12" xfId="11229"/>
    <cellStyle name="SAPBEXundefined 2 4 13" xfId="12119"/>
    <cellStyle name="SAPBEXundefined 2 4 14" xfId="13012"/>
    <cellStyle name="SAPBEXundefined 2 4 15" xfId="13877"/>
    <cellStyle name="SAPBEXundefined 2 4 16" xfId="14768"/>
    <cellStyle name="SAPBEXundefined 2 4 17" xfId="15654"/>
    <cellStyle name="SAPBEXundefined 2 4 18" xfId="16538"/>
    <cellStyle name="SAPBEXundefined 2 4 19" xfId="17424"/>
    <cellStyle name="SAPBEXundefined 2 4 2" xfId="2573"/>
    <cellStyle name="SAPBEXundefined 2 4 2 2" xfId="25269"/>
    <cellStyle name="SAPBEXundefined 2 4 2 2 2" xfId="40589"/>
    <cellStyle name="SAPBEXundefined 2 4 2 2 2 2" xfId="40590"/>
    <cellStyle name="SAPBEXundefined 2 4 2 2 2 2 2" xfId="40591"/>
    <cellStyle name="SAPBEXundefined 2 4 2 2 2 3" xfId="40592"/>
    <cellStyle name="SAPBEXundefined 2 4 2 2 3" xfId="40593"/>
    <cellStyle name="SAPBEXundefined 2 4 2 2 3 2" xfId="40594"/>
    <cellStyle name="SAPBEXundefined 2 4 2 2 3 2 2" xfId="40595"/>
    <cellStyle name="SAPBEXundefined 2 4 2 2 4" xfId="40596"/>
    <cellStyle name="SAPBEXundefined 2 4 2 2 4 2" xfId="40597"/>
    <cellStyle name="SAPBEXundefined 2 4 2 3" xfId="40598"/>
    <cellStyle name="SAPBEXundefined 2 4 2 3 2" xfId="40599"/>
    <cellStyle name="SAPBEXundefined 2 4 2 3 2 2" xfId="40600"/>
    <cellStyle name="SAPBEXundefined 2 4 2 3 3" xfId="40601"/>
    <cellStyle name="SAPBEXundefined 2 4 2 4" xfId="40602"/>
    <cellStyle name="SAPBEXundefined 2 4 2 4 2" xfId="40603"/>
    <cellStyle name="SAPBEXundefined 2 4 2 4 2 2" xfId="40604"/>
    <cellStyle name="SAPBEXundefined 2 4 2 5" xfId="40605"/>
    <cellStyle name="SAPBEXundefined 2 4 2 5 2" xfId="40606"/>
    <cellStyle name="SAPBEXundefined 2 4 20" xfId="18302"/>
    <cellStyle name="SAPBEXundefined 2 4 21" xfId="19185"/>
    <cellStyle name="SAPBEXundefined 2 4 22" xfId="20041"/>
    <cellStyle name="SAPBEXundefined 2 4 23" xfId="20907"/>
    <cellStyle name="SAPBEXundefined 2 4 24" xfId="21764"/>
    <cellStyle name="SAPBEXundefined 2 4 25" xfId="22605"/>
    <cellStyle name="SAPBEXundefined 2 4 26" xfId="23433"/>
    <cellStyle name="SAPBEXundefined 2 4 27" xfId="24213"/>
    <cellStyle name="SAPBEXundefined 2 4 3" xfId="3308"/>
    <cellStyle name="SAPBEXundefined 2 4 4" xfId="4210"/>
    <cellStyle name="SAPBEXundefined 2 4 5" xfId="5098"/>
    <cellStyle name="SAPBEXundefined 2 4 6" xfId="5987"/>
    <cellStyle name="SAPBEXundefined 2 4 7" xfId="6879"/>
    <cellStyle name="SAPBEXundefined 2 4 8" xfId="5165"/>
    <cellStyle name="SAPBEXundefined 2 4 9" xfId="8582"/>
    <cellStyle name="SAPBEXundefined 2 5" xfId="1283"/>
    <cellStyle name="SAPBEXundefined 2 5 10" xfId="9471"/>
    <cellStyle name="SAPBEXundefined 2 5 11" xfId="10362"/>
    <cellStyle name="SAPBEXundefined 2 5 12" xfId="11230"/>
    <cellStyle name="SAPBEXundefined 2 5 13" xfId="12120"/>
    <cellStyle name="SAPBEXundefined 2 5 14" xfId="13013"/>
    <cellStyle name="SAPBEXundefined 2 5 15" xfId="13878"/>
    <cellStyle name="SAPBEXundefined 2 5 16" xfId="14769"/>
    <cellStyle name="SAPBEXundefined 2 5 17" xfId="15655"/>
    <cellStyle name="SAPBEXundefined 2 5 18" xfId="16539"/>
    <cellStyle name="SAPBEXundefined 2 5 19" xfId="17425"/>
    <cellStyle name="SAPBEXundefined 2 5 2" xfId="2574"/>
    <cellStyle name="SAPBEXundefined 2 5 2 2" xfId="25270"/>
    <cellStyle name="SAPBEXundefined 2 5 2 2 2" xfId="40607"/>
    <cellStyle name="SAPBEXundefined 2 5 2 2 2 2" xfId="40608"/>
    <cellStyle name="SAPBEXundefined 2 5 2 2 2 2 2" xfId="40609"/>
    <cellStyle name="SAPBEXundefined 2 5 2 2 2 3" xfId="40610"/>
    <cellStyle name="SAPBEXundefined 2 5 2 2 3" xfId="40611"/>
    <cellStyle name="SAPBEXundefined 2 5 2 2 3 2" xfId="40612"/>
    <cellStyle name="SAPBEXundefined 2 5 2 2 3 2 2" xfId="40613"/>
    <cellStyle name="SAPBEXundefined 2 5 2 2 4" xfId="40614"/>
    <cellStyle name="SAPBEXundefined 2 5 2 2 4 2" xfId="40615"/>
    <cellStyle name="SAPBEXundefined 2 5 2 3" xfId="40616"/>
    <cellStyle name="SAPBEXundefined 2 5 2 3 2" xfId="40617"/>
    <cellStyle name="SAPBEXundefined 2 5 2 3 2 2" xfId="40618"/>
    <cellStyle name="SAPBEXundefined 2 5 2 3 3" xfId="40619"/>
    <cellStyle name="SAPBEXundefined 2 5 2 4" xfId="40620"/>
    <cellStyle name="SAPBEXundefined 2 5 2 4 2" xfId="40621"/>
    <cellStyle name="SAPBEXundefined 2 5 2 4 2 2" xfId="40622"/>
    <cellStyle name="SAPBEXundefined 2 5 2 5" xfId="40623"/>
    <cellStyle name="SAPBEXundefined 2 5 2 5 2" xfId="40624"/>
    <cellStyle name="SAPBEXundefined 2 5 20" xfId="18303"/>
    <cellStyle name="SAPBEXundefined 2 5 21" xfId="19186"/>
    <cellStyle name="SAPBEXundefined 2 5 22" xfId="20042"/>
    <cellStyle name="SAPBEXundefined 2 5 23" xfId="20908"/>
    <cellStyle name="SAPBEXundefined 2 5 24" xfId="21765"/>
    <cellStyle name="SAPBEXundefined 2 5 25" xfId="22606"/>
    <cellStyle name="SAPBEXundefined 2 5 26" xfId="23434"/>
    <cellStyle name="SAPBEXundefined 2 5 27" xfId="24214"/>
    <cellStyle name="SAPBEXundefined 2 5 3" xfId="3309"/>
    <cellStyle name="SAPBEXundefined 2 5 4" xfId="4211"/>
    <cellStyle name="SAPBEXundefined 2 5 5" xfId="5099"/>
    <cellStyle name="SAPBEXundefined 2 5 6" xfId="5988"/>
    <cellStyle name="SAPBEXundefined 2 5 7" xfId="6880"/>
    <cellStyle name="SAPBEXundefined 2 5 8" xfId="1770"/>
    <cellStyle name="SAPBEXundefined 2 5 9" xfId="8583"/>
    <cellStyle name="SAPBEXundefined 2 6" xfId="1284"/>
    <cellStyle name="SAPBEXundefined 2 6 10" xfId="9472"/>
    <cellStyle name="SAPBEXundefined 2 6 11" xfId="10363"/>
    <cellStyle name="SAPBEXundefined 2 6 12" xfId="11231"/>
    <cellStyle name="SAPBEXundefined 2 6 13" xfId="12121"/>
    <cellStyle name="SAPBEXundefined 2 6 14" xfId="13014"/>
    <cellStyle name="SAPBEXundefined 2 6 15" xfId="13879"/>
    <cellStyle name="SAPBEXundefined 2 6 16" xfId="14770"/>
    <cellStyle name="SAPBEXundefined 2 6 17" xfId="15656"/>
    <cellStyle name="SAPBEXundefined 2 6 18" xfId="16540"/>
    <cellStyle name="SAPBEXundefined 2 6 19" xfId="17426"/>
    <cellStyle name="SAPBEXundefined 2 6 2" xfId="2575"/>
    <cellStyle name="SAPBEXundefined 2 6 2 2" xfId="25271"/>
    <cellStyle name="SAPBEXundefined 2 6 2 2 2" xfId="40625"/>
    <cellStyle name="SAPBEXundefined 2 6 2 2 2 2" xfId="40626"/>
    <cellStyle name="SAPBEXundefined 2 6 2 2 2 2 2" xfId="40627"/>
    <cellStyle name="SAPBEXundefined 2 6 2 2 2 3" xfId="40628"/>
    <cellStyle name="SAPBEXundefined 2 6 2 2 3" xfId="40629"/>
    <cellStyle name="SAPBEXundefined 2 6 2 2 3 2" xfId="40630"/>
    <cellStyle name="SAPBEXundefined 2 6 2 2 3 2 2" xfId="40631"/>
    <cellStyle name="SAPBEXundefined 2 6 2 2 4" xfId="40632"/>
    <cellStyle name="SAPBEXundefined 2 6 2 2 4 2" xfId="40633"/>
    <cellStyle name="SAPBEXundefined 2 6 2 3" xfId="40634"/>
    <cellStyle name="SAPBEXundefined 2 6 2 3 2" xfId="40635"/>
    <cellStyle name="SAPBEXundefined 2 6 2 3 2 2" xfId="40636"/>
    <cellStyle name="SAPBEXundefined 2 6 2 3 3" xfId="40637"/>
    <cellStyle name="SAPBEXundefined 2 6 2 4" xfId="40638"/>
    <cellStyle name="SAPBEXundefined 2 6 2 4 2" xfId="40639"/>
    <cellStyle name="SAPBEXundefined 2 6 2 4 2 2" xfId="40640"/>
    <cellStyle name="SAPBEXundefined 2 6 2 5" xfId="40641"/>
    <cellStyle name="SAPBEXundefined 2 6 2 5 2" xfId="40642"/>
    <cellStyle name="SAPBEXundefined 2 6 20" xfId="18304"/>
    <cellStyle name="SAPBEXundefined 2 6 21" xfId="19187"/>
    <cellStyle name="SAPBEXundefined 2 6 22" xfId="20043"/>
    <cellStyle name="SAPBEXundefined 2 6 23" xfId="20909"/>
    <cellStyle name="SAPBEXundefined 2 6 24" xfId="21766"/>
    <cellStyle name="SAPBEXundefined 2 6 25" xfId="22607"/>
    <cellStyle name="SAPBEXundefined 2 6 26" xfId="23435"/>
    <cellStyle name="SAPBEXundefined 2 6 27" xfId="24215"/>
    <cellStyle name="SAPBEXundefined 2 6 3" xfId="3310"/>
    <cellStyle name="SAPBEXundefined 2 6 4" xfId="4212"/>
    <cellStyle name="SAPBEXundefined 2 6 5" xfId="5100"/>
    <cellStyle name="SAPBEXundefined 2 6 6" xfId="5989"/>
    <cellStyle name="SAPBEXundefined 2 6 7" xfId="6881"/>
    <cellStyle name="SAPBEXundefined 2 6 8" xfId="6896"/>
    <cellStyle name="SAPBEXundefined 2 6 9" xfId="8584"/>
    <cellStyle name="SAPBEXundefined 2 7" xfId="1869"/>
    <cellStyle name="SAPBEXundefined 2 7 2" xfId="25272"/>
    <cellStyle name="SAPBEXundefined 2 7 2 2" xfId="40643"/>
    <cellStyle name="SAPBEXundefined 2 7 2 2 2" xfId="40644"/>
    <cellStyle name="SAPBEXundefined 2 7 2 2 2 2" xfId="40645"/>
    <cellStyle name="SAPBEXundefined 2 7 2 2 3" xfId="40646"/>
    <cellStyle name="SAPBEXundefined 2 7 2 3" xfId="40647"/>
    <cellStyle name="SAPBEXundefined 2 7 2 3 2" xfId="40648"/>
    <cellStyle name="SAPBEXundefined 2 7 2 3 2 2" xfId="40649"/>
    <cellStyle name="SAPBEXundefined 2 7 2 4" xfId="40650"/>
    <cellStyle name="SAPBEXundefined 2 7 2 4 2" xfId="40651"/>
    <cellStyle name="SAPBEXundefined 2 7 3" xfId="40652"/>
    <cellStyle name="SAPBEXundefined 2 7 3 2" xfId="40653"/>
    <cellStyle name="SAPBEXundefined 2 7 3 2 2" xfId="40654"/>
    <cellStyle name="SAPBEXundefined 2 7 3 3" xfId="40655"/>
    <cellStyle name="SAPBEXundefined 2 7 4" xfId="40656"/>
    <cellStyle name="SAPBEXundefined 2 7 4 2" xfId="40657"/>
    <cellStyle name="SAPBEXundefined 2 7 4 2 2" xfId="40658"/>
    <cellStyle name="SAPBEXundefined 2 7 5" xfId="40659"/>
    <cellStyle name="SAPBEXundefined 2 7 5 2" xfId="40660"/>
    <cellStyle name="SAPBEXundefined 2 8" xfId="1580"/>
    <cellStyle name="SAPBEXundefined 2 9" xfId="3488"/>
    <cellStyle name="SAPBEXundefined 20" xfId="7065"/>
    <cellStyle name="SAPBEXundefined 21" xfId="8619"/>
    <cellStyle name="SAPBEXundefined 22" xfId="10437"/>
    <cellStyle name="SAPBEXundefined 23" xfId="9540"/>
    <cellStyle name="SAPBEXundefined 24" xfId="11266"/>
    <cellStyle name="SAPBEXundefined 25" xfId="13066"/>
    <cellStyle name="SAPBEXundefined 26" xfId="12188"/>
    <cellStyle name="SAPBEXundefined 27" xfId="13926"/>
    <cellStyle name="SAPBEXundefined 28" xfId="14817"/>
    <cellStyle name="SAPBEXundefined 29" xfId="16634"/>
    <cellStyle name="SAPBEXundefined 3" xfId="1285"/>
    <cellStyle name="SAPBEXundefined 3 10" xfId="9473"/>
    <cellStyle name="SAPBEXundefined 3 11" xfId="10364"/>
    <cellStyle name="SAPBEXundefined 3 12" xfId="11232"/>
    <cellStyle name="SAPBEXundefined 3 13" xfId="12122"/>
    <cellStyle name="SAPBEXundefined 3 14" xfId="13015"/>
    <cellStyle name="SAPBEXundefined 3 15" xfId="13880"/>
    <cellStyle name="SAPBEXundefined 3 16" xfId="14771"/>
    <cellStyle name="SAPBEXundefined 3 17" xfId="15657"/>
    <cellStyle name="SAPBEXundefined 3 18" xfId="16541"/>
    <cellStyle name="SAPBEXundefined 3 19" xfId="17427"/>
    <cellStyle name="SAPBEXundefined 3 2" xfId="2576"/>
    <cellStyle name="SAPBEXundefined 3 2 2" xfId="25273"/>
    <cellStyle name="SAPBEXundefined 3 2 2 2" xfId="40661"/>
    <cellStyle name="SAPBEXundefined 3 2 2 2 2" xfId="40662"/>
    <cellStyle name="SAPBEXundefined 3 2 2 2 2 2" xfId="40663"/>
    <cellStyle name="SAPBEXundefined 3 2 2 2 3" xfId="40664"/>
    <cellStyle name="SAPBEXundefined 3 2 2 3" xfId="40665"/>
    <cellStyle name="SAPBEXundefined 3 2 2 3 2" xfId="40666"/>
    <cellStyle name="SAPBEXundefined 3 2 2 3 2 2" xfId="40667"/>
    <cellStyle name="SAPBEXundefined 3 2 2 4" xfId="40668"/>
    <cellStyle name="SAPBEXundefined 3 2 2 4 2" xfId="40669"/>
    <cellStyle name="SAPBEXundefined 3 2 3" xfId="40670"/>
    <cellStyle name="SAPBEXundefined 3 2 3 2" xfId="40671"/>
    <cellStyle name="SAPBEXundefined 3 2 3 2 2" xfId="40672"/>
    <cellStyle name="SAPBEXundefined 3 2 3 3" xfId="40673"/>
    <cellStyle name="SAPBEXundefined 3 2 4" xfId="40674"/>
    <cellStyle name="SAPBEXundefined 3 2 4 2" xfId="40675"/>
    <cellStyle name="SAPBEXundefined 3 2 4 2 2" xfId="40676"/>
    <cellStyle name="SAPBEXundefined 3 2 5" xfId="40677"/>
    <cellStyle name="SAPBEXundefined 3 2 5 2" xfId="40678"/>
    <cellStyle name="SAPBEXundefined 3 20" xfId="18305"/>
    <cellStyle name="SAPBEXundefined 3 21" xfId="19188"/>
    <cellStyle name="SAPBEXundefined 3 22" xfId="20044"/>
    <cellStyle name="SAPBEXundefined 3 23" xfId="20910"/>
    <cellStyle name="SAPBEXundefined 3 24" xfId="21767"/>
    <cellStyle name="SAPBEXundefined 3 25" xfId="22608"/>
    <cellStyle name="SAPBEXundefined 3 26" xfId="23436"/>
    <cellStyle name="SAPBEXundefined 3 27" xfId="24216"/>
    <cellStyle name="SAPBEXundefined 3 3" xfId="3311"/>
    <cellStyle name="SAPBEXundefined 3 4" xfId="4213"/>
    <cellStyle name="SAPBEXundefined 3 5" xfId="5101"/>
    <cellStyle name="SAPBEXundefined 3 6" xfId="5990"/>
    <cellStyle name="SAPBEXundefined 3 7" xfId="6882"/>
    <cellStyle name="SAPBEXundefined 3 8" xfId="1494"/>
    <cellStyle name="SAPBEXundefined 3 9" xfId="8585"/>
    <cellStyle name="SAPBEXundefined 30" xfId="16585"/>
    <cellStyle name="SAPBEXundefined 31" xfId="17461"/>
    <cellStyle name="SAPBEXundefined 32" xfId="19235"/>
    <cellStyle name="SAPBEXundefined 33" xfId="18368"/>
    <cellStyle name="SAPBEXundefined 34" xfId="20087"/>
    <cellStyle name="SAPBEXundefined 4" xfId="1286"/>
    <cellStyle name="SAPBEXundefined 4 10" xfId="9474"/>
    <cellStyle name="SAPBEXundefined 4 11" xfId="10365"/>
    <cellStyle name="SAPBEXundefined 4 12" xfId="11233"/>
    <cellStyle name="SAPBEXundefined 4 13" xfId="12123"/>
    <cellStyle name="SAPBEXundefined 4 14" xfId="13016"/>
    <cellStyle name="SAPBEXundefined 4 15" xfId="13881"/>
    <cellStyle name="SAPBEXundefined 4 16" xfId="14772"/>
    <cellStyle name="SAPBEXundefined 4 17" xfId="15658"/>
    <cellStyle name="SAPBEXundefined 4 18" xfId="16542"/>
    <cellStyle name="SAPBEXundefined 4 19" xfId="17428"/>
    <cellStyle name="SAPBEXundefined 4 2" xfId="2577"/>
    <cellStyle name="SAPBEXundefined 4 2 2" xfId="25274"/>
    <cellStyle name="SAPBEXundefined 4 2 2 2" xfId="40679"/>
    <cellStyle name="SAPBEXundefined 4 2 2 2 2" xfId="40680"/>
    <cellStyle name="SAPBEXundefined 4 2 2 2 2 2" xfId="40681"/>
    <cellStyle name="SAPBEXundefined 4 2 2 2 3" xfId="40682"/>
    <cellStyle name="SAPBEXundefined 4 2 2 3" xfId="40683"/>
    <cellStyle name="SAPBEXundefined 4 2 2 3 2" xfId="40684"/>
    <cellStyle name="SAPBEXundefined 4 2 2 3 2 2" xfId="40685"/>
    <cellStyle name="SAPBEXundefined 4 2 2 4" xfId="40686"/>
    <cellStyle name="SAPBEXundefined 4 2 2 4 2" xfId="40687"/>
    <cellStyle name="SAPBEXundefined 4 2 3" xfId="40688"/>
    <cellStyle name="SAPBEXundefined 4 2 3 2" xfId="40689"/>
    <cellStyle name="SAPBEXundefined 4 2 3 2 2" xfId="40690"/>
    <cellStyle name="SAPBEXundefined 4 2 3 3" xfId="40691"/>
    <cellStyle name="SAPBEXundefined 4 2 4" xfId="40692"/>
    <cellStyle name="SAPBEXundefined 4 2 4 2" xfId="40693"/>
    <cellStyle name="SAPBEXundefined 4 2 4 2 2" xfId="40694"/>
    <cellStyle name="SAPBEXundefined 4 2 5" xfId="40695"/>
    <cellStyle name="SAPBEXundefined 4 2 5 2" xfId="40696"/>
    <cellStyle name="SAPBEXundefined 4 20" xfId="18306"/>
    <cellStyle name="SAPBEXundefined 4 21" xfId="19189"/>
    <cellStyle name="SAPBEXundefined 4 22" xfId="20045"/>
    <cellStyle name="SAPBEXundefined 4 23" xfId="20911"/>
    <cellStyle name="SAPBEXundefined 4 24" xfId="21768"/>
    <cellStyle name="SAPBEXundefined 4 25" xfId="22609"/>
    <cellStyle name="SAPBEXundefined 4 26" xfId="23437"/>
    <cellStyle name="SAPBEXundefined 4 27" xfId="24217"/>
    <cellStyle name="SAPBEXundefined 4 3" xfId="3312"/>
    <cellStyle name="SAPBEXundefined 4 4" xfId="4214"/>
    <cellStyle name="SAPBEXundefined 4 5" xfId="5102"/>
    <cellStyle name="SAPBEXundefined 4 6" xfId="5991"/>
    <cellStyle name="SAPBEXundefined 4 7" xfId="6883"/>
    <cellStyle name="SAPBEXundefined 4 8" xfId="2480"/>
    <cellStyle name="SAPBEXundefined 4 9" xfId="8586"/>
    <cellStyle name="SAPBEXundefined 5" xfId="1287"/>
    <cellStyle name="SAPBEXundefined 5 10" xfId="9475"/>
    <cellStyle name="SAPBEXundefined 5 11" xfId="10366"/>
    <cellStyle name="SAPBEXundefined 5 12" xfId="11234"/>
    <cellStyle name="SAPBEXundefined 5 13" xfId="12124"/>
    <cellStyle name="SAPBEXundefined 5 14" xfId="13017"/>
    <cellStyle name="SAPBEXundefined 5 15" xfId="13882"/>
    <cellStyle name="SAPBEXundefined 5 16" xfId="14773"/>
    <cellStyle name="SAPBEXundefined 5 17" xfId="15659"/>
    <cellStyle name="SAPBEXundefined 5 18" xfId="16543"/>
    <cellStyle name="SAPBEXundefined 5 19" xfId="17429"/>
    <cellStyle name="SAPBEXundefined 5 2" xfId="2578"/>
    <cellStyle name="SAPBEXundefined 5 2 2" xfId="25275"/>
    <cellStyle name="SAPBEXundefined 5 2 2 2" xfId="40697"/>
    <cellStyle name="SAPBEXundefined 5 2 2 2 2" xfId="40698"/>
    <cellStyle name="SAPBEXundefined 5 2 2 2 2 2" xfId="40699"/>
    <cellStyle name="SAPBEXundefined 5 2 2 2 3" xfId="40700"/>
    <cellStyle name="SAPBEXundefined 5 2 2 3" xfId="40701"/>
    <cellStyle name="SAPBEXundefined 5 2 2 3 2" xfId="40702"/>
    <cellStyle name="SAPBEXundefined 5 2 2 3 2 2" xfId="40703"/>
    <cellStyle name="SAPBEXundefined 5 2 2 4" xfId="40704"/>
    <cellStyle name="SAPBEXundefined 5 2 2 4 2" xfId="40705"/>
    <cellStyle name="SAPBEXundefined 5 2 3" xfId="40706"/>
    <cellStyle name="SAPBEXundefined 5 2 3 2" xfId="40707"/>
    <cellStyle name="SAPBEXundefined 5 2 3 2 2" xfId="40708"/>
    <cellStyle name="SAPBEXundefined 5 2 3 3" xfId="40709"/>
    <cellStyle name="SAPBEXundefined 5 2 4" xfId="40710"/>
    <cellStyle name="SAPBEXundefined 5 2 4 2" xfId="40711"/>
    <cellStyle name="SAPBEXundefined 5 2 4 2 2" xfId="40712"/>
    <cellStyle name="SAPBEXundefined 5 2 5" xfId="40713"/>
    <cellStyle name="SAPBEXundefined 5 2 5 2" xfId="40714"/>
    <cellStyle name="SAPBEXundefined 5 20" xfId="18307"/>
    <cellStyle name="SAPBEXundefined 5 21" xfId="19190"/>
    <cellStyle name="SAPBEXundefined 5 22" xfId="20046"/>
    <cellStyle name="SAPBEXundefined 5 23" xfId="20912"/>
    <cellStyle name="SAPBEXundefined 5 24" xfId="21769"/>
    <cellStyle name="SAPBEXundefined 5 25" xfId="22610"/>
    <cellStyle name="SAPBEXundefined 5 26" xfId="23438"/>
    <cellStyle name="SAPBEXundefined 5 27" xfId="24218"/>
    <cellStyle name="SAPBEXundefined 5 3" xfId="3313"/>
    <cellStyle name="SAPBEXundefined 5 4" xfId="4215"/>
    <cellStyle name="SAPBEXundefined 5 5" xfId="5103"/>
    <cellStyle name="SAPBEXundefined 5 6" xfId="5992"/>
    <cellStyle name="SAPBEXundefined 5 7" xfId="6884"/>
    <cellStyle name="SAPBEXundefined 5 8" xfId="2451"/>
    <cellStyle name="SAPBEXundefined 5 9" xfId="8587"/>
    <cellStyle name="SAPBEXundefined 6" xfId="1288"/>
    <cellStyle name="SAPBEXundefined 6 10" xfId="9476"/>
    <cellStyle name="SAPBEXundefined 6 11" xfId="10367"/>
    <cellStyle name="SAPBEXundefined 6 12" xfId="11235"/>
    <cellStyle name="SAPBEXundefined 6 13" xfId="12125"/>
    <cellStyle name="SAPBEXundefined 6 14" xfId="13018"/>
    <cellStyle name="SAPBEXundefined 6 15" xfId="13883"/>
    <cellStyle name="SAPBEXundefined 6 16" xfId="14774"/>
    <cellStyle name="SAPBEXundefined 6 17" xfId="15660"/>
    <cellStyle name="SAPBEXundefined 6 18" xfId="16544"/>
    <cellStyle name="SAPBEXundefined 6 19" xfId="17430"/>
    <cellStyle name="SAPBEXundefined 6 2" xfId="2579"/>
    <cellStyle name="SAPBEXundefined 6 2 2" xfId="25276"/>
    <cellStyle name="SAPBEXundefined 6 2 2 2" xfId="40715"/>
    <cellStyle name="SAPBEXundefined 6 2 2 2 2" xfId="40716"/>
    <cellStyle name="SAPBEXundefined 6 2 2 2 2 2" xfId="40717"/>
    <cellStyle name="SAPBEXundefined 6 2 2 2 3" xfId="40718"/>
    <cellStyle name="SAPBEXundefined 6 2 2 3" xfId="40719"/>
    <cellStyle name="SAPBEXundefined 6 2 2 3 2" xfId="40720"/>
    <cellStyle name="SAPBEXundefined 6 2 2 3 2 2" xfId="40721"/>
    <cellStyle name="SAPBEXundefined 6 2 2 4" xfId="40722"/>
    <cellStyle name="SAPBEXundefined 6 2 2 4 2" xfId="40723"/>
    <cellStyle name="SAPBEXundefined 6 2 3" xfId="40724"/>
    <cellStyle name="SAPBEXundefined 6 2 3 2" xfId="40725"/>
    <cellStyle name="SAPBEXundefined 6 2 3 2 2" xfId="40726"/>
    <cellStyle name="SAPBEXundefined 6 2 3 3" xfId="40727"/>
    <cellStyle name="SAPBEXundefined 6 2 4" xfId="40728"/>
    <cellStyle name="SAPBEXundefined 6 2 4 2" xfId="40729"/>
    <cellStyle name="SAPBEXundefined 6 2 4 2 2" xfId="40730"/>
    <cellStyle name="SAPBEXundefined 6 2 5" xfId="40731"/>
    <cellStyle name="SAPBEXundefined 6 2 5 2" xfId="40732"/>
    <cellStyle name="SAPBEXundefined 6 20" xfId="18308"/>
    <cellStyle name="SAPBEXundefined 6 21" xfId="19191"/>
    <cellStyle name="SAPBEXundefined 6 22" xfId="20047"/>
    <cellStyle name="SAPBEXundefined 6 23" xfId="20913"/>
    <cellStyle name="SAPBEXundefined 6 24" xfId="21770"/>
    <cellStyle name="SAPBEXundefined 6 25" xfId="22611"/>
    <cellStyle name="SAPBEXundefined 6 26" xfId="23439"/>
    <cellStyle name="SAPBEXundefined 6 27" xfId="24219"/>
    <cellStyle name="SAPBEXundefined 6 3" xfId="3314"/>
    <cellStyle name="SAPBEXundefined 6 4" xfId="4216"/>
    <cellStyle name="SAPBEXundefined 6 5" xfId="5104"/>
    <cellStyle name="SAPBEXundefined 6 6" xfId="5993"/>
    <cellStyle name="SAPBEXundefined 6 7" xfId="6885"/>
    <cellStyle name="SAPBEXundefined 6 8" xfId="2452"/>
    <cellStyle name="SAPBEXundefined 6 9" xfId="8588"/>
    <cellStyle name="SAPBEXundefined 7" xfId="1289"/>
    <cellStyle name="SAPBEXundefined 7 10" xfId="9477"/>
    <cellStyle name="SAPBEXundefined 7 11" xfId="10368"/>
    <cellStyle name="SAPBEXundefined 7 12" xfId="11236"/>
    <cellStyle name="SAPBEXundefined 7 13" xfId="12126"/>
    <cellStyle name="SAPBEXundefined 7 14" xfId="13019"/>
    <cellStyle name="SAPBEXundefined 7 15" xfId="13884"/>
    <cellStyle name="SAPBEXundefined 7 16" xfId="14775"/>
    <cellStyle name="SAPBEXundefined 7 17" xfId="15661"/>
    <cellStyle name="SAPBEXundefined 7 18" xfId="16545"/>
    <cellStyle name="SAPBEXundefined 7 19" xfId="17431"/>
    <cellStyle name="SAPBEXundefined 7 2" xfId="2580"/>
    <cellStyle name="SAPBEXundefined 7 2 2" xfId="25277"/>
    <cellStyle name="SAPBEXundefined 7 2 2 2" xfId="40733"/>
    <cellStyle name="SAPBEXundefined 7 2 2 2 2" xfId="40734"/>
    <cellStyle name="SAPBEXundefined 7 2 2 2 2 2" xfId="40735"/>
    <cellStyle name="SAPBEXundefined 7 2 2 2 3" xfId="40736"/>
    <cellStyle name="SAPBEXundefined 7 2 2 3" xfId="40737"/>
    <cellStyle name="SAPBEXundefined 7 2 2 3 2" xfId="40738"/>
    <cellStyle name="SAPBEXundefined 7 2 2 3 2 2" xfId="40739"/>
    <cellStyle name="SAPBEXundefined 7 2 2 4" xfId="40740"/>
    <cellStyle name="SAPBEXundefined 7 2 2 4 2" xfId="40741"/>
    <cellStyle name="SAPBEXundefined 7 2 3" xfId="40742"/>
    <cellStyle name="SAPBEXundefined 7 2 3 2" xfId="40743"/>
    <cellStyle name="SAPBEXundefined 7 2 3 2 2" xfId="40744"/>
    <cellStyle name="SAPBEXundefined 7 2 3 3" xfId="40745"/>
    <cellStyle name="SAPBEXundefined 7 2 4" xfId="40746"/>
    <cellStyle name="SAPBEXundefined 7 2 4 2" xfId="40747"/>
    <cellStyle name="SAPBEXundefined 7 2 4 2 2" xfId="40748"/>
    <cellStyle name="SAPBEXundefined 7 2 5" xfId="40749"/>
    <cellStyle name="SAPBEXundefined 7 2 5 2" xfId="40750"/>
    <cellStyle name="SAPBEXundefined 7 20" xfId="18309"/>
    <cellStyle name="SAPBEXundefined 7 21" xfId="19192"/>
    <cellStyle name="SAPBEXundefined 7 22" xfId="20048"/>
    <cellStyle name="SAPBEXundefined 7 23" xfId="20914"/>
    <cellStyle name="SAPBEXundefined 7 24" xfId="21771"/>
    <cellStyle name="SAPBEXundefined 7 25" xfId="22612"/>
    <cellStyle name="SAPBEXundefined 7 26" xfId="23440"/>
    <cellStyle name="SAPBEXundefined 7 27" xfId="24220"/>
    <cellStyle name="SAPBEXundefined 7 3" xfId="3315"/>
    <cellStyle name="SAPBEXundefined 7 4" xfId="4217"/>
    <cellStyle name="SAPBEXundefined 7 5" xfId="5105"/>
    <cellStyle name="SAPBEXundefined 7 6" xfId="5994"/>
    <cellStyle name="SAPBEXundefined 7 7" xfId="6886"/>
    <cellStyle name="SAPBEXundefined 7 8" xfId="2592"/>
    <cellStyle name="SAPBEXundefined 7 9" xfId="8589"/>
    <cellStyle name="SAPBEXundefined 8" xfId="1290"/>
    <cellStyle name="SAPBEXundefined 8 10" xfId="10358"/>
    <cellStyle name="SAPBEXundefined 8 11" xfId="11226"/>
    <cellStyle name="SAPBEXundefined 8 12" xfId="12116"/>
    <cellStyle name="SAPBEXundefined 8 13" xfId="13009"/>
    <cellStyle name="SAPBEXundefined 8 14" xfId="13874"/>
    <cellStyle name="SAPBEXundefined 8 15" xfId="14765"/>
    <cellStyle name="SAPBEXundefined 8 16" xfId="15651"/>
    <cellStyle name="SAPBEXundefined 8 17" xfId="16535"/>
    <cellStyle name="SAPBEXundefined 8 18" xfId="17421"/>
    <cellStyle name="SAPBEXundefined 8 19" xfId="18299"/>
    <cellStyle name="SAPBEXundefined 8 2" xfId="3305"/>
    <cellStyle name="SAPBEXundefined 8 2 2" xfId="25278"/>
    <cellStyle name="SAPBEXundefined 8 2 2 2" xfId="40751"/>
    <cellStyle name="SAPBEXundefined 8 2 2 2 2" xfId="40752"/>
    <cellStyle name="SAPBEXundefined 8 2 2 2 2 2" xfId="40753"/>
    <cellStyle name="SAPBEXundefined 8 2 2 2 3" xfId="40754"/>
    <cellStyle name="SAPBEXundefined 8 2 2 3" xfId="40755"/>
    <cellStyle name="SAPBEXundefined 8 2 2 3 2" xfId="40756"/>
    <cellStyle name="SAPBEXundefined 8 2 2 3 2 2" xfId="40757"/>
    <cellStyle name="SAPBEXundefined 8 2 2 4" xfId="40758"/>
    <cellStyle name="SAPBEXundefined 8 2 2 4 2" xfId="40759"/>
    <cellStyle name="SAPBEXundefined 8 2 3" xfId="40760"/>
    <cellStyle name="SAPBEXundefined 8 2 3 2" xfId="40761"/>
    <cellStyle name="SAPBEXundefined 8 2 3 2 2" xfId="40762"/>
    <cellStyle name="SAPBEXundefined 8 2 3 3" xfId="40763"/>
    <cellStyle name="SAPBEXundefined 8 2 4" xfId="40764"/>
    <cellStyle name="SAPBEXundefined 8 2 4 2" xfId="40765"/>
    <cellStyle name="SAPBEXundefined 8 2 4 2 2" xfId="40766"/>
    <cellStyle name="SAPBEXundefined 8 2 5" xfId="40767"/>
    <cellStyle name="SAPBEXundefined 8 2 5 2" xfId="40768"/>
    <cellStyle name="SAPBEXundefined 8 20" xfId="19182"/>
    <cellStyle name="SAPBEXundefined 8 21" xfId="20038"/>
    <cellStyle name="SAPBEXundefined 8 22" xfId="20904"/>
    <cellStyle name="SAPBEXundefined 8 23" xfId="21761"/>
    <cellStyle name="SAPBEXundefined 8 24" xfId="22602"/>
    <cellStyle name="SAPBEXundefined 8 25" xfId="23430"/>
    <cellStyle name="SAPBEXundefined 8 26" xfId="24210"/>
    <cellStyle name="SAPBEXundefined 8 3" xfId="4207"/>
    <cellStyle name="SAPBEXundefined 8 4" xfId="5095"/>
    <cellStyle name="SAPBEXundefined 8 5" xfId="5984"/>
    <cellStyle name="SAPBEXundefined 8 6" xfId="6876"/>
    <cellStyle name="SAPBEXundefined 8 7" xfId="6038"/>
    <cellStyle name="SAPBEXundefined 8 8" xfId="8579"/>
    <cellStyle name="SAPBEXundefined 8 9" xfId="9467"/>
    <cellStyle name="SAPBEXundefined 9" xfId="1475"/>
    <cellStyle name="SAPBEXundefined 9 2" xfId="25279"/>
    <cellStyle name="SAPBEXundefined 9 2 2" xfId="40769"/>
    <cellStyle name="SAPBEXundefined 9 2 2 2" xfId="40770"/>
    <cellStyle name="SAPBEXundefined 9 2 2 2 2" xfId="40771"/>
    <cellStyle name="SAPBEXundefined 9 2 2 3" xfId="40772"/>
    <cellStyle name="SAPBEXundefined 9 2 3" xfId="40773"/>
    <cellStyle name="SAPBEXundefined 9 2 3 2" xfId="40774"/>
    <cellStyle name="SAPBEXundefined 9 2 3 2 2" xfId="40775"/>
    <cellStyle name="SAPBEXundefined 9 2 4" xfId="40776"/>
    <cellStyle name="SAPBEXundefined 9 2 4 2" xfId="40777"/>
    <cellStyle name="SAPBEXundefined 9 3" xfId="40778"/>
    <cellStyle name="SAPBEXundefined 9 3 2" xfId="40779"/>
    <cellStyle name="SAPBEXundefined 9 3 2 2" xfId="40780"/>
    <cellStyle name="SAPBEXundefined 9 3 3" xfId="40781"/>
    <cellStyle name="SAPBEXundefined 9 4" xfId="40782"/>
    <cellStyle name="SAPBEXundefined 9 4 2" xfId="40783"/>
    <cellStyle name="SAPBEXundefined 9 4 2 2" xfId="40784"/>
    <cellStyle name="SAPBEXundefined 9 5" xfId="40785"/>
    <cellStyle name="SAPBEXundefined 9 5 2" xfId="40786"/>
    <cellStyle name="Schlecht" xfId="1291"/>
    <cellStyle name="Sheet Title" xfId="1292"/>
    <cellStyle name="Standaard" xfId="0" builtinId="0"/>
    <cellStyle name="Standaard 10" xfId="1293"/>
    <cellStyle name="Standaard 11" xfId="1294"/>
    <cellStyle name="Standaard 11 2" xfId="25491"/>
    <cellStyle name="Standaard 12" xfId="1295"/>
    <cellStyle name="Standaard 12 2" xfId="40787"/>
    <cellStyle name="Standaard 13" xfId="1296"/>
    <cellStyle name="Standaard 14" xfId="1297"/>
    <cellStyle name="Standaard 14 2" xfId="40788"/>
    <cellStyle name="Standaard 15" xfId="1298"/>
    <cellStyle name="Standaard 15 2" xfId="40789"/>
    <cellStyle name="Standaard 16" xfId="1299"/>
    <cellStyle name="Standaard 17" xfId="1300"/>
    <cellStyle name="Standaard 18" xfId="1301"/>
    <cellStyle name="Standaard 19" xfId="1302"/>
    <cellStyle name="Standaard 2" xfId="1303"/>
    <cellStyle name="Standaard 2 2" xfId="1304"/>
    <cellStyle name="Standaard 2 2 2" xfId="1305"/>
    <cellStyle name="Standaard 2 2 2 2" xfId="40790"/>
    <cellStyle name="Standaard 2 2 3" xfId="24320"/>
    <cellStyle name="Standaard 2 2 3 2" xfId="40791"/>
    <cellStyle name="Standaard 2 2 4" xfId="25280"/>
    <cellStyle name="Standaard 2 2 4 2" xfId="40792"/>
    <cellStyle name="Standaard 2 2 5" xfId="40793"/>
    <cellStyle name="Standaard 2 3" xfId="1306"/>
    <cellStyle name="Standaard 2 3 2" xfId="24321"/>
    <cellStyle name="Standaard 2 3 2 2" xfId="40794"/>
    <cellStyle name="Standaard 2 3 3" xfId="40795"/>
    <cellStyle name="Standaard 2 4" xfId="25281"/>
    <cellStyle name="Standaard 2 4 2" xfId="25282"/>
    <cellStyle name="Standaard 2 4 2 2" xfId="40796"/>
    <cellStyle name="Standaard 2 5" xfId="40797"/>
    <cellStyle name="Standaard 20" xfId="1307"/>
    <cellStyle name="Standaard 21" xfId="1308"/>
    <cellStyle name="Standaard 22" xfId="1309"/>
    <cellStyle name="Standaard 23" xfId="1310"/>
    <cellStyle name="Standaard 24" xfId="1311"/>
    <cellStyle name="Standaard 25" xfId="1312"/>
    <cellStyle name="Standaard 26" xfId="1313"/>
    <cellStyle name="Standaard 26 2" xfId="24322"/>
    <cellStyle name="Standaard 26 2 2" xfId="25439"/>
    <cellStyle name="Standaard 26 2 2 2" xfId="40798"/>
    <cellStyle name="Standaard 26 2 3" xfId="40799"/>
    <cellStyle name="Standaard 26 3" xfId="25342"/>
    <cellStyle name="Standaard 26 3 2" xfId="25471"/>
    <cellStyle name="Standaard 26 3 2 2" xfId="40800"/>
    <cellStyle name="Standaard 26 3 3" xfId="40801"/>
    <cellStyle name="Standaard 26 4" xfId="25411"/>
    <cellStyle name="Standaard 26 4 2" xfId="25484"/>
    <cellStyle name="Standaard 26 4 2 2" xfId="40802"/>
    <cellStyle name="Standaard 26 4 3" xfId="40803"/>
    <cellStyle name="Standaard 26 5" xfId="25422"/>
    <cellStyle name="Standaard 26 5 2" xfId="40804"/>
    <cellStyle name="Standaard 26 6" xfId="40805"/>
    <cellStyle name="Standaard 27" xfId="1314"/>
    <cellStyle name="Standaard 27 2" xfId="25283"/>
    <cellStyle name="Standaard 27 2 2" xfId="40806"/>
    <cellStyle name="Standaard 27 3" xfId="25343"/>
    <cellStyle name="Standaard 27 3 2" xfId="25472"/>
    <cellStyle name="Standaard 27 3 2 2" xfId="40807"/>
    <cellStyle name="Standaard 27 3 3" xfId="40808"/>
    <cellStyle name="Standaard 27 4" xfId="25412"/>
    <cellStyle name="Standaard 27 4 2" xfId="25485"/>
    <cellStyle name="Standaard 27 4 2 2" xfId="40809"/>
    <cellStyle name="Standaard 27 4 3" xfId="40810"/>
    <cellStyle name="Standaard 27 5" xfId="40811"/>
    <cellStyle name="Standaard 28" xfId="24266"/>
    <cellStyle name="Standaard 28 2" xfId="25284"/>
    <cellStyle name="Standaard 28 2 2" xfId="40812"/>
    <cellStyle name="Standaard 28 3" xfId="25337"/>
    <cellStyle name="Standaard 28 3 2" xfId="25466"/>
    <cellStyle name="Standaard 28 3 2 2" xfId="40813"/>
    <cellStyle name="Standaard 28 3 3" xfId="40814"/>
    <cellStyle name="Standaard 28 4" xfId="25344"/>
    <cellStyle name="Standaard 28 4 2" xfId="25473"/>
    <cellStyle name="Standaard 28 4 2 2" xfId="40815"/>
    <cellStyle name="Standaard 28 4 3" xfId="40816"/>
    <cellStyle name="Standaard 28 5" xfId="25406"/>
    <cellStyle name="Standaard 28 5 2" xfId="25479"/>
    <cellStyle name="Standaard 28 5 2 2" xfId="40817"/>
    <cellStyle name="Standaard 28 5 3" xfId="40818"/>
    <cellStyle name="Standaard 28 6" xfId="40819"/>
    <cellStyle name="Standaard 29" xfId="24333"/>
    <cellStyle name="Standaard 29 2" xfId="25445"/>
    <cellStyle name="Standaard 29 3" xfId="40820"/>
    <cellStyle name="Standaard 3" xfId="1315"/>
    <cellStyle name="Standaard 3 10" xfId="25418"/>
    <cellStyle name="Standaard 3 10 2" xfId="40821"/>
    <cellStyle name="Standaard 3 11" xfId="40822"/>
    <cellStyle name="Standaard 3 2" xfId="1316"/>
    <cellStyle name="Standaard 3 3" xfId="1317"/>
    <cellStyle name="Standaard 3 3 2" xfId="24324"/>
    <cellStyle name="Standaard 3 3 2 2" xfId="25440"/>
    <cellStyle name="Standaard 3 3 2 2 2" xfId="40823"/>
    <cellStyle name="Standaard 3 3 2 3" xfId="40824"/>
    <cellStyle name="Standaard 3 3 3" xfId="25340"/>
    <cellStyle name="Standaard 3 3 3 2" xfId="25469"/>
    <cellStyle name="Standaard 3 3 3 2 2" xfId="40825"/>
    <cellStyle name="Standaard 3 3 3 3" xfId="40826"/>
    <cellStyle name="Standaard 3 3 4" xfId="25409"/>
    <cellStyle name="Standaard 3 3 4 2" xfId="25482"/>
    <cellStyle name="Standaard 3 3 4 2 2" xfId="40827"/>
    <cellStyle name="Standaard 3 3 4 3" xfId="40828"/>
    <cellStyle name="Standaard 3 3 5" xfId="25420"/>
    <cellStyle name="Standaard 3 3 5 2" xfId="40829"/>
    <cellStyle name="Standaard 3 3 6" xfId="40830"/>
    <cellStyle name="Standaard 3 4" xfId="1318"/>
    <cellStyle name="Standaard 3 4 2" xfId="24325"/>
    <cellStyle name="Standaard 3 4 2 2" xfId="25441"/>
    <cellStyle name="Standaard 3 4 2 2 2" xfId="40831"/>
    <cellStyle name="Standaard 3 4 2 3" xfId="40832"/>
    <cellStyle name="Standaard 3 4 3" xfId="25341"/>
    <cellStyle name="Standaard 3 4 3 2" xfId="25470"/>
    <cellStyle name="Standaard 3 4 3 2 2" xfId="40833"/>
    <cellStyle name="Standaard 3 4 3 3" xfId="40834"/>
    <cellStyle name="Standaard 3 4 4" xfId="25410"/>
    <cellStyle name="Standaard 3 4 4 2" xfId="25483"/>
    <cellStyle name="Standaard 3 4 4 2 2" xfId="40835"/>
    <cellStyle name="Standaard 3 4 4 3" xfId="40836"/>
    <cellStyle name="Standaard 3 4 5" xfId="25421"/>
    <cellStyle name="Standaard 3 4 5 2" xfId="40837"/>
    <cellStyle name="Standaard 3 4 6" xfId="40838"/>
    <cellStyle name="Standaard 3 5" xfId="1319"/>
    <cellStyle name="Standaard 3 5 2" xfId="24326"/>
    <cellStyle name="Standaard 3 5 2 2" xfId="25442"/>
    <cellStyle name="Standaard 3 5 2 2 2" xfId="40839"/>
    <cellStyle name="Standaard 3 5 2 3" xfId="40840"/>
    <cellStyle name="Standaard 3 5 3" xfId="25339"/>
    <cellStyle name="Standaard 3 5 3 2" xfId="25468"/>
    <cellStyle name="Standaard 3 5 3 2 2" xfId="40841"/>
    <cellStyle name="Standaard 3 5 3 3" xfId="40842"/>
    <cellStyle name="Standaard 3 5 4" xfId="25408"/>
    <cellStyle name="Standaard 3 5 4 2" xfId="25481"/>
    <cellStyle name="Standaard 3 5 4 2 2" xfId="40843"/>
    <cellStyle name="Standaard 3 5 4 3" xfId="40844"/>
    <cellStyle name="Standaard 3 5 5" xfId="25419"/>
    <cellStyle name="Standaard 3 5 5 2" xfId="40845"/>
    <cellStyle name="Standaard 3 5 6" xfId="40846"/>
    <cellStyle name="Standaard 3 6" xfId="24327"/>
    <cellStyle name="Standaard 3 6 2" xfId="25285"/>
    <cellStyle name="Standaard 3 6 3" xfId="25443"/>
    <cellStyle name="Standaard 3 6 3 2" xfId="40847"/>
    <cellStyle name="Standaard 3 6 4" xfId="40848"/>
    <cellStyle name="Standaard 3 7" xfId="24323"/>
    <cellStyle name="Standaard 3 8" xfId="25338"/>
    <cellStyle name="Standaard 3 8 2" xfId="25467"/>
    <cellStyle name="Standaard 3 8 2 2" xfId="40849"/>
    <cellStyle name="Standaard 3 8 3" xfId="40850"/>
    <cellStyle name="Standaard 3 9" xfId="25407"/>
    <cellStyle name="Standaard 3 9 2" xfId="25480"/>
    <cellStyle name="Standaard 3 9 2 2" xfId="40851"/>
    <cellStyle name="Standaard 3 9 3" xfId="40852"/>
    <cellStyle name="Standaard 30" xfId="24334"/>
    <cellStyle name="Standaard 30 2" xfId="25446"/>
    <cellStyle name="Standaard 30 3" xfId="40853"/>
    <cellStyle name="Standaard 31" xfId="24335"/>
    <cellStyle name="Standaard 31 2" xfId="25447"/>
    <cellStyle name="Standaard 31 3" xfId="40854"/>
    <cellStyle name="Standaard 4" xfId="1320"/>
    <cellStyle name="Standaard 4 2" xfId="1321"/>
    <cellStyle name="Standaard 4 2 2" xfId="40855"/>
    <cellStyle name="Standaard 4 3" xfId="24328"/>
    <cellStyle name="Standaard 4 3 2" xfId="25286"/>
    <cellStyle name="Standaard 4 3 2 2" xfId="40856"/>
    <cellStyle name="Standaard 4 3 3" xfId="25398"/>
    <cellStyle name="Standaard 4 3 3 2" xfId="25476"/>
    <cellStyle name="Standaard 4 3 3 2 2" xfId="40857"/>
    <cellStyle name="Standaard 4 3 3 3" xfId="40858"/>
    <cellStyle name="Standaard 4 3 4" xfId="25415"/>
    <cellStyle name="Standaard 4 3 4 2" xfId="25488"/>
    <cellStyle name="Standaard 4 3 4 2 2" xfId="40859"/>
    <cellStyle name="Standaard 4 3 4 3" xfId="40860"/>
    <cellStyle name="Standaard 4 3 5" xfId="40861"/>
    <cellStyle name="Standaard 5" xfId="1322"/>
    <cellStyle name="Standaard 5 2" xfId="24329"/>
    <cellStyle name="Standaard 5 2 2" xfId="25399"/>
    <cellStyle name="Standaard 5 2 2 2" xfId="25477"/>
    <cellStyle name="Standaard 5 2 2 2 2" xfId="40862"/>
    <cellStyle name="Standaard 5 2 2 3" xfId="40863"/>
    <cellStyle name="Standaard 5 2 3" xfId="25416"/>
    <cellStyle name="Standaard 5 2 3 2" xfId="25489"/>
    <cellStyle name="Standaard 5 2 3 2 2" xfId="40864"/>
    <cellStyle name="Standaard 5 2 3 3" xfId="40865"/>
    <cellStyle name="Standaard 5 2 4" xfId="25444"/>
    <cellStyle name="Standaard 5 2 4 2" xfId="40866"/>
    <cellStyle name="Standaard 5 2 5" xfId="40867"/>
    <cellStyle name="Standaard 5 3" xfId="40868"/>
    <cellStyle name="Standaard 6" xfId="1323"/>
    <cellStyle name="Standaard 6 2" xfId="25287"/>
    <cellStyle name="Standaard 6 2 2" xfId="40869"/>
    <cellStyle name="Standaard 6 3" xfId="40870"/>
    <cellStyle name="Standaard 7" xfId="1324"/>
    <cellStyle name="Standaard 7 2" xfId="25288"/>
    <cellStyle name="Standaard 7 2 2" xfId="25400"/>
    <cellStyle name="Standaard 7 2 2 2" xfId="25478"/>
    <cellStyle name="Standaard 7 2 2 2 2" xfId="40871"/>
    <cellStyle name="Standaard 7 2 2 3" xfId="40872"/>
    <cellStyle name="Standaard 7 2 3" xfId="25417"/>
    <cellStyle name="Standaard 7 2 3 2" xfId="25490"/>
    <cellStyle name="Standaard 7 2 3 2 2" xfId="40873"/>
    <cellStyle name="Standaard 7 2 3 3" xfId="40874"/>
    <cellStyle name="Standaard 7 2 4" xfId="25465"/>
    <cellStyle name="Standaard 7 2 4 2" xfId="40875"/>
    <cellStyle name="Standaard 7 2 5" xfId="40876"/>
    <cellStyle name="Standaard 7 3" xfId="40877"/>
    <cellStyle name="Standaard 8" xfId="1325"/>
    <cellStyle name="Standaard 8 2" xfId="40878"/>
    <cellStyle name="Standaard 9" xfId="1326"/>
    <cellStyle name="Standaard 9 2" xfId="40879"/>
    <cellStyle name="Titel 2" xfId="1327"/>
    <cellStyle name="Titel 2 2" xfId="25289"/>
    <cellStyle name="Titel 3" xfId="1328"/>
    <cellStyle name="Titel 3 2" xfId="25290"/>
    <cellStyle name="Titel 3 3" xfId="25401"/>
    <cellStyle name="Titel 3 4" xfId="24330"/>
    <cellStyle name="Titel 4" xfId="25291"/>
    <cellStyle name="Titel 5" xfId="25292"/>
    <cellStyle name="Title 2" xfId="1329"/>
    <cellStyle name="Title 2 2" xfId="1330"/>
    <cellStyle name="Title 3" xfId="25402"/>
    <cellStyle name="Totaal 10" xfId="25293"/>
    <cellStyle name="Totaal 10 2" xfId="40880"/>
    <cellStyle name="Totaal 10 2 2" xfId="40881"/>
    <cellStyle name="Totaal 10 2 2 2" xfId="40882"/>
    <cellStyle name="Totaal 10 2 3" xfId="40883"/>
    <cellStyle name="Totaal 10 3" xfId="40884"/>
    <cellStyle name="Totaal 10 3 2" xfId="40885"/>
    <cellStyle name="Totaal 10 3 2 2" xfId="40886"/>
    <cellStyle name="Totaal 10 4" xfId="40887"/>
    <cellStyle name="Totaal 10 4 2" xfId="40888"/>
    <cellStyle name="Totaal 11" xfId="25294"/>
    <cellStyle name="Totaal 2" xfId="1331"/>
    <cellStyle name="Totaal 2 10" xfId="1802"/>
    <cellStyle name="Totaal 2 11" xfId="7772"/>
    <cellStyle name="Totaal 2 12" xfId="9669"/>
    <cellStyle name="Totaal 2 13" xfId="9553"/>
    <cellStyle name="Totaal 2 14" xfId="12320"/>
    <cellStyle name="Totaal 2 15" xfId="12201"/>
    <cellStyle name="Totaal 2 16" xfId="13961"/>
    <cellStyle name="Totaal 2 17" xfId="14848"/>
    <cellStyle name="Totaal 2 18" xfId="15735"/>
    <cellStyle name="Totaal 2 19" xfId="16617"/>
    <cellStyle name="Totaal 2 2" xfId="1332"/>
    <cellStyle name="Totaal 2 2 10" xfId="14073"/>
    <cellStyle name="Totaal 2 2 11" xfId="14959"/>
    <cellStyle name="Totaal 2 2 12" xfId="15844"/>
    <cellStyle name="Totaal 2 2 13" xfId="16730"/>
    <cellStyle name="Totaal 2 2 14" xfId="17609"/>
    <cellStyle name="Totaal 2 2 15" xfId="19348"/>
    <cellStyle name="Totaal 2 2 16" xfId="20214"/>
    <cellStyle name="Totaal 2 2 17" xfId="21074"/>
    <cellStyle name="Totaal 2 2 18" xfId="21916"/>
    <cellStyle name="Totaal 2 2 19" xfId="22746"/>
    <cellStyle name="Totaal 2 2 2" xfId="1782"/>
    <cellStyle name="Totaal 2 2 2 2" xfId="25295"/>
    <cellStyle name="Totaal 2 2 2 2 2" xfId="40889"/>
    <cellStyle name="Totaal 2 2 2 2 2 2" xfId="40890"/>
    <cellStyle name="Totaal 2 2 2 2 2 2 2" xfId="40891"/>
    <cellStyle name="Totaal 2 2 2 2 2 3" xfId="40892"/>
    <cellStyle name="Totaal 2 2 2 2 3" xfId="40893"/>
    <cellStyle name="Totaal 2 2 2 2 3 2" xfId="40894"/>
    <cellStyle name="Totaal 2 2 2 2 3 2 2" xfId="40895"/>
    <cellStyle name="Totaal 2 2 2 2 4" xfId="40896"/>
    <cellStyle name="Totaal 2 2 2 2 4 2" xfId="40897"/>
    <cellStyle name="Totaal 2 2 2 3" xfId="40898"/>
    <cellStyle name="Totaal 2 2 2 3 2" xfId="40899"/>
    <cellStyle name="Totaal 2 2 2 3 2 2" xfId="40900"/>
    <cellStyle name="Totaal 2 2 2 3 3" xfId="40901"/>
    <cellStyle name="Totaal 2 2 2 4" xfId="40902"/>
    <cellStyle name="Totaal 2 2 2 4 2" xfId="40903"/>
    <cellStyle name="Totaal 2 2 2 4 2 2" xfId="40904"/>
    <cellStyle name="Totaal 2 2 2 5" xfId="40905"/>
    <cellStyle name="Totaal 2 2 2 5 2" xfId="40906"/>
    <cellStyle name="Totaal 2 2 20" xfId="23551"/>
    <cellStyle name="Totaal 2 2 3" xfId="7062"/>
    <cellStyle name="Totaal 2 2 4" xfId="7364"/>
    <cellStyle name="Totaal 2 2 5" xfId="7887"/>
    <cellStyle name="Totaal 2 2 6" xfId="8776"/>
    <cellStyle name="Totaal 2 2 7" xfId="10534"/>
    <cellStyle name="Totaal 2 2 8" xfId="11425"/>
    <cellStyle name="Totaal 2 2 9" xfId="13182"/>
    <cellStyle name="Totaal 2 20" xfId="18494"/>
    <cellStyle name="Totaal 2 21" xfId="18380"/>
    <cellStyle name="Totaal 2 22" xfId="20109"/>
    <cellStyle name="Totaal 2 23" xfId="20971"/>
    <cellStyle name="Totaal 2 24" xfId="21826"/>
    <cellStyle name="Totaal 2 25" xfId="22661"/>
    <cellStyle name="Totaal 2 3" xfId="1333"/>
    <cellStyle name="Totaal 2 3 10" xfId="14777"/>
    <cellStyle name="Totaal 2 3 11" xfId="15663"/>
    <cellStyle name="Totaal 2 3 12" xfId="16547"/>
    <cellStyle name="Totaal 2 3 13" xfId="17433"/>
    <cellStyle name="Totaal 2 3 14" xfId="18311"/>
    <cellStyle name="Totaal 2 3 15" xfId="20050"/>
    <cellStyle name="Totaal 2 3 16" xfId="20916"/>
    <cellStyle name="Totaal 2 3 17" xfId="21773"/>
    <cellStyle name="Totaal 2 3 18" xfId="22613"/>
    <cellStyle name="Totaal 2 3 19" xfId="23441"/>
    <cellStyle name="Totaal 2 3 2" xfId="3317"/>
    <cellStyle name="Totaal 2 3 2 2" xfId="25296"/>
    <cellStyle name="Totaal 2 3 2 2 2" xfId="40907"/>
    <cellStyle name="Totaal 2 3 2 2 2 2" xfId="40908"/>
    <cellStyle name="Totaal 2 3 2 2 2 2 2" xfId="40909"/>
    <cellStyle name="Totaal 2 3 2 2 2 3" xfId="40910"/>
    <cellStyle name="Totaal 2 3 2 2 3" xfId="40911"/>
    <cellStyle name="Totaal 2 3 2 2 3 2" xfId="40912"/>
    <cellStyle name="Totaal 2 3 2 2 3 2 2" xfId="40913"/>
    <cellStyle name="Totaal 2 3 2 2 4" xfId="40914"/>
    <cellStyle name="Totaal 2 3 2 2 4 2" xfId="40915"/>
    <cellStyle name="Totaal 2 3 2 3" xfId="40916"/>
    <cellStyle name="Totaal 2 3 2 3 2" xfId="40917"/>
    <cellStyle name="Totaal 2 3 2 3 2 2" xfId="40918"/>
    <cellStyle name="Totaal 2 3 2 3 3" xfId="40919"/>
    <cellStyle name="Totaal 2 3 2 4" xfId="40920"/>
    <cellStyle name="Totaal 2 3 2 4 2" xfId="40921"/>
    <cellStyle name="Totaal 2 3 2 4 2 2" xfId="40922"/>
    <cellStyle name="Totaal 2 3 2 5" xfId="40923"/>
    <cellStyle name="Totaal 2 3 2 5 2" xfId="40924"/>
    <cellStyle name="Totaal 2 3 20" xfId="24221"/>
    <cellStyle name="Totaal 2 3 3" xfId="7687"/>
    <cellStyle name="Totaal 2 3 4" xfId="3410"/>
    <cellStyle name="Totaal 2 3 5" xfId="8591"/>
    <cellStyle name="Totaal 2 3 6" xfId="9479"/>
    <cellStyle name="Totaal 2 3 7" xfId="11238"/>
    <cellStyle name="Totaal 2 3 8" xfId="12128"/>
    <cellStyle name="Totaal 2 3 9" xfId="13886"/>
    <cellStyle name="Totaal 2 4" xfId="1334"/>
    <cellStyle name="Totaal 2 4 10" xfId="14778"/>
    <cellStyle name="Totaal 2 4 11" xfId="15664"/>
    <cellStyle name="Totaal 2 4 12" xfId="16548"/>
    <cellStyle name="Totaal 2 4 13" xfId="17434"/>
    <cellStyle name="Totaal 2 4 14" xfId="18312"/>
    <cellStyle name="Totaal 2 4 15" xfId="20051"/>
    <cellStyle name="Totaal 2 4 16" xfId="20917"/>
    <cellStyle name="Totaal 2 4 17" xfId="21774"/>
    <cellStyle name="Totaal 2 4 18" xfId="22614"/>
    <cellStyle name="Totaal 2 4 19" xfId="23442"/>
    <cellStyle name="Totaal 2 4 2" xfId="3318"/>
    <cellStyle name="Totaal 2 4 2 2" xfId="25297"/>
    <cellStyle name="Totaal 2 4 2 2 2" xfId="40925"/>
    <cellStyle name="Totaal 2 4 2 2 2 2" xfId="40926"/>
    <cellStyle name="Totaal 2 4 2 2 2 2 2" xfId="40927"/>
    <cellStyle name="Totaal 2 4 2 2 2 3" xfId="40928"/>
    <cellStyle name="Totaal 2 4 2 2 3" xfId="40929"/>
    <cellStyle name="Totaal 2 4 2 2 3 2" xfId="40930"/>
    <cellStyle name="Totaal 2 4 2 2 3 2 2" xfId="40931"/>
    <cellStyle name="Totaal 2 4 2 2 4" xfId="40932"/>
    <cellStyle name="Totaal 2 4 2 2 4 2" xfId="40933"/>
    <cellStyle name="Totaal 2 4 2 3" xfId="40934"/>
    <cellStyle name="Totaal 2 4 2 3 2" xfId="40935"/>
    <cellStyle name="Totaal 2 4 2 3 2 2" xfId="40936"/>
    <cellStyle name="Totaal 2 4 2 3 3" xfId="40937"/>
    <cellStyle name="Totaal 2 4 2 4" xfId="40938"/>
    <cellStyle name="Totaal 2 4 2 4 2" xfId="40939"/>
    <cellStyle name="Totaal 2 4 2 4 2 2" xfId="40940"/>
    <cellStyle name="Totaal 2 4 2 5" xfId="40941"/>
    <cellStyle name="Totaal 2 4 2 5 2" xfId="40942"/>
    <cellStyle name="Totaal 2 4 20" xfId="24222"/>
    <cellStyle name="Totaal 2 4 3" xfId="7688"/>
    <cellStyle name="Totaal 2 4 4" xfId="4402"/>
    <cellStyle name="Totaal 2 4 5" xfId="8592"/>
    <cellStyle name="Totaal 2 4 6" xfId="9480"/>
    <cellStyle name="Totaal 2 4 7" xfId="11239"/>
    <cellStyle name="Totaal 2 4 8" xfId="12129"/>
    <cellStyle name="Totaal 2 4 9" xfId="13887"/>
    <cellStyle name="Totaal 2 5" xfId="1335"/>
    <cellStyle name="Totaal 2 5 10" xfId="14779"/>
    <cellStyle name="Totaal 2 5 11" xfId="15665"/>
    <cellStyle name="Totaal 2 5 12" xfId="16549"/>
    <cellStyle name="Totaal 2 5 13" xfId="17435"/>
    <cellStyle name="Totaal 2 5 14" xfId="18313"/>
    <cellStyle name="Totaal 2 5 15" xfId="20052"/>
    <cellStyle name="Totaal 2 5 16" xfId="20918"/>
    <cellStyle name="Totaal 2 5 17" xfId="21775"/>
    <cellStyle name="Totaal 2 5 18" xfId="22615"/>
    <cellStyle name="Totaal 2 5 19" xfId="23443"/>
    <cellStyle name="Totaal 2 5 2" xfId="3319"/>
    <cellStyle name="Totaal 2 5 2 2" xfId="25298"/>
    <cellStyle name="Totaal 2 5 2 2 2" xfId="40943"/>
    <cellStyle name="Totaal 2 5 2 2 2 2" xfId="40944"/>
    <cellStyle name="Totaal 2 5 2 2 2 2 2" xfId="40945"/>
    <cellStyle name="Totaal 2 5 2 2 2 3" xfId="40946"/>
    <cellStyle name="Totaal 2 5 2 2 3" xfId="40947"/>
    <cellStyle name="Totaal 2 5 2 2 3 2" xfId="40948"/>
    <cellStyle name="Totaal 2 5 2 2 3 2 2" xfId="40949"/>
    <cellStyle name="Totaal 2 5 2 2 4" xfId="40950"/>
    <cellStyle name="Totaal 2 5 2 2 4 2" xfId="40951"/>
    <cellStyle name="Totaal 2 5 2 3" xfId="40952"/>
    <cellStyle name="Totaal 2 5 2 3 2" xfId="40953"/>
    <cellStyle name="Totaal 2 5 2 3 2 2" xfId="40954"/>
    <cellStyle name="Totaal 2 5 2 3 3" xfId="40955"/>
    <cellStyle name="Totaal 2 5 2 4" xfId="40956"/>
    <cellStyle name="Totaal 2 5 2 4 2" xfId="40957"/>
    <cellStyle name="Totaal 2 5 2 4 2 2" xfId="40958"/>
    <cellStyle name="Totaal 2 5 2 5" xfId="40959"/>
    <cellStyle name="Totaal 2 5 2 5 2" xfId="40960"/>
    <cellStyle name="Totaal 2 5 20" xfId="24223"/>
    <cellStyle name="Totaal 2 5 3" xfId="7689"/>
    <cellStyle name="Totaal 2 5 4" xfId="6209"/>
    <cellStyle name="Totaal 2 5 5" xfId="8593"/>
    <cellStyle name="Totaal 2 5 6" xfId="9481"/>
    <cellStyle name="Totaal 2 5 7" xfId="11240"/>
    <cellStyle name="Totaal 2 5 8" xfId="12130"/>
    <cellStyle name="Totaal 2 5 9" xfId="13888"/>
    <cellStyle name="Totaal 2 6" xfId="1336"/>
    <cellStyle name="Totaal 2 6 10" xfId="14780"/>
    <cellStyle name="Totaal 2 6 11" xfId="15666"/>
    <cellStyle name="Totaal 2 6 12" xfId="16550"/>
    <cellStyle name="Totaal 2 6 13" xfId="17436"/>
    <cellStyle name="Totaal 2 6 14" xfId="18314"/>
    <cellStyle name="Totaal 2 6 15" xfId="20053"/>
    <cellStyle name="Totaal 2 6 16" xfId="20919"/>
    <cellStyle name="Totaal 2 6 17" xfId="21776"/>
    <cellStyle name="Totaal 2 6 18" xfId="22616"/>
    <cellStyle name="Totaal 2 6 19" xfId="23444"/>
    <cellStyle name="Totaal 2 6 2" xfId="3320"/>
    <cellStyle name="Totaal 2 6 2 2" xfId="25299"/>
    <cellStyle name="Totaal 2 6 2 2 2" xfId="40961"/>
    <cellStyle name="Totaal 2 6 2 2 2 2" xfId="40962"/>
    <cellStyle name="Totaal 2 6 2 2 2 2 2" xfId="40963"/>
    <cellStyle name="Totaal 2 6 2 2 2 3" xfId="40964"/>
    <cellStyle name="Totaal 2 6 2 2 3" xfId="40965"/>
    <cellStyle name="Totaal 2 6 2 2 3 2" xfId="40966"/>
    <cellStyle name="Totaal 2 6 2 2 3 2 2" xfId="40967"/>
    <cellStyle name="Totaal 2 6 2 2 4" xfId="40968"/>
    <cellStyle name="Totaal 2 6 2 2 4 2" xfId="40969"/>
    <cellStyle name="Totaal 2 6 2 3" xfId="40970"/>
    <cellStyle name="Totaal 2 6 2 3 2" xfId="40971"/>
    <cellStyle name="Totaal 2 6 2 3 2 2" xfId="40972"/>
    <cellStyle name="Totaal 2 6 2 3 3" xfId="40973"/>
    <cellStyle name="Totaal 2 6 2 4" xfId="40974"/>
    <cellStyle name="Totaal 2 6 2 4 2" xfId="40975"/>
    <cellStyle name="Totaal 2 6 2 4 2 2" xfId="40976"/>
    <cellStyle name="Totaal 2 6 2 5" xfId="40977"/>
    <cellStyle name="Totaal 2 6 2 5 2" xfId="40978"/>
    <cellStyle name="Totaal 2 6 20" xfId="24224"/>
    <cellStyle name="Totaal 2 6 3" xfId="7690"/>
    <cellStyle name="Totaal 2 6 4" xfId="3357"/>
    <cellStyle name="Totaal 2 6 5" xfId="8594"/>
    <cellStyle name="Totaal 2 6 6" xfId="9482"/>
    <cellStyle name="Totaal 2 6 7" xfId="11241"/>
    <cellStyle name="Totaal 2 6 8" xfId="12131"/>
    <cellStyle name="Totaal 2 6 9" xfId="13889"/>
    <cellStyle name="Totaal 2 7" xfId="1500"/>
    <cellStyle name="Totaal 2 7 2" xfId="25301"/>
    <cellStyle name="Totaal 2 7 2 2" xfId="40979"/>
    <cellStyle name="Totaal 2 7 2 2 2" xfId="40980"/>
    <cellStyle name="Totaal 2 7 2 2 2 2" xfId="40981"/>
    <cellStyle name="Totaal 2 7 2 2 3" xfId="40982"/>
    <cellStyle name="Totaal 2 7 2 3" xfId="40983"/>
    <cellStyle name="Totaal 2 7 2 3 2" xfId="40984"/>
    <cellStyle name="Totaal 2 7 2 3 2 2" xfId="40985"/>
    <cellStyle name="Totaal 2 7 2 4" xfId="40986"/>
    <cellStyle name="Totaal 2 7 2 4 2" xfId="40987"/>
    <cellStyle name="Totaal 2 7 3" xfId="25300"/>
    <cellStyle name="Totaal 2 7 3 2" xfId="40988"/>
    <cellStyle name="Totaal 2 7 3 2 2" xfId="40989"/>
    <cellStyle name="Totaal 2 7 3 2 2 2" xfId="40990"/>
    <cellStyle name="Totaal 2 7 3 2 3" xfId="40991"/>
    <cellStyle name="Totaal 2 7 3 3" xfId="40992"/>
    <cellStyle name="Totaal 2 7 3 3 2" xfId="40993"/>
    <cellStyle name="Totaal 2 7 3 3 2 2" xfId="40994"/>
    <cellStyle name="Totaal 2 7 3 4" xfId="40995"/>
    <cellStyle name="Totaal 2 7 3 4 2" xfId="40996"/>
    <cellStyle name="Totaal 2 7 4" xfId="40997"/>
    <cellStyle name="Totaal 2 7 4 2" xfId="40998"/>
    <cellStyle name="Totaal 2 7 4 2 2" xfId="40999"/>
    <cellStyle name="Totaal 2 7 4 2 2 2" xfId="41000"/>
    <cellStyle name="Totaal 2 7 4 3" xfId="41001"/>
    <cellStyle name="Totaal 2 7 4 3 2" xfId="41002"/>
    <cellStyle name="Totaal 2 7 5" xfId="41003"/>
    <cellStyle name="Totaal 2 7 5 2" xfId="41004"/>
    <cellStyle name="Totaal 2 7 5 2 2" xfId="41005"/>
    <cellStyle name="Totaal 2 7 5 3" xfId="41006"/>
    <cellStyle name="Totaal 2 7 6" xfId="41007"/>
    <cellStyle name="Totaal 2 7 6 2" xfId="41008"/>
    <cellStyle name="Totaal 2 7 6 2 2" xfId="41009"/>
    <cellStyle name="Totaal 2 7 7" xfId="41010"/>
    <cellStyle name="Totaal 2 7 7 2" xfId="41011"/>
    <cellStyle name="Totaal 2 8" xfId="6189"/>
    <cellStyle name="Totaal 2 9" xfId="7452"/>
    <cellStyle name="Totaal 3" xfId="1337"/>
    <cellStyle name="Totaal 3 10" xfId="14781"/>
    <cellStyle name="Totaal 3 11" xfId="15667"/>
    <cellStyle name="Totaal 3 12" xfId="16551"/>
    <cellStyle name="Totaal 3 13" xfId="17437"/>
    <cellStyle name="Totaal 3 14" xfId="18315"/>
    <cellStyle name="Totaal 3 15" xfId="20054"/>
    <cellStyle name="Totaal 3 16" xfId="20920"/>
    <cellStyle name="Totaal 3 17" xfId="21777"/>
    <cellStyle name="Totaal 3 18" xfId="22617"/>
    <cellStyle name="Totaal 3 19" xfId="23445"/>
    <cellStyle name="Totaal 3 2" xfId="3321"/>
    <cellStyle name="Totaal 3 2 2" xfId="25302"/>
    <cellStyle name="Totaal 3 2 2 2" xfId="41012"/>
    <cellStyle name="Totaal 3 2 2 2 2" xfId="41013"/>
    <cellStyle name="Totaal 3 2 2 2 2 2" xfId="41014"/>
    <cellStyle name="Totaal 3 2 2 2 3" xfId="41015"/>
    <cellStyle name="Totaal 3 2 2 3" xfId="41016"/>
    <cellStyle name="Totaal 3 2 2 3 2" xfId="41017"/>
    <cellStyle name="Totaal 3 2 2 3 2 2" xfId="41018"/>
    <cellStyle name="Totaal 3 2 2 4" xfId="41019"/>
    <cellStyle name="Totaal 3 2 2 4 2" xfId="41020"/>
    <cellStyle name="Totaal 3 2 3" xfId="41021"/>
    <cellStyle name="Totaal 3 2 3 2" xfId="41022"/>
    <cellStyle name="Totaal 3 2 3 2 2" xfId="41023"/>
    <cellStyle name="Totaal 3 2 3 3" xfId="41024"/>
    <cellStyle name="Totaal 3 2 4" xfId="41025"/>
    <cellStyle name="Totaal 3 2 4 2" xfId="41026"/>
    <cellStyle name="Totaal 3 2 4 2 2" xfId="41027"/>
    <cellStyle name="Totaal 3 2 5" xfId="41028"/>
    <cellStyle name="Totaal 3 2 5 2" xfId="41029"/>
    <cellStyle name="Totaal 3 20" xfId="24225"/>
    <cellStyle name="Totaal 3 3" xfId="7691"/>
    <cellStyle name="Totaal 3 4" xfId="6033"/>
    <cellStyle name="Totaal 3 5" xfId="8595"/>
    <cellStyle name="Totaal 3 6" xfId="9483"/>
    <cellStyle name="Totaal 3 7" xfId="11242"/>
    <cellStyle name="Totaal 3 8" xfId="12132"/>
    <cellStyle name="Totaal 3 9" xfId="13890"/>
    <cellStyle name="Totaal 4" xfId="1338"/>
    <cellStyle name="Totaal 4 10" xfId="14782"/>
    <cellStyle name="Totaal 4 11" xfId="15668"/>
    <cellStyle name="Totaal 4 12" xfId="16552"/>
    <cellStyle name="Totaal 4 13" xfId="17438"/>
    <cellStyle name="Totaal 4 14" xfId="18316"/>
    <cellStyle name="Totaal 4 15" xfId="20055"/>
    <cellStyle name="Totaal 4 16" xfId="20921"/>
    <cellStyle name="Totaal 4 17" xfId="21778"/>
    <cellStyle name="Totaal 4 18" xfId="22618"/>
    <cellStyle name="Totaal 4 19" xfId="23446"/>
    <cellStyle name="Totaal 4 2" xfId="3322"/>
    <cellStyle name="Totaal 4 2 2" xfId="25303"/>
    <cellStyle name="Totaal 4 2 2 2" xfId="41030"/>
    <cellStyle name="Totaal 4 2 2 2 2" xfId="41031"/>
    <cellStyle name="Totaal 4 2 2 2 2 2" xfId="41032"/>
    <cellStyle name="Totaal 4 2 2 2 3" xfId="41033"/>
    <cellStyle name="Totaal 4 2 2 3" xfId="41034"/>
    <cellStyle name="Totaal 4 2 2 3 2" xfId="41035"/>
    <cellStyle name="Totaal 4 2 2 3 2 2" xfId="41036"/>
    <cellStyle name="Totaal 4 2 2 4" xfId="41037"/>
    <cellStyle name="Totaal 4 2 2 4 2" xfId="41038"/>
    <cellStyle name="Totaal 4 2 3" xfId="41039"/>
    <cellStyle name="Totaal 4 2 3 2" xfId="41040"/>
    <cellStyle name="Totaal 4 2 3 2 2" xfId="41041"/>
    <cellStyle name="Totaal 4 2 3 3" xfId="41042"/>
    <cellStyle name="Totaal 4 2 4" xfId="41043"/>
    <cellStyle name="Totaal 4 2 4 2" xfId="41044"/>
    <cellStyle name="Totaal 4 2 4 2 2" xfId="41045"/>
    <cellStyle name="Totaal 4 2 5" xfId="41046"/>
    <cellStyle name="Totaal 4 2 5 2" xfId="41047"/>
    <cellStyle name="Totaal 4 20" xfId="24226"/>
    <cellStyle name="Totaal 4 3" xfId="7692"/>
    <cellStyle name="Totaal 4 4" xfId="3360"/>
    <cellStyle name="Totaal 4 5" xfId="8596"/>
    <cellStyle name="Totaal 4 6" xfId="9484"/>
    <cellStyle name="Totaal 4 7" xfId="11243"/>
    <cellStyle name="Totaal 4 8" xfId="12133"/>
    <cellStyle name="Totaal 4 9" xfId="13891"/>
    <cellStyle name="Totaal 5" xfId="1339"/>
    <cellStyle name="Totaal 5 10" xfId="14783"/>
    <cellStyle name="Totaal 5 11" xfId="15669"/>
    <cellStyle name="Totaal 5 12" xfId="16553"/>
    <cellStyle name="Totaal 5 13" xfId="17439"/>
    <cellStyle name="Totaal 5 14" xfId="18317"/>
    <cellStyle name="Totaal 5 15" xfId="20056"/>
    <cellStyle name="Totaal 5 16" xfId="20922"/>
    <cellStyle name="Totaal 5 17" xfId="21779"/>
    <cellStyle name="Totaal 5 18" xfId="22619"/>
    <cellStyle name="Totaal 5 19" xfId="23447"/>
    <cellStyle name="Totaal 5 2" xfId="3323"/>
    <cellStyle name="Totaal 5 2 2" xfId="25304"/>
    <cellStyle name="Totaal 5 2 2 2" xfId="41048"/>
    <cellStyle name="Totaal 5 2 2 2 2" xfId="41049"/>
    <cellStyle name="Totaal 5 2 2 2 2 2" xfId="41050"/>
    <cellStyle name="Totaal 5 2 2 2 3" xfId="41051"/>
    <cellStyle name="Totaal 5 2 2 3" xfId="41052"/>
    <cellStyle name="Totaal 5 2 2 3 2" xfId="41053"/>
    <cellStyle name="Totaal 5 2 2 3 2 2" xfId="41054"/>
    <cellStyle name="Totaal 5 2 2 4" xfId="41055"/>
    <cellStyle name="Totaal 5 2 2 4 2" xfId="41056"/>
    <cellStyle name="Totaal 5 2 3" xfId="41057"/>
    <cellStyle name="Totaal 5 2 3 2" xfId="41058"/>
    <cellStyle name="Totaal 5 2 3 2 2" xfId="41059"/>
    <cellStyle name="Totaal 5 2 3 3" xfId="41060"/>
    <cellStyle name="Totaal 5 2 4" xfId="41061"/>
    <cellStyle name="Totaal 5 2 4 2" xfId="41062"/>
    <cellStyle name="Totaal 5 2 4 2 2" xfId="41063"/>
    <cellStyle name="Totaal 5 2 5" xfId="41064"/>
    <cellStyle name="Totaal 5 2 5 2" xfId="41065"/>
    <cellStyle name="Totaal 5 20" xfId="24227"/>
    <cellStyle name="Totaal 5 3" xfId="7693"/>
    <cellStyle name="Totaal 5 4" xfId="6056"/>
    <cellStyle name="Totaal 5 5" xfId="8597"/>
    <cellStyle name="Totaal 5 6" xfId="9485"/>
    <cellStyle name="Totaal 5 7" xfId="11244"/>
    <cellStyle name="Totaal 5 8" xfId="12134"/>
    <cellStyle name="Totaal 5 9" xfId="13892"/>
    <cellStyle name="Totaal 6" xfId="1340"/>
    <cellStyle name="Totaal 6 10" xfId="14784"/>
    <cellStyle name="Totaal 6 11" xfId="15670"/>
    <cellStyle name="Totaal 6 12" xfId="16554"/>
    <cellStyle name="Totaal 6 13" xfId="17440"/>
    <cellStyle name="Totaal 6 14" xfId="18318"/>
    <cellStyle name="Totaal 6 15" xfId="20057"/>
    <cellStyle name="Totaal 6 16" xfId="20923"/>
    <cellStyle name="Totaal 6 17" xfId="21780"/>
    <cellStyle name="Totaal 6 18" xfId="22620"/>
    <cellStyle name="Totaal 6 19" xfId="23448"/>
    <cellStyle name="Totaal 6 2" xfId="3324"/>
    <cellStyle name="Totaal 6 2 2" xfId="25305"/>
    <cellStyle name="Totaal 6 2 2 2" xfId="41066"/>
    <cellStyle name="Totaal 6 2 2 2 2" xfId="41067"/>
    <cellStyle name="Totaal 6 2 2 2 2 2" xfId="41068"/>
    <cellStyle name="Totaal 6 2 2 2 3" xfId="41069"/>
    <cellStyle name="Totaal 6 2 2 3" xfId="41070"/>
    <cellStyle name="Totaal 6 2 2 3 2" xfId="41071"/>
    <cellStyle name="Totaal 6 2 2 3 2 2" xfId="41072"/>
    <cellStyle name="Totaal 6 2 2 4" xfId="41073"/>
    <cellStyle name="Totaal 6 2 2 4 2" xfId="41074"/>
    <cellStyle name="Totaal 6 2 3" xfId="41075"/>
    <cellStyle name="Totaal 6 2 3 2" xfId="41076"/>
    <cellStyle name="Totaal 6 2 3 2 2" xfId="41077"/>
    <cellStyle name="Totaal 6 2 3 3" xfId="41078"/>
    <cellStyle name="Totaal 6 2 4" xfId="41079"/>
    <cellStyle name="Totaal 6 2 4 2" xfId="41080"/>
    <cellStyle name="Totaal 6 2 4 2 2" xfId="41081"/>
    <cellStyle name="Totaal 6 2 5" xfId="41082"/>
    <cellStyle name="Totaal 6 2 5 2" xfId="41083"/>
    <cellStyle name="Totaal 6 20" xfId="24228"/>
    <cellStyle name="Totaal 6 3" xfId="7694"/>
    <cellStyle name="Totaal 6 4" xfId="6032"/>
    <cellStyle name="Totaal 6 5" xfId="8598"/>
    <cellStyle name="Totaal 6 6" xfId="9486"/>
    <cellStyle name="Totaal 6 7" xfId="11245"/>
    <cellStyle name="Totaal 6 8" xfId="12135"/>
    <cellStyle name="Totaal 6 9" xfId="13893"/>
    <cellStyle name="Totaal 7" xfId="1341"/>
    <cellStyle name="Totaal 7 10" xfId="14785"/>
    <cellStyle name="Totaal 7 11" xfId="15671"/>
    <cellStyle name="Totaal 7 12" xfId="16555"/>
    <cellStyle name="Totaal 7 13" xfId="17441"/>
    <cellStyle name="Totaal 7 14" xfId="18319"/>
    <cellStyle name="Totaal 7 15" xfId="20058"/>
    <cellStyle name="Totaal 7 16" xfId="20924"/>
    <cellStyle name="Totaal 7 17" xfId="21781"/>
    <cellStyle name="Totaal 7 18" xfId="22621"/>
    <cellStyle name="Totaal 7 19" xfId="23449"/>
    <cellStyle name="Totaal 7 2" xfId="3325"/>
    <cellStyle name="Totaal 7 2 2" xfId="25306"/>
    <cellStyle name="Totaal 7 2 2 2" xfId="41084"/>
    <cellStyle name="Totaal 7 2 2 2 2" xfId="41085"/>
    <cellStyle name="Totaal 7 2 2 2 2 2" xfId="41086"/>
    <cellStyle name="Totaal 7 2 2 2 3" xfId="41087"/>
    <cellStyle name="Totaal 7 2 2 3" xfId="41088"/>
    <cellStyle name="Totaal 7 2 2 3 2" xfId="41089"/>
    <cellStyle name="Totaal 7 2 2 3 2 2" xfId="41090"/>
    <cellStyle name="Totaal 7 2 2 4" xfId="41091"/>
    <cellStyle name="Totaal 7 2 2 4 2" xfId="41092"/>
    <cellStyle name="Totaal 7 2 3" xfId="41093"/>
    <cellStyle name="Totaal 7 2 3 2" xfId="41094"/>
    <cellStyle name="Totaal 7 2 3 2 2" xfId="41095"/>
    <cellStyle name="Totaal 7 2 3 3" xfId="41096"/>
    <cellStyle name="Totaal 7 2 4" xfId="41097"/>
    <cellStyle name="Totaal 7 2 4 2" xfId="41098"/>
    <cellStyle name="Totaal 7 2 4 2 2" xfId="41099"/>
    <cellStyle name="Totaal 7 2 5" xfId="41100"/>
    <cellStyle name="Totaal 7 2 5 2" xfId="41101"/>
    <cellStyle name="Totaal 7 20" xfId="24229"/>
    <cellStyle name="Totaal 7 3" xfId="7695"/>
    <cellStyle name="Totaal 7 4" xfId="3498"/>
    <cellStyle name="Totaal 7 5" xfId="8599"/>
    <cellStyle name="Totaal 7 6" xfId="9487"/>
    <cellStyle name="Totaal 7 7" xfId="11246"/>
    <cellStyle name="Totaal 7 8" xfId="12136"/>
    <cellStyle name="Totaal 7 9" xfId="13894"/>
    <cellStyle name="Totaal 8" xfId="1342"/>
    <cellStyle name="Totaal 8 10" xfId="14786"/>
    <cellStyle name="Totaal 8 11" xfId="15672"/>
    <cellStyle name="Totaal 8 12" xfId="16556"/>
    <cellStyle name="Totaal 8 13" xfId="17442"/>
    <cellStyle name="Totaal 8 14" xfId="18320"/>
    <cellStyle name="Totaal 8 15" xfId="20059"/>
    <cellStyle name="Totaal 8 16" xfId="20925"/>
    <cellStyle name="Totaal 8 17" xfId="21782"/>
    <cellStyle name="Totaal 8 18" xfId="22622"/>
    <cellStyle name="Totaal 8 19" xfId="23450"/>
    <cellStyle name="Totaal 8 2" xfId="3326"/>
    <cellStyle name="Totaal 8 2 2" xfId="25307"/>
    <cellStyle name="Totaal 8 2 2 2" xfId="41102"/>
    <cellStyle name="Totaal 8 2 2 2 2" xfId="41103"/>
    <cellStyle name="Totaal 8 2 2 2 2 2" xfId="41104"/>
    <cellStyle name="Totaal 8 2 2 2 3" xfId="41105"/>
    <cellStyle name="Totaal 8 2 2 3" xfId="41106"/>
    <cellStyle name="Totaal 8 2 2 3 2" xfId="41107"/>
    <cellStyle name="Totaal 8 2 2 3 2 2" xfId="41108"/>
    <cellStyle name="Totaal 8 2 2 4" xfId="41109"/>
    <cellStyle name="Totaal 8 2 2 4 2" xfId="41110"/>
    <cellStyle name="Totaal 8 2 3" xfId="41111"/>
    <cellStyle name="Totaal 8 2 3 2" xfId="41112"/>
    <cellStyle name="Totaal 8 2 3 2 2" xfId="41113"/>
    <cellStyle name="Totaal 8 2 3 3" xfId="41114"/>
    <cellStyle name="Totaal 8 2 4" xfId="41115"/>
    <cellStyle name="Totaal 8 2 4 2" xfId="41116"/>
    <cellStyle name="Totaal 8 2 4 2 2" xfId="41117"/>
    <cellStyle name="Totaal 8 2 5" xfId="41118"/>
    <cellStyle name="Totaal 8 2 5 2" xfId="41119"/>
    <cellStyle name="Totaal 8 20" xfId="24230"/>
    <cellStyle name="Totaal 8 3" xfId="7696"/>
    <cellStyle name="Totaal 8 4" xfId="3495"/>
    <cellStyle name="Totaal 8 5" xfId="8600"/>
    <cellStyle name="Totaal 8 6" xfId="9488"/>
    <cellStyle name="Totaal 8 7" xfId="11247"/>
    <cellStyle name="Totaal 8 8" xfId="12137"/>
    <cellStyle name="Totaal 8 9" xfId="13895"/>
    <cellStyle name="Totaal 9" xfId="1343"/>
    <cellStyle name="Totaal 9 10" xfId="8800"/>
    <cellStyle name="Totaal 9 11" xfId="7435"/>
    <cellStyle name="Totaal 9 12" xfId="10558"/>
    <cellStyle name="Totaal 9 13" xfId="11449"/>
    <cellStyle name="Totaal 9 14" xfId="9465"/>
    <cellStyle name="Totaal 9 15" xfId="13207"/>
    <cellStyle name="Totaal 9 16" xfId="14098"/>
    <cellStyle name="Totaal 9 17" xfId="14984"/>
    <cellStyle name="Totaal 9 18" xfId="15868"/>
    <cellStyle name="Totaal 9 19" xfId="16754"/>
    <cellStyle name="Totaal 9 2" xfId="2460"/>
    <cellStyle name="Totaal 9 2 2" xfId="25308"/>
    <cellStyle name="Totaal 9 2 2 2" xfId="41120"/>
    <cellStyle name="Totaal 9 2 2 2 2" xfId="41121"/>
    <cellStyle name="Totaal 9 2 2 3" xfId="41122"/>
    <cellStyle name="Totaal 9 2 3" xfId="41123"/>
    <cellStyle name="Totaal 9 2 3 2" xfId="41124"/>
    <cellStyle name="Totaal 9 2 3 2 2" xfId="41125"/>
    <cellStyle name="Totaal 9 2 4" xfId="41126"/>
    <cellStyle name="Totaal 9 2 4 2" xfId="41127"/>
    <cellStyle name="Totaal 9 20" xfId="17633"/>
    <cellStyle name="Totaal 9 21" xfId="15747"/>
    <cellStyle name="Totaal 9 22" xfId="19373"/>
    <cellStyle name="Totaal 9 23" xfId="20239"/>
    <cellStyle name="Totaal 9 24" xfId="21097"/>
    <cellStyle name="Totaal 9 25" xfId="21938"/>
    <cellStyle name="Totaal 9 26" xfId="22767"/>
    <cellStyle name="Totaal 9 27" xfId="24331"/>
    <cellStyle name="Totaal 9 3" xfId="1382"/>
    <cellStyle name="Totaal 9 3 2" xfId="25403"/>
    <cellStyle name="Totaal 9 3 2 2" xfId="41128"/>
    <cellStyle name="Totaal 9 3 2 2 2" xfId="41129"/>
    <cellStyle name="Totaal 9 3 2 3" xfId="41130"/>
    <cellStyle name="Totaal 9 3 3" xfId="41131"/>
    <cellStyle name="Totaal 9 3 3 2" xfId="41132"/>
    <cellStyle name="Totaal 9 3 3 2 2" xfId="41133"/>
    <cellStyle name="Totaal 9 3 4" xfId="41134"/>
    <cellStyle name="Totaal 9 3 4 2" xfId="41135"/>
    <cellStyle name="Totaal 9 4" xfId="2636"/>
    <cellStyle name="Totaal 9 4 2" xfId="41136"/>
    <cellStyle name="Totaal 9 4 2 2" xfId="41137"/>
    <cellStyle name="Totaal 9 4 2 2 2" xfId="41138"/>
    <cellStyle name="Totaal 9 4 2 3" xfId="41139"/>
    <cellStyle name="Totaal 9 4 3" xfId="41140"/>
    <cellStyle name="Totaal 9 4 3 2" xfId="41141"/>
    <cellStyle name="Totaal 9 4 3 2 2" xfId="41142"/>
    <cellStyle name="Totaal 9 4 4" xfId="41143"/>
    <cellStyle name="Totaal 9 4 4 2" xfId="41144"/>
    <cellStyle name="Totaal 9 5" xfId="1706"/>
    <cellStyle name="Totaal 9 6" xfId="4265"/>
    <cellStyle name="Totaal 9 6 2" xfId="41145"/>
    <cellStyle name="Totaal 9 6 2 2" xfId="41146"/>
    <cellStyle name="Totaal 9 6 3" xfId="41147"/>
    <cellStyle name="Totaal 9 7" xfId="6756"/>
    <cellStyle name="Totaal 9 7 2" xfId="41148"/>
    <cellStyle name="Totaal 9 7 2 2" xfId="41149"/>
    <cellStyle name="Totaal 9 8" xfId="7344"/>
    <cellStyle name="Totaal 9 8 2" xfId="41150"/>
    <cellStyle name="Totaal 9 9" xfId="7911"/>
    <cellStyle name="Total 2" xfId="1344"/>
    <cellStyle name="Total 2 10" xfId="3866"/>
    <cellStyle name="Total 2 11" xfId="4754"/>
    <cellStyle name="Total 2 12" xfId="5643"/>
    <cellStyle name="Total 2 13" xfId="6190"/>
    <cellStyle name="Total 2 14" xfId="7052"/>
    <cellStyle name="Total 2 15" xfId="6894"/>
    <cellStyle name="Total 2 16" xfId="8575"/>
    <cellStyle name="Total 2 17" xfId="10017"/>
    <cellStyle name="Total 2 18" xfId="9649"/>
    <cellStyle name="Total 2 19" xfId="11222"/>
    <cellStyle name="Total 2 2" xfId="1345"/>
    <cellStyle name="Total 2 2 10" xfId="9663"/>
    <cellStyle name="Total 2 2 11" xfId="10535"/>
    <cellStyle name="Total 2 2 12" xfId="11426"/>
    <cellStyle name="Total 2 2 13" xfId="12314"/>
    <cellStyle name="Total 2 2 14" xfId="13183"/>
    <cellStyle name="Total 2 2 15" xfId="14074"/>
    <cellStyle name="Total 2 2 16" xfId="14960"/>
    <cellStyle name="Total 2 2 17" xfId="15845"/>
    <cellStyle name="Total 2 2 18" xfId="16731"/>
    <cellStyle name="Total 2 2 19" xfId="17610"/>
    <cellStyle name="Total 2 2 2" xfId="1781"/>
    <cellStyle name="Total 2 2 2 2" xfId="25309"/>
    <cellStyle name="Total 2 2 2 2 2" xfId="41151"/>
    <cellStyle name="Total 2 2 2 2 2 2" xfId="41152"/>
    <cellStyle name="Total 2 2 2 2 2 2 2" xfId="41153"/>
    <cellStyle name="Total 2 2 2 2 2 3" xfId="41154"/>
    <cellStyle name="Total 2 2 2 2 3" xfId="41155"/>
    <cellStyle name="Total 2 2 2 2 3 2" xfId="41156"/>
    <cellStyle name="Total 2 2 2 2 3 2 2" xfId="41157"/>
    <cellStyle name="Total 2 2 2 2 4" xfId="41158"/>
    <cellStyle name="Total 2 2 2 2 4 2" xfId="41159"/>
    <cellStyle name="Total 2 2 2 3" xfId="41160"/>
    <cellStyle name="Total 2 2 2 3 2" xfId="41161"/>
    <cellStyle name="Total 2 2 2 3 2 2" xfId="41162"/>
    <cellStyle name="Total 2 2 2 3 3" xfId="41163"/>
    <cellStyle name="Total 2 2 2 4" xfId="41164"/>
    <cellStyle name="Total 2 2 2 4 2" xfId="41165"/>
    <cellStyle name="Total 2 2 2 4 2 2" xfId="41166"/>
    <cellStyle name="Total 2 2 2 5" xfId="41167"/>
    <cellStyle name="Total 2 2 2 5 2" xfId="41168"/>
    <cellStyle name="Total 2 2 20" xfId="18488"/>
    <cellStyle name="Total 2 2 21" xfId="19349"/>
    <cellStyle name="Total 2 2 22" xfId="20215"/>
    <cellStyle name="Total 2 2 23" xfId="21075"/>
    <cellStyle name="Total 2 2 24" xfId="21917"/>
    <cellStyle name="Total 2 2 25" xfId="22747"/>
    <cellStyle name="Total 2 2 26" xfId="23552"/>
    <cellStyle name="Total 2 2 3" xfId="3513"/>
    <cellStyle name="Total 2 2 4" xfId="4400"/>
    <cellStyle name="Total 2 2 5" xfId="5289"/>
    <cellStyle name="Total 2 2 6" xfId="6183"/>
    <cellStyle name="Total 2 2 7" xfId="7363"/>
    <cellStyle name="Total 2 2 8" xfId="7888"/>
    <cellStyle name="Total 2 2 9" xfId="8777"/>
    <cellStyle name="Total 2 20" xfId="12668"/>
    <cellStyle name="Total 2 21" xfId="12299"/>
    <cellStyle name="Total 2 22" xfId="13870"/>
    <cellStyle name="Total 2 23" xfId="14761"/>
    <cellStyle name="Total 2 24" xfId="15647"/>
    <cellStyle name="Total 2 25" xfId="16531"/>
    <cellStyle name="Total 2 26" xfId="17417"/>
    <cellStyle name="Total 2 27" xfId="18842"/>
    <cellStyle name="Total 2 28" xfId="18476"/>
    <cellStyle name="Total 2 29" xfId="20036"/>
    <cellStyle name="Total 2 3" xfId="1346"/>
    <cellStyle name="Total 2 3 10" xfId="10380"/>
    <cellStyle name="Total 2 3 11" xfId="11248"/>
    <cellStyle name="Total 2 3 12" xfId="12138"/>
    <cellStyle name="Total 2 3 13" xfId="13031"/>
    <cellStyle name="Total 2 3 14" xfId="13896"/>
    <cellStyle name="Total 2 3 15" xfId="14787"/>
    <cellStyle name="Total 2 3 16" xfId="15673"/>
    <cellStyle name="Total 2 3 17" xfId="16557"/>
    <cellStyle name="Total 2 3 18" xfId="17443"/>
    <cellStyle name="Total 2 3 19" xfId="18321"/>
    <cellStyle name="Total 2 3 2" xfId="3327"/>
    <cellStyle name="Total 2 3 2 2" xfId="25310"/>
    <cellStyle name="Total 2 3 2 2 2" xfId="41169"/>
    <cellStyle name="Total 2 3 2 2 2 2" xfId="41170"/>
    <cellStyle name="Total 2 3 2 2 2 2 2" xfId="41171"/>
    <cellStyle name="Total 2 3 2 2 2 3" xfId="41172"/>
    <cellStyle name="Total 2 3 2 2 3" xfId="41173"/>
    <cellStyle name="Total 2 3 2 2 3 2" xfId="41174"/>
    <cellStyle name="Total 2 3 2 2 3 2 2" xfId="41175"/>
    <cellStyle name="Total 2 3 2 2 4" xfId="41176"/>
    <cellStyle name="Total 2 3 2 2 4 2" xfId="41177"/>
    <cellStyle name="Total 2 3 2 3" xfId="41178"/>
    <cellStyle name="Total 2 3 2 3 2" xfId="41179"/>
    <cellStyle name="Total 2 3 2 3 2 2" xfId="41180"/>
    <cellStyle name="Total 2 3 2 3 3" xfId="41181"/>
    <cellStyle name="Total 2 3 2 4" xfId="41182"/>
    <cellStyle name="Total 2 3 2 4 2" xfId="41183"/>
    <cellStyle name="Total 2 3 2 4 2 2" xfId="41184"/>
    <cellStyle name="Total 2 3 2 5" xfId="41185"/>
    <cellStyle name="Total 2 3 2 5 2" xfId="41186"/>
    <cellStyle name="Total 2 3 20" xfId="19204"/>
    <cellStyle name="Total 2 3 21" xfId="20060"/>
    <cellStyle name="Total 2 3 22" xfId="20926"/>
    <cellStyle name="Total 2 3 23" xfId="21783"/>
    <cellStyle name="Total 2 3 24" xfId="22623"/>
    <cellStyle name="Total 2 3 25" xfId="23451"/>
    <cellStyle name="Total 2 3 26" xfId="24231"/>
    <cellStyle name="Total 2 3 3" xfId="4228"/>
    <cellStyle name="Total 2 3 4" xfId="5116"/>
    <cellStyle name="Total 2 3 5" xfId="6006"/>
    <cellStyle name="Total 2 3 6" xfId="6897"/>
    <cellStyle name="Total 2 3 7" xfId="6208"/>
    <cellStyle name="Total 2 3 8" xfId="8601"/>
    <cellStyle name="Total 2 3 9" xfId="9489"/>
    <cellStyle name="Total 2 30" xfId="20902"/>
    <cellStyle name="Total 2 31" xfId="21760"/>
    <cellStyle name="Total 2 32" xfId="22601"/>
    <cellStyle name="Total 2 4" xfId="1347"/>
    <cellStyle name="Total 2 4 10" xfId="10381"/>
    <cellStyle name="Total 2 4 11" xfId="11249"/>
    <cellStyle name="Total 2 4 12" xfId="12139"/>
    <cellStyle name="Total 2 4 13" xfId="13032"/>
    <cellStyle name="Total 2 4 14" xfId="13897"/>
    <cellStyle name="Total 2 4 15" xfId="14788"/>
    <cellStyle name="Total 2 4 16" xfId="15674"/>
    <cellStyle name="Total 2 4 17" xfId="16558"/>
    <cellStyle name="Total 2 4 18" xfId="17444"/>
    <cellStyle name="Total 2 4 19" xfId="18322"/>
    <cellStyle name="Total 2 4 2" xfId="3328"/>
    <cellStyle name="Total 2 4 2 2" xfId="25311"/>
    <cellStyle name="Total 2 4 2 2 2" xfId="41187"/>
    <cellStyle name="Total 2 4 2 2 2 2" xfId="41188"/>
    <cellStyle name="Total 2 4 2 2 2 2 2" xfId="41189"/>
    <cellStyle name="Total 2 4 2 2 2 3" xfId="41190"/>
    <cellStyle name="Total 2 4 2 2 3" xfId="41191"/>
    <cellStyle name="Total 2 4 2 2 3 2" xfId="41192"/>
    <cellStyle name="Total 2 4 2 2 3 2 2" xfId="41193"/>
    <cellStyle name="Total 2 4 2 2 4" xfId="41194"/>
    <cellStyle name="Total 2 4 2 2 4 2" xfId="41195"/>
    <cellStyle name="Total 2 4 2 3" xfId="41196"/>
    <cellStyle name="Total 2 4 2 3 2" xfId="41197"/>
    <cellStyle name="Total 2 4 2 3 2 2" xfId="41198"/>
    <cellStyle name="Total 2 4 2 3 3" xfId="41199"/>
    <cellStyle name="Total 2 4 2 4" xfId="41200"/>
    <cellStyle name="Total 2 4 2 4 2" xfId="41201"/>
    <cellStyle name="Total 2 4 2 4 2 2" xfId="41202"/>
    <cellStyle name="Total 2 4 2 5" xfId="41203"/>
    <cellStyle name="Total 2 4 2 5 2" xfId="41204"/>
    <cellStyle name="Total 2 4 20" xfId="19205"/>
    <cellStyle name="Total 2 4 21" xfId="20061"/>
    <cellStyle name="Total 2 4 22" xfId="20927"/>
    <cellStyle name="Total 2 4 23" xfId="21784"/>
    <cellStyle name="Total 2 4 24" xfId="22624"/>
    <cellStyle name="Total 2 4 25" xfId="23452"/>
    <cellStyle name="Total 2 4 26" xfId="24232"/>
    <cellStyle name="Total 2 4 3" xfId="4229"/>
    <cellStyle name="Total 2 4 4" xfId="5117"/>
    <cellStyle name="Total 2 4 5" xfId="6007"/>
    <cellStyle name="Total 2 4 6" xfId="6898"/>
    <cellStyle name="Total 2 4 7" xfId="3378"/>
    <cellStyle name="Total 2 4 8" xfId="8602"/>
    <cellStyle name="Total 2 4 9" xfId="9490"/>
    <cellStyle name="Total 2 5" xfId="1348"/>
    <cellStyle name="Total 2 5 10" xfId="10382"/>
    <cellStyle name="Total 2 5 11" xfId="11250"/>
    <cellStyle name="Total 2 5 12" xfId="12140"/>
    <cellStyle name="Total 2 5 13" xfId="13033"/>
    <cellStyle name="Total 2 5 14" xfId="13898"/>
    <cellStyle name="Total 2 5 15" xfId="14789"/>
    <cellStyle name="Total 2 5 16" xfId="15675"/>
    <cellStyle name="Total 2 5 17" xfId="16559"/>
    <cellStyle name="Total 2 5 18" xfId="17445"/>
    <cellStyle name="Total 2 5 19" xfId="18323"/>
    <cellStyle name="Total 2 5 2" xfId="3329"/>
    <cellStyle name="Total 2 5 2 2" xfId="25312"/>
    <cellStyle name="Total 2 5 2 2 2" xfId="41205"/>
    <cellStyle name="Total 2 5 2 2 2 2" xfId="41206"/>
    <cellStyle name="Total 2 5 2 2 2 2 2" xfId="41207"/>
    <cellStyle name="Total 2 5 2 2 2 3" xfId="41208"/>
    <cellStyle name="Total 2 5 2 2 3" xfId="41209"/>
    <cellStyle name="Total 2 5 2 2 3 2" xfId="41210"/>
    <cellStyle name="Total 2 5 2 2 3 2 2" xfId="41211"/>
    <cellStyle name="Total 2 5 2 2 4" xfId="41212"/>
    <cellStyle name="Total 2 5 2 2 4 2" xfId="41213"/>
    <cellStyle name="Total 2 5 2 3" xfId="41214"/>
    <cellStyle name="Total 2 5 2 3 2" xfId="41215"/>
    <cellStyle name="Total 2 5 2 3 2 2" xfId="41216"/>
    <cellStyle name="Total 2 5 2 3 3" xfId="41217"/>
    <cellStyle name="Total 2 5 2 4" xfId="41218"/>
    <cellStyle name="Total 2 5 2 4 2" xfId="41219"/>
    <cellStyle name="Total 2 5 2 4 2 2" xfId="41220"/>
    <cellStyle name="Total 2 5 2 5" xfId="41221"/>
    <cellStyle name="Total 2 5 2 5 2" xfId="41222"/>
    <cellStyle name="Total 2 5 20" xfId="19206"/>
    <cellStyle name="Total 2 5 21" xfId="20062"/>
    <cellStyle name="Total 2 5 22" xfId="20928"/>
    <cellStyle name="Total 2 5 23" xfId="21785"/>
    <cellStyle name="Total 2 5 24" xfId="22625"/>
    <cellStyle name="Total 2 5 25" xfId="23453"/>
    <cellStyle name="Total 2 5 26" xfId="24233"/>
    <cellStyle name="Total 2 5 3" xfId="4230"/>
    <cellStyle name="Total 2 5 4" xfId="5118"/>
    <cellStyle name="Total 2 5 5" xfId="6008"/>
    <cellStyle name="Total 2 5 6" xfId="6899"/>
    <cellStyle name="Total 2 5 7" xfId="4249"/>
    <cellStyle name="Total 2 5 8" xfId="8603"/>
    <cellStyle name="Total 2 5 9" xfId="9491"/>
    <cellStyle name="Total 2 6" xfId="1349"/>
    <cellStyle name="Total 2 6 10" xfId="10383"/>
    <cellStyle name="Total 2 6 11" xfId="11251"/>
    <cellStyle name="Total 2 6 12" xfId="12141"/>
    <cellStyle name="Total 2 6 13" xfId="13034"/>
    <cellStyle name="Total 2 6 14" xfId="13899"/>
    <cellStyle name="Total 2 6 15" xfId="14790"/>
    <cellStyle name="Total 2 6 16" xfId="15676"/>
    <cellStyle name="Total 2 6 17" xfId="16560"/>
    <cellStyle name="Total 2 6 18" xfId="17446"/>
    <cellStyle name="Total 2 6 19" xfId="18324"/>
    <cellStyle name="Total 2 6 2" xfId="3330"/>
    <cellStyle name="Total 2 6 2 2" xfId="25313"/>
    <cellStyle name="Total 2 6 2 2 2" xfId="41223"/>
    <cellStyle name="Total 2 6 2 2 2 2" xfId="41224"/>
    <cellStyle name="Total 2 6 2 2 2 2 2" xfId="41225"/>
    <cellStyle name="Total 2 6 2 2 2 3" xfId="41226"/>
    <cellStyle name="Total 2 6 2 2 3" xfId="41227"/>
    <cellStyle name="Total 2 6 2 2 3 2" xfId="41228"/>
    <cellStyle name="Total 2 6 2 2 3 2 2" xfId="41229"/>
    <cellStyle name="Total 2 6 2 2 4" xfId="41230"/>
    <cellStyle name="Total 2 6 2 2 4 2" xfId="41231"/>
    <cellStyle name="Total 2 6 2 3" xfId="41232"/>
    <cellStyle name="Total 2 6 2 3 2" xfId="41233"/>
    <cellStyle name="Total 2 6 2 3 2 2" xfId="41234"/>
    <cellStyle name="Total 2 6 2 3 3" xfId="41235"/>
    <cellStyle name="Total 2 6 2 4" xfId="41236"/>
    <cellStyle name="Total 2 6 2 4 2" xfId="41237"/>
    <cellStyle name="Total 2 6 2 4 2 2" xfId="41238"/>
    <cellStyle name="Total 2 6 2 5" xfId="41239"/>
    <cellStyle name="Total 2 6 2 5 2" xfId="41240"/>
    <cellStyle name="Total 2 6 20" xfId="19207"/>
    <cellStyle name="Total 2 6 21" xfId="20063"/>
    <cellStyle name="Total 2 6 22" xfId="20929"/>
    <cellStyle name="Total 2 6 23" xfId="21786"/>
    <cellStyle name="Total 2 6 24" xfId="22626"/>
    <cellStyle name="Total 2 6 25" xfId="23454"/>
    <cellStyle name="Total 2 6 26" xfId="24234"/>
    <cellStyle name="Total 2 6 3" xfId="4231"/>
    <cellStyle name="Total 2 6 4" xfId="5119"/>
    <cellStyle name="Total 2 6 5" xfId="6009"/>
    <cellStyle name="Total 2 6 6" xfId="6900"/>
    <cellStyle name="Total 2 6 7" xfId="6918"/>
    <cellStyle name="Total 2 6 8" xfId="8604"/>
    <cellStyle name="Total 2 6 9" xfId="9492"/>
    <cellStyle name="Total 2 7" xfId="1350"/>
    <cellStyle name="Total 2 7 10" xfId="12309"/>
    <cellStyle name="Total 2 7 11" xfId="13062"/>
    <cellStyle name="Total 2 7 12" xfId="11278"/>
    <cellStyle name="Total 2 7 13" xfId="7532"/>
    <cellStyle name="Total 2 7 14" xfId="7784"/>
    <cellStyle name="Total 2 7 15" xfId="18346"/>
    <cellStyle name="Total 2 7 16" xfId="18485"/>
    <cellStyle name="Total 2 7 17" xfId="19231"/>
    <cellStyle name="Total 2 7 18" xfId="17471"/>
    <cellStyle name="Total 2 7 19" xfId="13174"/>
    <cellStyle name="Total 2 7 2" xfId="2340"/>
    <cellStyle name="Total 2 7 2 2" xfId="41241"/>
    <cellStyle name="Total 2 7 2 2 2" xfId="41242"/>
    <cellStyle name="Total 2 7 2 2 2 2" xfId="41243"/>
    <cellStyle name="Total 2 7 2 2 3" xfId="41244"/>
    <cellStyle name="Total 2 7 2 3" xfId="41245"/>
    <cellStyle name="Total 2 7 2 3 2" xfId="41246"/>
    <cellStyle name="Total 2 7 2 3 2 2" xfId="41247"/>
    <cellStyle name="Total 2 7 2 4" xfId="41248"/>
    <cellStyle name="Total 2 7 2 4 2" xfId="41249"/>
    <cellStyle name="Total 2 7 20" xfId="15723"/>
    <cellStyle name="Total 2 7 3" xfId="1525"/>
    <cellStyle name="Total 2 7 3 2" xfId="41250"/>
    <cellStyle name="Total 2 7 3 2 2" xfId="41251"/>
    <cellStyle name="Total 2 7 3 3" xfId="41252"/>
    <cellStyle name="Total 2 7 4" xfId="7567"/>
    <cellStyle name="Total 2 7 4 2" xfId="41253"/>
    <cellStyle name="Total 2 7 4 2 2" xfId="41254"/>
    <cellStyle name="Total 2 7 5" xfId="7061"/>
    <cellStyle name="Total 2 7 5 2" xfId="41255"/>
    <cellStyle name="Total 2 7 6" xfId="7595"/>
    <cellStyle name="Total 2 7 7" xfId="9515"/>
    <cellStyle name="Total 2 7 8" xfId="9658"/>
    <cellStyle name="Total 2 7 9" xfId="12165"/>
    <cellStyle name="Total 2 8" xfId="1867"/>
    <cellStyle name="Total 2 9" xfId="1887"/>
    <cellStyle name="Total 3" xfId="1351"/>
    <cellStyle name="Total 3 10" xfId="10384"/>
    <cellStyle name="Total 3 11" xfId="11252"/>
    <cellStyle name="Total 3 12" xfId="12142"/>
    <cellStyle name="Total 3 13" xfId="13035"/>
    <cellStyle name="Total 3 14" xfId="13900"/>
    <cellStyle name="Total 3 15" xfId="14791"/>
    <cellStyle name="Total 3 16" xfId="15677"/>
    <cellStyle name="Total 3 17" xfId="16561"/>
    <cellStyle name="Total 3 18" xfId="17447"/>
    <cellStyle name="Total 3 19" xfId="18325"/>
    <cellStyle name="Total 3 2" xfId="3331"/>
    <cellStyle name="Total 3 2 2" xfId="25314"/>
    <cellStyle name="Total 3 2 2 2" xfId="41256"/>
    <cellStyle name="Total 3 2 2 2 2" xfId="41257"/>
    <cellStyle name="Total 3 2 2 2 2 2" xfId="41258"/>
    <cellStyle name="Total 3 2 2 2 3" xfId="41259"/>
    <cellStyle name="Total 3 2 2 3" xfId="41260"/>
    <cellStyle name="Total 3 2 2 3 2" xfId="41261"/>
    <cellStyle name="Total 3 2 2 3 2 2" xfId="41262"/>
    <cellStyle name="Total 3 2 2 4" xfId="41263"/>
    <cellStyle name="Total 3 2 2 4 2" xfId="41264"/>
    <cellStyle name="Total 3 2 3" xfId="41265"/>
    <cellStyle name="Total 3 2 3 2" xfId="41266"/>
    <cellStyle name="Total 3 2 3 2 2" xfId="41267"/>
    <cellStyle name="Total 3 2 3 3" xfId="41268"/>
    <cellStyle name="Total 3 2 4" xfId="41269"/>
    <cellStyle name="Total 3 2 4 2" xfId="41270"/>
    <cellStyle name="Total 3 2 4 2 2" xfId="41271"/>
    <cellStyle name="Total 3 2 5" xfId="41272"/>
    <cellStyle name="Total 3 2 5 2" xfId="41273"/>
    <cellStyle name="Total 3 20" xfId="19208"/>
    <cellStyle name="Total 3 21" xfId="20064"/>
    <cellStyle name="Total 3 22" xfId="20930"/>
    <cellStyle name="Total 3 23" xfId="21787"/>
    <cellStyle name="Total 3 24" xfId="22627"/>
    <cellStyle name="Total 3 25" xfId="23455"/>
    <cellStyle name="Total 3 26" xfId="24235"/>
    <cellStyle name="Total 3 3" xfId="4232"/>
    <cellStyle name="Total 3 4" xfId="5120"/>
    <cellStyle name="Total 3 5" xfId="6010"/>
    <cellStyle name="Total 3 6" xfId="6901"/>
    <cellStyle name="Total 3 7" xfId="5197"/>
    <cellStyle name="Total 3 8" xfId="8605"/>
    <cellStyle name="Total 3 9" xfId="9493"/>
    <cellStyle name="Total 4" xfId="1352"/>
    <cellStyle name="Total 4 10" xfId="10385"/>
    <cellStyle name="Total 4 11" xfId="11253"/>
    <cellStyle name="Total 4 12" xfId="12143"/>
    <cellStyle name="Total 4 13" xfId="13036"/>
    <cellStyle name="Total 4 14" xfId="13901"/>
    <cellStyle name="Total 4 15" xfId="14792"/>
    <cellStyle name="Total 4 16" xfId="15678"/>
    <cellStyle name="Total 4 17" xfId="16562"/>
    <cellStyle name="Total 4 18" xfId="17448"/>
    <cellStyle name="Total 4 19" xfId="18326"/>
    <cellStyle name="Total 4 2" xfId="3332"/>
    <cellStyle name="Total 4 2 2" xfId="25315"/>
    <cellStyle name="Total 4 2 2 2" xfId="41274"/>
    <cellStyle name="Total 4 2 2 2 2" xfId="41275"/>
    <cellStyle name="Total 4 2 2 2 2 2" xfId="41276"/>
    <cellStyle name="Total 4 2 2 2 3" xfId="41277"/>
    <cellStyle name="Total 4 2 2 3" xfId="41278"/>
    <cellStyle name="Total 4 2 2 3 2" xfId="41279"/>
    <cellStyle name="Total 4 2 2 3 2 2" xfId="41280"/>
    <cellStyle name="Total 4 2 2 4" xfId="41281"/>
    <cellStyle name="Total 4 2 2 4 2" xfId="41282"/>
    <cellStyle name="Total 4 2 3" xfId="41283"/>
    <cellStyle name="Total 4 2 3 2" xfId="41284"/>
    <cellStyle name="Total 4 2 3 2 2" xfId="41285"/>
    <cellStyle name="Total 4 2 3 3" xfId="41286"/>
    <cellStyle name="Total 4 2 4" xfId="41287"/>
    <cellStyle name="Total 4 2 4 2" xfId="41288"/>
    <cellStyle name="Total 4 2 4 2 2" xfId="41289"/>
    <cellStyle name="Total 4 2 5" xfId="41290"/>
    <cellStyle name="Total 4 2 5 2" xfId="41291"/>
    <cellStyle name="Total 4 20" xfId="19209"/>
    <cellStyle name="Total 4 21" xfId="20065"/>
    <cellStyle name="Total 4 22" xfId="20931"/>
    <cellStyle name="Total 4 23" xfId="21788"/>
    <cellStyle name="Total 4 24" xfId="22628"/>
    <cellStyle name="Total 4 25" xfId="23456"/>
    <cellStyle name="Total 4 26" xfId="24236"/>
    <cellStyle name="Total 4 3" xfId="4233"/>
    <cellStyle name="Total 4 4" xfId="5121"/>
    <cellStyle name="Total 4 5" xfId="6011"/>
    <cellStyle name="Total 4 6" xfId="6902"/>
    <cellStyle name="Total 4 7" xfId="1435"/>
    <cellStyle name="Total 4 8" xfId="8606"/>
    <cellStyle name="Total 4 9" xfId="9494"/>
    <cellStyle name="Total 5" xfId="1353"/>
    <cellStyle name="Total 5 10" xfId="10386"/>
    <cellStyle name="Total 5 11" xfId="11254"/>
    <cellStyle name="Total 5 12" xfId="12144"/>
    <cellStyle name="Total 5 13" xfId="13037"/>
    <cellStyle name="Total 5 14" xfId="13902"/>
    <cellStyle name="Total 5 15" xfId="14793"/>
    <cellStyle name="Total 5 16" xfId="15679"/>
    <cellStyle name="Total 5 17" xfId="16563"/>
    <cellStyle name="Total 5 18" xfId="17449"/>
    <cellStyle name="Total 5 19" xfId="18327"/>
    <cellStyle name="Total 5 2" xfId="3333"/>
    <cellStyle name="Total 5 2 2" xfId="25316"/>
    <cellStyle name="Total 5 2 2 2" xfId="41292"/>
    <cellStyle name="Total 5 2 2 2 2" xfId="41293"/>
    <cellStyle name="Total 5 2 2 2 2 2" xfId="41294"/>
    <cellStyle name="Total 5 2 2 2 3" xfId="41295"/>
    <cellStyle name="Total 5 2 2 3" xfId="41296"/>
    <cellStyle name="Total 5 2 2 3 2" xfId="41297"/>
    <cellStyle name="Total 5 2 2 3 2 2" xfId="41298"/>
    <cellStyle name="Total 5 2 2 4" xfId="41299"/>
    <cellStyle name="Total 5 2 2 4 2" xfId="41300"/>
    <cellStyle name="Total 5 2 3" xfId="41301"/>
    <cellStyle name="Total 5 2 3 2" xfId="41302"/>
    <cellStyle name="Total 5 2 3 2 2" xfId="41303"/>
    <cellStyle name="Total 5 2 3 3" xfId="41304"/>
    <cellStyle name="Total 5 2 4" xfId="41305"/>
    <cellStyle name="Total 5 2 4 2" xfId="41306"/>
    <cellStyle name="Total 5 2 4 2 2" xfId="41307"/>
    <cellStyle name="Total 5 2 5" xfId="41308"/>
    <cellStyle name="Total 5 2 5 2" xfId="41309"/>
    <cellStyle name="Total 5 20" xfId="19210"/>
    <cellStyle name="Total 5 21" xfId="20066"/>
    <cellStyle name="Total 5 22" xfId="20932"/>
    <cellStyle name="Total 5 23" xfId="21789"/>
    <cellStyle name="Total 5 24" xfId="22629"/>
    <cellStyle name="Total 5 25" xfId="23457"/>
    <cellStyle name="Total 5 26" xfId="24237"/>
    <cellStyle name="Total 5 3" xfId="4234"/>
    <cellStyle name="Total 5 4" xfId="5122"/>
    <cellStyle name="Total 5 5" xfId="6012"/>
    <cellStyle name="Total 5 6" xfId="6903"/>
    <cellStyle name="Total 5 7" xfId="4257"/>
    <cellStyle name="Total 5 8" xfId="8607"/>
    <cellStyle name="Total 5 9" xfId="9495"/>
    <cellStyle name="Total 6" xfId="1354"/>
    <cellStyle name="Total 6 10" xfId="10387"/>
    <cellStyle name="Total 6 11" xfId="11255"/>
    <cellStyle name="Total 6 12" xfId="12145"/>
    <cellStyle name="Total 6 13" xfId="13038"/>
    <cellStyle name="Total 6 14" xfId="13903"/>
    <cellStyle name="Total 6 15" xfId="14794"/>
    <cellStyle name="Total 6 16" xfId="15680"/>
    <cellStyle name="Total 6 17" xfId="16564"/>
    <cellStyle name="Total 6 18" xfId="17450"/>
    <cellStyle name="Total 6 19" xfId="18328"/>
    <cellStyle name="Total 6 2" xfId="3334"/>
    <cellStyle name="Total 6 2 2" xfId="25317"/>
    <cellStyle name="Total 6 2 2 2" xfId="41310"/>
    <cellStyle name="Total 6 2 2 2 2" xfId="41311"/>
    <cellStyle name="Total 6 2 2 2 2 2" xfId="41312"/>
    <cellStyle name="Total 6 2 2 2 3" xfId="41313"/>
    <cellStyle name="Total 6 2 2 3" xfId="41314"/>
    <cellStyle name="Total 6 2 2 3 2" xfId="41315"/>
    <cellStyle name="Total 6 2 2 3 2 2" xfId="41316"/>
    <cellStyle name="Total 6 2 2 4" xfId="41317"/>
    <cellStyle name="Total 6 2 2 4 2" xfId="41318"/>
    <cellStyle name="Total 6 2 3" xfId="41319"/>
    <cellStyle name="Total 6 2 3 2" xfId="41320"/>
    <cellStyle name="Total 6 2 3 2 2" xfId="41321"/>
    <cellStyle name="Total 6 2 3 3" xfId="41322"/>
    <cellStyle name="Total 6 2 4" xfId="41323"/>
    <cellStyle name="Total 6 2 4 2" xfId="41324"/>
    <cellStyle name="Total 6 2 4 2 2" xfId="41325"/>
    <cellStyle name="Total 6 2 5" xfId="41326"/>
    <cellStyle name="Total 6 2 5 2" xfId="41327"/>
    <cellStyle name="Total 6 20" xfId="19211"/>
    <cellStyle name="Total 6 21" xfId="20067"/>
    <cellStyle name="Total 6 22" xfId="20933"/>
    <cellStyle name="Total 6 23" xfId="21790"/>
    <cellStyle name="Total 6 24" xfId="22630"/>
    <cellStyle name="Total 6 25" xfId="23458"/>
    <cellStyle name="Total 6 26" xfId="24238"/>
    <cellStyle name="Total 6 3" xfId="4235"/>
    <cellStyle name="Total 6 4" xfId="5123"/>
    <cellStyle name="Total 6 5" xfId="6013"/>
    <cellStyle name="Total 6 6" xfId="6904"/>
    <cellStyle name="Total 6 7" xfId="1785"/>
    <cellStyle name="Total 6 8" xfId="8608"/>
    <cellStyle name="Total 6 9" xfId="9496"/>
    <cellStyle name="Total 7" xfId="1355"/>
    <cellStyle name="Total 7 10" xfId="10388"/>
    <cellStyle name="Total 7 11" xfId="11256"/>
    <cellStyle name="Total 7 12" xfId="12146"/>
    <cellStyle name="Total 7 13" xfId="13039"/>
    <cellStyle name="Total 7 14" xfId="13904"/>
    <cellStyle name="Total 7 15" xfId="14795"/>
    <cellStyle name="Total 7 16" xfId="15681"/>
    <cellStyle name="Total 7 17" xfId="16565"/>
    <cellStyle name="Total 7 18" xfId="17451"/>
    <cellStyle name="Total 7 19" xfId="18329"/>
    <cellStyle name="Total 7 2" xfId="3335"/>
    <cellStyle name="Total 7 2 2" xfId="25318"/>
    <cellStyle name="Total 7 2 2 2" xfId="41328"/>
    <cellStyle name="Total 7 2 2 2 2" xfId="41329"/>
    <cellStyle name="Total 7 2 2 2 2 2" xfId="41330"/>
    <cellStyle name="Total 7 2 2 2 3" xfId="41331"/>
    <cellStyle name="Total 7 2 2 3" xfId="41332"/>
    <cellStyle name="Total 7 2 2 3 2" xfId="41333"/>
    <cellStyle name="Total 7 2 2 3 2 2" xfId="41334"/>
    <cellStyle name="Total 7 2 2 4" xfId="41335"/>
    <cellStyle name="Total 7 2 2 4 2" xfId="41336"/>
    <cellStyle name="Total 7 2 3" xfId="41337"/>
    <cellStyle name="Total 7 2 3 2" xfId="41338"/>
    <cellStyle name="Total 7 2 3 2 2" xfId="41339"/>
    <cellStyle name="Total 7 2 3 3" xfId="41340"/>
    <cellStyle name="Total 7 2 4" xfId="41341"/>
    <cellStyle name="Total 7 2 4 2" xfId="41342"/>
    <cellStyle name="Total 7 2 4 2 2" xfId="41343"/>
    <cellStyle name="Total 7 2 5" xfId="41344"/>
    <cellStyle name="Total 7 2 5 2" xfId="41345"/>
    <cellStyle name="Total 7 20" xfId="19212"/>
    <cellStyle name="Total 7 21" xfId="20068"/>
    <cellStyle name="Total 7 22" xfId="20934"/>
    <cellStyle name="Total 7 23" xfId="21791"/>
    <cellStyle name="Total 7 24" xfId="22631"/>
    <cellStyle name="Total 7 25" xfId="23459"/>
    <cellStyle name="Total 7 26" xfId="24239"/>
    <cellStyle name="Total 7 3" xfId="4236"/>
    <cellStyle name="Total 7 4" xfId="5124"/>
    <cellStyle name="Total 7 5" xfId="6014"/>
    <cellStyle name="Total 7 6" xfId="6905"/>
    <cellStyle name="Total 7 7" xfId="5139"/>
    <cellStyle name="Total 7 8" xfId="8609"/>
    <cellStyle name="Total 7 9" xfId="9497"/>
    <cellStyle name="Total 8" xfId="25319"/>
    <cellStyle name="Total 8 2" xfId="41346"/>
    <cellStyle name="Total 8 2 2" xfId="41347"/>
    <cellStyle name="Total 8 2 2 2" xfId="41348"/>
    <cellStyle name="Total 8 2 3" xfId="41349"/>
    <cellStyle name="Total 8 3" xfId="41350"/>
    <cellStyle name="Total 8 3 2" xfId="41351"/>
    <cellStyle name="Total 8 3 2 2" xfId="41352"/>
    <cellStyle name="Total 8 4" xfId="41353"/>
    <cellStyle name="Total 8 4 2" xfId="41354"/>
    <cellStyle name="Überschrift" xfId="1356"/>
    <cellStyle name="Überschrift 1" xfId="1357"/>
    <cellStyle name="Überschrift 2" xfId="1358"/>
    <cellStyle name="Überschrift 3" xfId="1359"/>
    <cellStyle name="Überschrift 4" xfId="1360"/>
    <cellStyle name="Uitvoer 2" xfId="1361"/>
    <cellStyle name="Uitvoer 2 10" xfId="1795"/>
    <cellStyle name="Uitvoer 2 11" xfId="3362"/>
    <cellStyle name="Uitvoer 2 12" xfId="7451"/>
    <cellStyle name="Uitvoer 2 13" xfId="6865"/>
    <cellStyle name="Uitvoer 2 14" xfId="7771"/>
    <cellStyle name="Uitvoer 2 15" xfId="8662"/>
    <cellStyle name="Uitvoer 2 16" xfId="9534"/>
    <cellStyle name="Uitvoer 2 17" xfId="9554"/>
    <cellStyle name="Uitvoer 2 18" xfId="11310"/>
    <cellStyle name="Uitvoer 2 19" xfId="12182"/>
    <cellStyle name="Uitvoer 2 2" xfId="1362"/>
    <cellStyle name="Uitvoer 2 2 10" xfId="9664"/>
    <cellStyle name="Uitvoer 2 2 11" xfId="10536"/>
    <cellStyle name="Uitvoer 2 2 12" xfId="11427"/>
    <cellStyle name="Uitvoer 2 2 13" xfId="12315"/>
    <cellStyle name="Uitvoer 2 2 14" xfId="13184"/>
    <cellStyle name="Uitvoer 2 2 15" xfId="14075"/>
    <cellStyle name="Uitvoer 2 2 16" xfId="14961"/>
    <cellStyle name="Uitvoer 2 2 17" xfId="15846"/>
    <cellStyle name="Uitvoer 2 2 18" xfId="16732"/>
    <cellStyle name="Uitvoer 2 2 19" xfId="17611"/>
    <cellStyle name="Uitvoer 2 2 2" xfId="1780"/>
    <cellStyle name="Uitvoer 2 2 2 2" xfId="25320"/>
    <cellStyle name="Uitvoer 2 2 2 2 2" xfId="41355"/>
    <cellStyle name="Uitvoer 2 2 2 2 2 2" xfId="41356"/>
    <cellStyle name="Uitvoer 2 2 2 2 2 2 2" xfId="41357"/>
    <cellStyle name="Uitvoer 2 2 2 2 2 3" xfId="41358"/>
    <cellStyle name="Uitvoer 2 2 2 2 3" xfId="41359"/>
    <cellStyle name="Uitvoer 2 2 2 2 3 2" xfId="41360"/>
    <cellStyle name="Uitvoer 2 2 2 2 3 2 2" xfId="41361"/>
    <cellStyle name="Uitvoer 2 2 2 2 4" xfId="41362"/>
    <cellStyle name="Uitvoer 2 2 2 2 4 2" xfId="41363"/>
    <cellStyle name="Uitvoer 2 2 2 3" xfId="41364"/>
    <cellStyle name="Uitvoer 2 2 2 3 2" xfId="41365"/>
    <cellStyle name="Uitvoer 2 2 2 3 2 2" xfId="41366"/>
    <cellStyle name="Uitvoer 2 2 2 3 3" xfId="41367"/>
    <cellStyle name="Uitvoer 2 2 2 4" xfId="41368"/>
    <cellStyle name="Uitvoer 2 2 2 4 2" xfId="41369"/>
    <cellStyle name="Uitvoer 2 2 2 4 2 2" xfId="41370"/>
    <cellStyle name="Uitvoer 2 2 2 5" xfId="41371"/>
    <cellStyle name="Uitvoer 2 2 2 5 2" xfId="41372"/>
    <cellStyle name="Uitvoer 2 2 20" xfId="18489"/>
    <cellStyle name="Uitvoer 2 2 21" xfId="19350"/>
    <cellStyle name="Uitvoer 2 2 22" xfId="20216"/>
    <cellStyle name="Uitvoer 2 2 23" xfId="21076"/>
    <cellStyle name="Uitvoer 2 2 24" xfId="21918"/>
    <cellStyle name="Uitvoer 2 2 25" xfId="22748"/>
    <cellStyle name="Uitvoer 2 2 26" xfId="23553"/>
    <cellStyle name="Uitvoer 2 2 3" xfId="3514"/>
    <cellStyle name="Uitvoer 2 2 4" xfId="4401"/>
    <cellStyle name="Uitvoer 2 2 5" xfId="5290"/>
    <cellStyle name="Uitvoer 2 2 6" xfId="6184"/>
    <cellStyle name="Uitvoer 2 2 7" xfId="7362"/>
    <cellStyle name="Uitvoer 2 2 8" xfId="7889"/>
    <cellStyle name="Uitvoer 2 2 9" xfId="8778"/>
    <cellStyle name="Uitvoer 2 20" xfId="12202"/>
    <cellStyle name="Uitvoer 2 21" xfId="13960"/>
    <cellStyle name="Uitvoer 2 22" xfId="14847"/>
    <cellStyle name="Uitvoer 2 23" xfId="15734"/>
    <cellStyle name="Uitvoer 2 24" xfId="16616"/>
    <cellStyle name="Uitvoer 2 25" xfId="17502"/>
    <cellStyle name="Uitvoer 2 26" xfId="18362"/>
    <cellStyle name="Uitvoer 2 27" xfId="18381"/>
    <cellStyle name="Uitvoer 2 28" xfId="20108"/>
    <cellStyle name="Uitvoer 2 29" xfId="20970"/>
    <cellStyle name="Uitvoer 2 3" xfId="1363"/>
    <cellStyle name="Uitvoer 2 3 10" xfId="10389"/>
    <cellStyle name="Uitvoer 2 3 11" xfId="11257"/>
    <cellStyle name="Uitvoer 2 3 12" xfId="12147"/>
    <cellStyle name="Uitvoer 2 3 13" xfId="13040"/>
    <cellStyle name="Uitvoer 2 3 14" xfId="13905"/>
    <cellStyle name="Uitvoer 2 3 15" xfId="14796"/>
    <cellStyle name="Uitvoer 2 3 16" xfId="15682"/>
    <cellStyle name="Uitvoer 2 3 17" xfId="16566"/>
    <cellStyle name="Uitvoer 2 3 18" xfId="17452"/>
    <cellStyle name="Uitvoer 2 3 19" xfId="18330"/>
    <cellStyle name="Uitvoer 2 3 2" xfId="3336"/>
    <cellStyle name="Uitvoer 2 3 2 2" xfId="25321"/>
    <cellStyle name="Uitvoer 2 3 2 2 2" xfId="41373"/>
    <cellStyle name="Uitvoer 2 3 2 2 2 2" xfId="41374"/>
    <cellStyle name="Uitvoer 2 3 2 2 2 2 2" xfId="41375"/>
    <cellStyle name="Uitvoer 2 3 2 2 2 3" xfId="41376"/>
    <cellStyle name="Uitvoer 2 3 2 2 3" xfId="41377"/>
    <cellStyle name="Uitvoer 2 3 2 2 3 2" xfId="41378"/>
    <cellStyle name="Uitvoer 2 3 2 2 3 2 2" xfId="41379"/>
    <cellStyle name="Uitvoer 2 3 2 2 4" xfId="41380"/>
    <cellStyle name="Uitvoer 2 3 2 2 4 2" xfId="41381"/>
    <cellStyle name="Uitvoer 2 3 2 3" xfId="41382"/>
    <cellStyle name="Uitvoer 2 3 2 3 2" xfId="41383"/>
    <cellStyle name="Uitvoer 2 3 2 3 2 2" xfId="41384"/>
    <cellStyle name="Uitvoer 2 3 2 3 3" xfId="41385"/>
    <cellStyle name="Uitvoer 2 3 2 4" xfId="41386"/>
    <cellStyle name="Uitvoer 2 3 2 4 2" xfId="41387"/>
    <cellStyle name="Uitvoer 2 3 2 4 2 2" xfId="41388"/>
    <cellStyle name="Uitvoer 2 3 2 5" xfId="41389"/>
    <cellStyle name="Uitvoer 2 3 2 5 2" xfId="41390"/>
    <cellStyle name="Uitvoer 2 3 20" xfId="19213"/>
    <cellStyle name="Uitvoer 2 3 21" xfId="20069"/>
    <cellStyle name="Uitvoer 2 3 22" xfId="20935"/>
    <cellStyle name="Uitvoer 2 3 23" xfId="21792"/>
    <cellStyle name="Uitvoer 2 3 24" xfId="22632"/>
    <cellStyle name="Uitvoer 2 3 25" xfId="23460"/>
    <cellStyle name="Uitvoer 2 3 26" xfId="24240"/>
    <cellStyle name="Uitvoer 2 3 3" xfId="4237"/>
    <cellStyle name="Uitvoer 2 3 4" xfId="5125"/>
    <cellStyle name="Uitvoer 2 3 5" xfId="6015"/>
    <cellStyle name="Uitvoer 2 3 6" xfId="6906"/>
    <cellStyle name="Uitvoer 2 3 7" xfId="5293"/>
    <cellStyle name="Uitvoer 2 3 8" xfId="8610"/>
    <cellStyle name="Uitvoer 2 3 9" xfId="9498"/>
    <cellStyle name="Uitvoer 2 30" xfId="21825"/>
    <cellStyle name="Uitvoer 2 31" xfId="22660"/>
    <cellStyle name="Uitvoer 2 4" xfId="1364"/>
    <cellStyle name="Uitvoer 2 4 10" xfId="10390"/>
    <cellStyle name="Uitvoer 2 4 11" xfId="11258"/>
    <cellStyle name="Uitvoer 2 4 12" xfId="12148"/>
    <cellStyle name="Uitvoer 2 4 13" xfId="13041"/>
    <cellStyle name="Uitvoer 2 4 14" xfId="13906"/>
    <cellStyle name="Uitvoer 2 4 15" xfId="14797"/>
    <cellStyle name="Uitvoer 2 4 16" xfId="15683"/>
    <cellStyle name="Uitvoer 2 4 17" xfId="16567"/>
    <cellStyle name="Uitvoer 2 4 18" xfId="17453"/>
    <cellStyle name="Uitvoer 2 4 19" xfId="18331"/>
    <cellStyle name="Uitvoer 2 4 2" xfId="3337"/>
    <cellStyle name="Uitvoer 2 4 2 2" xfId="25322"/>
    <cellStyle name="Uitvoer 2 4 2 2 2" xfId="41391"/>
    <cellStyle name="Uitvoer 2 4 2 2 2 2" xfId="41392"/>
    <cellStyle name="Uitvoer 2 4 2 2 2 2 2" xfId="41393"/>
    <cellStyle name="Uitvoer 2 4 2 2 2 3" xfId="41394"/>
    <cellStyle name="Uitvoer 2 4 2 2 3" xfId="41395"/>
    <cellStyle name="Uitvoer 2 4 2 2 3 2" xfId="41396"/>
    <cellStyle name="Uitvoer 2 4 2 2 3 2 2" xfId="41397"/>
    <cellStyle name="Uitvoer 2 4 2 2 4" xfId="41398"/>
    <cellStyle name="Uitvoer 2 4 2 2 4 2" xfId="41399"/>
    <cellStyle name="Uitvoer 2 4 2 3" xfId="41400"/>
    <cellStyle name="Uitvoer 2 4 2 3 2" xfId="41401"/>
    <cellStyle name="Uitvoer 2 4 2 3 2 2" xfId="41402"/>
    <cellStyle name="Uitvoer 2 4 2 3 3" xfId="41403"/>
    <cellStyle name="Uitvoer 2 4 2 4" xfId="41404"/>
    <cellStyle name="Uitvoer 2 4 2 4 2" xfId="41405"/>
    <cellStyle name="Uitvoer 2 4 2 4 2 2" xfId="41406"/>
    <cellStyle name="Uitvoer 2 4 2 5" xfId="41407"/>
    <cellStyle name="Uitvoer 2 4 2 5 2" xfId="41408"/>
    <cellStyle name="Uitvoer 2 4 20" xfId="19214"/>
    <cellStyle name="Uitvoer 2 4 21" xfId="20070"/>
    <cellStyle name="Uitvoer 2 4 22" xfId="20936"/>
    <cellStyle name="Uitvoer 2 4 23" xfId="21793"/>
    <cellStyle name="Uitvoer 2 4 24" xfId="22633"/>
    <cellStyle name="Uitvoer 2 4 25" xfId="23461"/>
    <cellStyle name="Uitvoer 2 4 26" xfId="24241"/>
    <cellStyle name="Uitvoer 2 4 3" xfId="4238"/>
    <cellStyle name="Uitvoer 2 4 4" xfId="5126"/>
    <cellStyle name="Uitvoer 2 4 5" xfId="6016"/>
    <cellStyle name="Uitvoer 2 4 6" xfId="6907"/>
    <cellStyle name="Uitvoer 2 4 7" xfId="4283"/>
    <cellStyle name="Uitvoer 2 4 8" xfId="8611"/>
    <cellStyle name="Uitvoer 2 4 9" xfId="9499"/>
    <cellStyle name="Uitvoer 2 5" xfId="1365"/>
    <cellStyle name="Uitvoer 2 5 10" xfId="10391"/>
    <cellStyle name="Uitvoer 2 5 11" xfId="11259"/>
    <cellStyle name="Uitvoer 2 5 12" xfId="12149"/>
    <cellStyle name="Uitvoer 2 5 13" xfId="13042"/>
    <cellStyle name="Uitvoer 2 5 14" xfId="13907"/>
    <cellStyle name="Uitvoer 2 5 15" xfId="14798"/>
    <cellStyle name="Uitvoer 2 5 16" xfId="15684"/>
    <cellStyle name="Uitvoer 2 5 17" xfId="16568"/>
    <cellStyle name="Uitvoer 2 5 18" xfId="17454"/>
    <cellStyle name="Uitvoer 2 5 19" xfId="18332"/>
    <cellStyle name="Uitvoer 2 5 2" xfId="3338"/>
    <cellStyle name="Uitvoer 2 5 2 2" xfId="25323"/>
    <cellStyle name="Uitvoer 2 5 2 2 2" xfId="41409"/>
    <cellStyle name="Uitvoer 2 5 2 2 2 2" xfId="41410"/>
    <cellStyle name="Uitvoer 2 5 2 2 2 2 2" xfId="41411"/>
    <cellStyle name="Uitvoer 2 5 2 2 2 3" xfId="41412"/>
    <cellStyle name="Uitvoer 2 5 2 2 3" xfId="41413"/>
    <cellStyle name="Uitvoer 2 5 2 2 3 2" xfId="41414"/>
    <cellStyle name="Uitvoer 2 5 2 2 3 2 2" xfId="41415"/>
    <cellStyle name="Uitvoer 2 5 2 2 4" xfId="41416"/>
    <cellStyle name="Uitvoer 2 5 2 2 4 2" xfId="41417"/>
    <cellStyle name="Uitvoer 2 5 2 3" xfId="41418"/>
    <cellStyle name="Uitvoer 2 5 2 3 2" xfId="41419"/>
    <cellStyle name="Uitvoer 2 5 2 3 2 2" xfId="41420"/>
    <cellStyle name="Uitvoer 2 5 2 3 3" xfId="41421"/>
    <cellStyle name="Uitvoer 2 5 2 4" xfId="41422"/>
    <cellStyle name="Uitvoer 2 5 2 4 2" xfId="41423"/>
    <cellStyle name="Uitvoer 2 5 2 4 2 2" xfId="41424"/>
    <cellStyle name="Uitvoer 2 5 2 5" xfId="41425"/>
    <cellStyle name="Uitvoer 2 5 2 5 2" xfId="41426"/>
    <cellStyle name="Uitvoer 2 5 20" xfId="19215"/>
    <cellStyle name="Uitvoer 2 5 21" xfId="20071"/>
    <cellStyle name="Uitvoer 2 5 22" xfId="20937"/>
    <cellStyle name="Uitvoer 2 5 23" xfId="21794"/>
    <cellStyle name="Uitvoer 2 5 24" xfId="22634"/>
    <cellStyle name="Uitvoer 2 5 25" xfId="23462"/>
    <cellStyle name="Uitvoer 2 5 26" xfId="24242"/>
    <cellStyle name="Uitvoer 2 5 3" xfId="4239"/>
    <cellStyle name="Uitvoer 2 5 4" xfId="5127"/>
    <cellStyle name="Uitvoer 2 5 5" xfId="6017"/>
    <cellStyle name="Uitvoer 2 5 6" xfId="6908"/>
    <cellStyle name="Uitvoer 2 5 7" xfId="5170"/>
    <cellStyle name="Uitvoer 2 5 8" xfId="8612"/>
    <cellStyle name="Uitvoer 2 5 9" xfId="9500"/>
    <cellStyle name="Uitvoer 2 6" xfId="1366"/>
    <cellStyle name="Uitvoer 2 6 10" xfId="10392"/>
    <cellStyle name="Uitvoer 2 6 11" xfId="11260"/>
    <cellStyle name="Uitvoer 2 6 12" xfId="12150"/>
    <cellStyle name="Uitvoer 2 6 13" xfId="13043"/>
    <cellStyle name="Uitvoer 2 6 14" xfId="13908"/>
    <cellStyle name="Uitvoer 2 6 15" xfId="14799"/>
    <cellStyle name="Uitvoer 2 6 16" xfId="15685"/>
    <cellStyle name="Uitvoer 2 6 17" xfId="16569"/>
    <cellStyle name="Uitvoer 2 6 18" xfId="17455"/>
    <cellStyle name="Uitvoer 2 6 19" xfId="18333"/>
    <cellStyle name="Uitvoer 2 6 2" xfId="3339"/>
    <cellStyle name="Uitvoer 2 6 2 2" xfId="25324"/>
    <cellStyle name="Uitvoer 2 6 2 2 2" xfId="41427"/>
    <cellStyle name="Uitvoer 2 6 2 2 2 2" xfId="41428"/>
    <cellStyle name="Uitvoer 2 6 2 2 2 2 2" xfId="41429"/>
    <cellStyle name="Uitvoer 2 6 2 2 2 3" xfId="41430"/>
    <cellStyle name="Uitvoer 2 6 2 2 3" xfId="41431"/>
    <cellStyle name="Uitvoer 2 6 2 2 3 2" xfId="41432"/>
    <cellStyle name="Uitvoer 2 6 2 2 3 2 2" xfId="41433"/>
    <cellStyle name="Uitvoer 2 6 2 2 4" xfId="41434"/>
    <cellStyle name="Uitvoer 2 6 2 2 4 2" xfId="41435"/>
    <cellStyle name="Uitvoer 2 6 2 3" xfId="41436"/>
    <cellStyle name="Uitvoer 2 6 2 3 2" xfId="41437"/>
    <cellStyle name="Uitvoer 2 6 2 3 2 2" xfId="41438"/>
    <cellStyle name="Uitvoer 2 6 2 3 3" xfId="41439"/>
    <cellStyle name="Uitvoer 2 6 2 4" xfId="41440"/>
    <cellStyle name="Uitvoer 2 6 2 4 2" xfId="41441"/>
    <cellStyle name="Uitvoer 2 6 2 4 2 2" xfId="41442"/>
    <cellStyle name="Uitvoer 2 6 2 5" xfId="41443"/>
    <cellStyle name="Uitvoer 2 6 2 5 2" xfId="41444"/>
    <cellStyle name="Uitvoer 2 6 20" xfId="19216"/>
    <cellStyle name="Uitvoer 2 6 21" xfId="20072"/>
    <cellStyle name="Uitvoer 2 6 22" xfId="20938"/>
    <cellStyle name="Uitvoer 2 6 23" xfId="21795"/>
    <cellStyle name="Uitvoer 2 6 24" xfId="22635"/>
    <cellStyle name="Uitvoer 2 6 25" xfId="23463"/>
    <cellStyle name="Uitvoer 2 6 26" xfId="24243"/>
    <cellStyle name="Uitvoer 2 6 3" xfId="4240"/>
    <cellStyle name="Uitvoer 2 6 4" xfId="5128"/>
    <cellStyle name="Uitvoer 2 6 5" xfId="6018"/>
    <cellStyle name="Uitvoer 2 6 6" xfId="6909"/>
    <cellStyle name="Uitvoer 2 6 7" xfId="5140"/>
    <cellStyle name="Uitvoer 2 6 8" xfId="8613"/>
    <cellStyle name="Uitvoer 2 6 9" xfId="9501"/>
    <cellStyle name="Uitvoer 2 7" xfId="1671"/>
    <cellStyle name="Uitvoer 2 7 2" xfId="25325"/>
    <cellStyle name="Uitvoer 2 7 2 2" xfId="41445"/>
    <cellStyle name="Uitvoer 2 7 2 2 2" xfId="41446"/>
    <cellStyle name="Uitvoer 2 7 2 2 2 2" xfId="41447"/>
    <cellStyle name="Uitvoer 2 7 2 2 3" xfId="41448"/>
    <cellStyle name="Uitvoer 2 7 2 3" xfId="41449"/>
    <cellStyle name="Uitvoer 2 7 2 3 2" xfId="41450"/>
    <cellStyle name="Uitvoer 2 7 2 3 2 2" xfId="41451"/>
    <cellStyle name="Uitvoer 2 7 2 4" xfId="41452"/>
    <cellStyle name="Uitvoer 2 7 2 4 2" xfId="41453"/>
    <cellStyle name="Uitvoer 2 7 3" xfId="41454"/>
    <cellStyle name="Uitvoer 2 7 3 2" xfId="41455"/>
    <cellStyle name="Uitvoer 2 7 3 2 2" xfId="41456"/>
    <cellStyle name="Uitvoer 2 7 3 3" xfId="41457"/>
    <cellStyle name="Uitvoer 2 7 4" xfId="41458"/>
    <cellStyle name="Uitvoer 2 7 4 2" xfId="41459"/>
    <cellStyle name="Uitvoer 2 7 4 2 2" xfId="41460"/>
    <cellStyle name="Uitvoer 2 7 5" xfId="41461"/>
    <cellStyle name="Uitvoer 2 7 5 2" xfId="41462"/>
    <cellStyle name="Uitvoer 2 8" xfId="1413"/>
    <cellStyle name="Uitvoer 2 9" xfId="3371"/>
    <cellStyle name="Uitvoer 3" xfId="1367"/>
    <cellStyle name="Uitvoer 3 10" xfId="10393"/>
    <cellStyle name="Uitvoer 3 11" xfId="11261"/>
    <cellStyle name="Uitvoer 3 12" xfId="12151"/>
    <cellStyle name="Uitvoer 3 13" xfId="13044"/>
    <cellStyle name="Uitvoer 3 14" xfId="13909"/>
    <cellStyle name="Uitvoer 3 15" xfId="14800"/>
    <cellStyle name="Uitvoer 3 16" xfId="15686"/>
    <cellStyle name="Uitvoer 3 17" xfId="16570"/>
    <cellStyle name="Uitvoer 3 18" xfId="17456"/>
    <cellStyle name="Uitvoer 3 19" xfId="18334"/>
    <cellStyle name="Uitvoer 3 2" xfId="3340"/>
    <cellStyle name="Uitvoer 3 2 2" xfId="25326"/>
    <cellStyle name="Uitvoer 3 2 2 2" xfId="41463"/>
    <cellStyle name="Uitvoer 3 2 2 2 2" xfId="41464"/>
    <cellStyle name="Uitvoer 3 2 2 2 2 2" xfId="41465"/>
    <cellStyle name="Uitvoer 3 2 2 2 3" xfId="41466"/>
    <cellStyle name="Uitvoer 3 2 2 3" xfId="41467"/>
    <cellStyle name="Uitvoer 3 2 2 3 2" xfId="41468"/>
    <cellStyle name="Uitvoer 3 2 2 3 2 2" xfId="41469"/>
    <cellStyle name="Uitvoer 3 2 2 4" xfId="41470"/>
    <cellStyle name="Uitvoer 3 2 2 4 2" xfId="41471"/>
    <cellStyle name="Uitvoer 3 2 3" xfId="41472"/>
    <cellStyle name="Uitvoer 3 2 3 2" xfId="41473"/>
    <cellStyle name="Uitvoer 3 2 3 2 2" xfId="41474"/>
    <cellStyle name="Uitvoer 3 2 3 3" xfId="41475"/>
    <cellStyle name="Uitvoer 3 2 4" xfId="41476"/>
    <cellStyle name="Uitvoer 3 2 4 2" xfId="41477"/>
    <cellStyle name="Uitvoer 3 2 4 2 2" xfId="41478"/>
    <cellStyle name="Uitvoer 3 2 5" xfId="41479"/>
    <cellStyle name="Uitvoer 3 2 5 2" xfId="41480"/>
    <cellStyle name="Uitvoer 3 20" xfId="19217"/>
    <cellStyle name="Uitvoer 3 21" xfId="20073"/>
    <cellStyle name="Uitvoer 3 22" xfId="20939"/>
    <cellStyle name="Uitvoer 3 23" xfId="21796"/>
    <cellStyle name="Uitvoer 3 24" xfId="22636"/>
    <cellStyle name="Uitvoer 3 25" xfId="23464"/>
    <cellStyle name="Uitvoer 3 26" xfId="24244"/>
    <cellStyle name="Uitvoer 3 3" xfId="4241"/>
    <cellStyle name="Uitvoer 3 4" xfId="5129"/>
    <cellStyle name="Uitvoer 3 5" xfId="6019"/>
    <cellStyle name="Uitvoer 3 6" xfId="6910"/>
    <cellStyle name="Uitvoer 3 7" xfId="4250"/>
    <cellStyle name="Uitvoer 3 8" xfId="8614"/>
    <cellStyle name="Uitvoer 3 9" xfId="9502"/>
    <cellStyle name="Uitvoer 4" xfId="1368"/>
    <cellStyle name="Uitvoer 4 10" xfId="10394"/>
    <cellStyle name="Uitvoer 4 11" xfId="11262"/>
    <cellStyle name="Uitvoer 4 12" xfId="12152"/>
    <cellStyle name="Uitvoer 4 13" xfId="13045"/>
    <cellStyle name="Uitvoer 4 14" xfId="13910"/>
    <cellStyle name="Uitvoer 4 15" xfId="14801"/>
    <cellStyle name="Uitvoer 4 16" xfId="15687"/>
    <cellStyle name="Uitvoer 4 17" xfId="16571"/>
    <cellStyle name="Uitvoer 4 18" xfId="17457"/>
    <cellStyle name="Uitvoer 4 19" xfId="18335"/>
    <cellStyle name="Uitvoer 4 2" xfId="3341"/>
    <cellStyle name="Uitvoer 4 2 2" xfId="25327"/>
    <cellStyle name="Uitvoer 4 2 2 2" xfId="41481"/>
    <cellStyle name="Uitvoer 4 2 2 2 2" xfId="41482"/>
    <cellStyle name="Uitvoer 4 2 2 2 2 2" xfId="41483"/>
    <cellStyle name="Uitvoer 4 2 2 2 3" xfId="41484"/>
    <cellStyle name="Uitvoer 4 2 2 3" xfId="41485"/>
    <cellStyle name="Uitvoer 4 2 2 3 2" xfId="41486"/>
    <cellStyle name="Uitvoer 4 2 2 3 2 2" xfId="41487"/>
    <cellStyle name="Uitvoer 4 2 2 4" xfId="41488"/>
    <cellStyle name="Uitvoer 4 2 2 4 2" xfId="41489"/>
    <cellStyle name="Uitvoer 4 2 3" xfId="41490"/>
    <cellStyle name="Uitvoer 4 2 3 2" xfId="41491"/>
    <cellStyle name="Uitvoer 4 2 3 2 2" xfId="41492"/>
    <cellStyle name="Uitvoer 4 2 3 3" xfId="41493"/>
    <cellStyle name="Uitvoer 4 2 4" xfId="41494"/>
    <cellStyle name="Uitvoer 4 2 4 2" xfId="41495"/>
    <cellStyle name="Uitvoer 4 2 4 2 2" xfId="41496"/>
    <cellStyle name="Uitvoer 4 2 5" xfId="41497"/>
    <cellStyle name="Uitvoer 4 2 5 2" xfId="41498"/>
    <cellStyle name="Uitvoer 4 20" xfId="19218"/>
    <cellStyle name="Uitvoer 4 21" xfId="20074"/>
    <cellStyle name="Uitvoer 4 22" xfId="20940"/>
    <cellStyle name="Uitvoer 4 23" xfId="21797"/>
    <cellStyle name="Uitvoer 4 24" xfId="22637"/>
    <cellStyle name="Uitvoer 4 25" xfId="23465"/>
    <cellStyle name="Uitvoer 4 26" xfId="24245"/>
    <cellStyle name="Uitvoer 4 3" xfId="4242"/>
    <cellStyle name="Uitvoer 4 4" xfId="5130"/>
    <cellStyle name="Uitvoer 4 5" xfId="6020"/>
    <cellStyle name="Uitvoer 4 6" xfId="6911"/>
    <cellStyle name="Uitvoer 4 7" xfId="3374"/>
    <cellStyle name="Uitvoer 4 8" xfId="8615"/>
    <cellStyle name="Uitvoer 4 9" xfId="9503"/>
    <cellStyle name="Uitvoer 5" xfId="1369"/>
    <cellStyle name="Uitvoer 5 10" xfId="10395"/>
    <cellStyle name="Uitvoer 5 11" xfId="11263"/>
    <cellStyle name="Uitvoer 5 12" xfId="12153"/>
    <cellStyle name="Uitvoer 5 13" xfId="13046"/>
    <cellStyle name="Uitvoer 5 14" xfId="13911"/>
    <cellStyle name="Uitvoer 5 15" xfId="14802"/>
    <cellStyle name="Uitvoer 5 16" xfId="15688"/>
    <cellStyle name="Uitvoer 5 17" xfId="16572"/>
    <cellStyle name="Uitvoer 5 18" xfId="17458"/>
    <cellStyle name="Uitvoer 5 19" xfId="18336"/>
    <cellStyle name="Uitvoer 5 2" xfId="3342"/>
    <cellStyle name="Uitvoer 5 2 2" xfId="25328"/>
    <cellStyle name="Uitvoer 5 2 2 2" xfId="41499"/>
    <cellStyle name="Uitvoer 5 2 2 2 2" xfId="41500"/>
    <cellStyle name="Uitvoer 5 2 2 2 2 2" xfId="41501"/>
    <cellStyle name="Uitvoer 5 2 2 2 3" xfId="41502"/>
    <cellStyle name="Uitvoer 5 2 2 3" xfId="41503"/>
    <cellStyle name="Uitvoer 5 2 2 3 2" xfId="41504"/>
    <cellStyle name="Uitvoer 5 2 2 3 2 2" xfId="41505"/>
    <cellStyle name="Uitvoer 5 2 2 4" xfId="41506"/>
    <cellStyle name="Uitvoer 5 2 2 4 2" xfId="41507"/>
    <cellStyle name="Uitvoer 5 2 3" xfId="41508"/>
    <cellStyle name="Uitvoer 5 2 3 2" xfId="41509"/>
    <cellStyle name="Uitvoer 5 2 3 2 2" xfId="41510"/>
    <cellStyle name="Uitvoer 5 2 3 3" xfId="41511"/>
    <cellStyle name="Uitvoer 5 2 4" xfId="41512"/>
    <cellStyle name="Uitvoer 5 2 4 2" xfId="41513"/>
    <cellStyle name="Uitvoer 5 2 4 2 2" xfId="41514"/>
    <cellStyle name="Uitvoer 5 2 5" xfId="41515"/>
    <cellStyle name="Uitvoer 5 2 5 2" xfId="41516"/>
    <cellStyle name="Uitvoer 5 20" xfId="19219"/>
    <cellStyle name="Uitvoer 5 21" xfId="20075"/>
    <cellStyle name="Uitvoer 5 22" xfId="20941"/>
    <cellStyle name="Uitvoer 5 23" xfId="21798"/>
    <cellStyle name="Uitvoer 5 24" xfId="22638"/>
    <cellStyle name="Uitvoer 5 25" xfId="23466"/>
    <cellStyle name="Uitvoer 5 26" xfId="24246"/>
    <cellStyle name="Uitvoer 5 3" xfId="4243"/>
    <cellStyle name="Uitvoer 5 4" xfId="5131"/>
    <cellStyle name="Uitvoer 5 5" xfId="6021"/>
    <cellStyle name="Uitvoer 5 6" xfId="6912"/>
    <cellStyle name="Uitvoer 5 7" xfId="6956"/>
    <cellStyle name="Uitvoer 5 8" xfId="8616"/>
    <cellStyle name="Uitvoer 5 9" xfId="9504"/>
    <cellStyle name="Uitvoer 6" xfId="1370"/>
    <cellStyle name="Uitvoer 6 10" xfId="10396"/>
    <cellStyle name="Uitvoer 6 11" xfId="11264"/>
    <cellStyle name="Uitvoer 6 12" xfId="12154"/>
    <cellStyle name="Uitvoer 6 13" xfId="13047"/>
    <cellStyle name="Uitvoer 6 14" xfId="13912"/>
    <cellStyle name="Uitvoer 6 15" xfId="14803"/>
    <cellStyle name="Uitvoer 6 16" xfId="15689"/>
    <cellStyle name="Uitvoer 6 17" xfId="16573"/>
    <cellStyle name="Uitvoer 6 18" xfId="17459"/>
    <cellStyle name="Uitvoer 6 19" xfId="18337"/>
    <cellStyle name="Uitvoer 6 2" xfId="3343"/>
    <cellStyle name="Uitvoer 6 2 2" xfId="25329"/>
    <cellStyle name="Uitvoer 6 2 2 2" xfId="41517"/>
    <cellStyle name="Uitvoer 6 2 2 2 2" xfId="41518"/>
    <cellStyle name="Uitvoer 6 2 2 2 2 2" xfId="41519"/>
    <cellStyle name="Uitvoer 6 2 2 2 3" xfId="41520"/>
    <cellStyle name="Uitvoer 6 2 2 3" xfId="41521"/>
    <cellStyle name="Uitvoer 6 2 2 3 2" xfId="41522"/>
    <cellStyle name="Uitvoer 6 2 2 3 2 2" xfId="41523"/>
    <cellStyle name="Uitvoer 6 2 2 4" xfId="41524"/>
    <cellStyle name="Uitvoer 6 2 2 4 2" xfId="41525"/>
    <cellStyle name="Uitvoer 6 2 3" xfId="41526"/>
    <cellStyle name="Uitvoer 6 2 3 2" xfId="41527"/>
    <cellStyle name="Uitvoer 6 2 3 2 2" xfId="41528"/>
    <cellStyle name="Uitvoer 6 2 3 3" xfId="41529"/>
    <cellStyle name="Uitvoer 6 2 4" xfId="41530"/>
    <cellStyle name="Uitvoer 6 2 4 2" xfId="41531"/>
    <cellStyle name="Uitvoer 6 2 4 2 2" xfId="41532"/>
    <cellStyle name="Uitvoer 6 2 5" xfId="41533"/>
    <cellStyle name="Uitvoer 6 2 5 2" xfId="41534"/>
    <cellStyle name="Uitvoer 6 20" xfId="19220"/>
    <cellStyle name="Uitvoer 6 21" xfId="20076"/>
    <cellStyle name="Uitvoer 6 22" xfId="20942"/>
    <cellStyle name="Uitvoer 6 23" xfId="21799"/>
    <cellStyle name="Uitvoer 6 24" xfId="22639"/>
    <cellStyle name="Uitvoer 6 25" xfId="23467"/>
    <cellStyle name="Uitvoer 6 26" xfId="24247"/>
    <cellStyle name="Uitvoer 6 3" xfId="4244"/>
    <cellStyle name="Uitvoer 6 4" xfId="5132"/>
    <cellStyle name="Uitvoer 6 5" xfId="6022"/>
    <cellStyle name="Uitvoer 6 6" xfId="6913"/>
    <cellStyle name="Uitvoer 6 7" xfId="6932"/>
    <cellStyle name="Uitvoer 6 8" xfId="8617"/>
    <cellStyle name="Uitvoer 6 9" xfId="9505"/>
    <cellStyle name="Uitvoer 7" xfId="1371"/>
    <cellStyle name="Uitvoer 7 10" xfId="10397"/>
    <cellStyle name="Uitvoer 7 11" xfId="11265"/>
    <cellStyle name="Uitvoer 7 12" xfId="12155"/>
    <cellStyle name="Uitvoer 7 13" xfId="13048"/>
    <cellStyle name="Uitvoer 7 14" xfId="13913"/>
    <cellStyle name="Uitvoer 7 15" xfId="14804"/>
    <cellStyle name="Uitvoer 7 16" xfId="15690"/>
    <cellStyle name="Uitvoer 7 17" xfId="16574"/>
    <cellStyle name="Uitvoer 7 18" xfId="17460"/>
    <cellStyle name="Uitvoer 7 19" xfId="18338"/>
    <cellStyle name="Uitvoer 7 2" xfId="3344"/>
    <cellStyle name="Uitvoer 7 2 2" xfId="25330"/>
    <cellStyle name="Uitvoer 7 2 2 2" xfId="41535"/>
    <cellStyle name="Uitvoer 7 2 2 2 2" xfId="41536"/>
    <cellStyle name="Uitvoer 7 2 2 2 2 2" xfId="41537"/>
    <cellStyle name="Uitvoer 7 2 2 2 3" xfId="41538"/>
    <cellStyle name="Uitvoer 7 2 2 3" xfId="41539"/>
    <cellStyle name="Uitvoer 7 2 2 3 2" xfId="41540"/>
    <cellStyle name="Uitvoer 7 2 2 3 2 2" xfId="41541"/>
    <cellStyle name="Uitvoer 7 2 2 4" xfId="41542"/>
    <cellStyle name="Uitvoer 7 2 2 4 2" xfId="41543"/>
    <cellStyle name="Uitvoer 7 2 3" xfId="41544"/>
    <cellStyle name="Uitvoer 7 2 3 2" xfId="41545"/>
    <cellStyle name="Uitvoer 7 2 3 2 2" xfId="41546"/>
    <cellStyle name="Uitvoer 7 2 3 3" xfId="41547"/>
    <cellStyle name="Uitvoer 7 2 4" xfId="41548"/>
    <cellStyle name="Uitvoer 7 2 4 2" xfId="41549"/>
    <cellStyle name="Uitvoer 7 2 4 2 2" xfId="41550"/>
    <cellStyle name="Uitvoer 7 2 5" xfId="41551"/>
    <cellStyle name="Uitvoer 7 2 5 2" xfId="41552"/>
    <cellStyle name="Uitvoer 7 20" xfId="19221"/>
    <cellStyle name="Uitvoer 7 21" xfId="20077"/>
    <cellStyle name="Uitvoer 7 22" xfId="20943"/>
    <cellStyle name="Uitvoer 7 23" xfId="21800"/>
    <cellStyle name="Uitvoer 7 24" xfId="22640"/>
    <cellStyle name="Uitvoer 7 25" xfId="23468"/>
    <cellStyle name="Uitvoer 7 26" xfId="24248"/>
    <cellStyle name="Uitvoer 7 3" xfId="4245"/>
    <cellStyle name="Uitvoer 7 4" xfId="5133"/>
    <cellStyle name="Uitvoer 7 5" xfId="6023"/>
    <cellStyle name="Uitvoer 7 6" xfId="6914"/>
    <cellStyle name="Uitvoer 7 7" xfId="6943"/>
    <cellStyle name="Uitvoer 7 8" xfId="8618"/>
    <cellStyle name="Uitvoer 7 9" xfId="9506"/>
    <cellStyle name="Uitvoer 8" xfId="25331"/>
    <cellStyle name="Uitvoer 8 2" xfId="41553"/>
    <cellStyle name="Uitvoer 8 2 2" xfId="41554"/>
    <cellStyle name="Uitvoer 8 2 2 2" xfId="41555"/>
    <cellStyle name="Uitvoer 8 2 3" xfId="41556"/>
    <cellStyle name="Uitvoer 8 3" xfId="41557"/>
    <cellStyle name="Uitvoer 8 3 2" xfId="41558"/>
    <cellStyle name="Uitvoer 8 3 2 2" xfId="41559"/>
    <cellStyle name="Uitvoer 8 4" xfId="41560"/>
    <cellStyle name="Uitvoer 8 4 2" xfId="41561"/>
    <cellStyle name="Valuta 2" xfId="1372"/>
    <cellStyle name="Verklarende tekst 2" xfId="1373"/>
    <cellStyle name="Verklarende tekst 3" xfId="25332"/>
    <cellStyle name="Verknüpfte Zelle" xfId="1374"/>
    <cellStyle name="Waarschuwingstekst 2" xfId="1375"/>
    <cellStyle name="Waarschuwingstekst 2 2" xfId="25333"/>
    <cellStyle name="Waarschuwingstekst 3" xfId="1376"/>
    <cellStyle name="Waarschuwingstekst 3 2" xfId="25334"/>
    <cellStyle name="Waarschuwingstekst 3 3" xfId="25404"/>
    <cellStyle name="Waarschuwingstekst 3 4" xfId="24332"/>
    <cellStyle name="Waarschuwingstekst 4" xfId="25335"/>
    <cellStyle name="Waarschuwingstekst 5" xfId="25336"/>
    <cellStyle name="Warnender Text" xfId="1377"/>
    <cellStyle name="Warning Text 2" xfId="1378"/>
    <cellStyle name="Warning Text 2 2" xfId="1379"/>
    <cellStyle name="Warning Text 3" xfId="25405"/>
    <cellStyle name="Zelle überprüfen" xfId="1380"/>
  </cellStyles>
  <dxfs count="0"/>
  <tableStyles count="0" defaultTableStyle="TableStyleMedium2" defaultPivotStyle="PivotStyleLight16"/>
  <colors>
    <mruColors>
      <color rgb="FFFFCC99"/>
      <color rgb="FFFFFFCC"/>
      <color rgb="FFCCFFCC"/>
      <color rgb="FFB8CCE4"/>
      <color rgb="FFCCFFFF"/>
      <color rgb="FFFF9999"/>
      <color rgb="FF7030A0"/>
      <color rgb="FFFF00FF"/>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165805</xdr:colOff>
      <xdr:row>44</xdr:row>
      <xdr:rowOff>158750</xdr:rowOff>
    </xdr:from>
    <xdr:to>
      <xdr:col>7</xdr:col>
      <xdr:colOff>166688</xdr:colOff>
      <xdr:row>47</xdr:row>
      <xdr:rowOff>0</xdr:rowOff>
    </xdr:to>
    <xdr:cxnSp macro="">
      <xdr:nvCxnSpPr>
        <xdr:cNvPr id="31" name="Straight Arrow Connector 30"/>
        <xdr:cNvCxnSpPr/>
      </xdr:nvCxnSpPr>
      <xdr:spPr>
        <a:xfrm>
          <a:off x="4028722" y="7574139"/>
          <a:ext cx="883" cy="4903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521997</xdr:colOff>
      <xdr:row>36</xdr:row>
      <xdr:rowOff>3528</xdr:rowOff>
    </xdr:from>
    <xdr:to>
      <xdr:col>7</xdr:col>
      <xdr:colOff>0</xdr:colOff>
      <xdr:row>43</xdr:row>
      <xdr:rowOff>12533</xdr:rowOff>
    </xdr:to>
    <xdr:cxnSp macro="">
      <xdr:nvCxnSpPr>
        <xdr:cNvPr id="86" name="Elbow Connector 85"/>
        <xdr:cNvCxnSpPr/>
      </xdr:nvCxnSpPr>
      <xdr:spPr>
        <a:xfrm rot="5400000">
          <a:off x="3022274" y="6425001"/>
          <a:ext cx="982672" cy="698614"/>
        </a:xfrm>
        <a:prstGeom prst="bentConnector3">
          <a:avLst>
            <a:gd name="adj1" fmla="val -61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118437</xdr:colOff>
      <xdr:row>35</xdr:row>
      <xdr:rowOff>158750</xdr:rowOff>
    </xdr:from>
    <xdr:to>
      <xdr:col>11</xdr:col>
      <xdr:colOff>119944</xdr:colOff>
      <xdr:row>43</xdr:row>
      <xdr:rowOff>11906</xdr:rowOff>
    </xdr:to>
    <xdr:cxnSp macro="">
      <xdr:nvCxnSpPr>
        <xdr:cNvPr id="8" name="Straight Arrow Connector 7"/>
        <xdr:cNvCxnSpPr/>
      </xdr:nvCxnSpPr>
      <xdr:spPr>
        <a:xfrm flipH="1">
          <a:off x="6422576" y="6275917"/>
          <a:ext cx="1507" cy="989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297656</xdr:colOff>
      <xdr:row>25</xdr:row>
      <xdr:rowOff>0</xdr:rowOff>
    </xdr:from>
    <xdr:to>
      <xdr:col>8</xdr:col>
      <xdr:colOff>300790</xdr:colOff>
      <xdr:row>28</xdr:row>
      <xdr:rowOff>5014</xdr:rowOff>
    </xdr:to>
    <xdr:cxnSp macro="">
      <xdr:nvCxnSpPr>
        <xdr:cNvPr id="32" name="Straight Arrow Connector 3"/>
        <xdr:cNvCxnSpPr/>
      </xdr:nvCxnSpPr>
      <xdr:spPr>
        <a:xfrm>
          <a:off x="4761873" y="4509336"/>
          <a:ext cx="3134" cy="4937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314324</xdr:colOff>
      <xdr:row>16</xdr:row>
      <xdr:rowOff>161924</xdr:rowOff>
    </xdr:from>
    <xdr:to>
      <xdr:col>8</xdr:col>
      <xdr:colOff>314325</xdr:colOff>
      <xdr:row>19</xdr:row>
      <xdr:rowOff>4763</xdr:rowOff>
    </xdr:to>
    <xdr:cxnSp macro="">
      <xdr:nvCxnSpPr>
        <xdr:cNvPr id="35" name="Straight Arrow Connector 20"/>
        <xdr:cNvCxnSpPr/>
      </xdr:nvCxnSpPr>
      <xdr:spPr>
        <a:xfrm>
          <a:off x="4781549" y="3190874"/>
          <a:ext cx="1" cy="3286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345281</xdr:colOff>
      <xdr:row>44</xdr:row>
      <xdr:rowOff>158750</xdr:rowOff>
    </xdr:from>
    <xdr:to>
      <xdr:col>9</xdr:col>
      <xdr:colOff>345722</xdr:colOff>
      <xdr:row>47</xdr:row>
      <xdr:rowOff>0</xdr:rowOff>
    </xdr:to>
    <xdr:cxnSp macro="">
      <xdr:nvCxnSpPr>
        <xdr:cNvPr id="26" name="Straight Arrow Connector 30"/>
        <xdr:cNvCxnSpPr/>
      </xdr:nvCxnSpPr>
      <xdr:spPr>
        <a:xfrm flipH="1">
          <a:off x="5428809" y="7574139"/>
          <a:ext cx="441" cy="4903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xdr:colOff>
      <xdr:row>35</xdr:row>
      <xdr:rowOff>162277</xdr:rowOff>
    </xdr:from>
    <xdr:to>
      <xdr:col>11</xdr:col>
      <xdr:colOff>123472</xdr:colOff>
      <xdr:row>36</xdr:row>
      <xdr:rowOff>3858</xdr:rowOff>
    </xdr:to>
    <xdr:cxnSp macro="">
      <xdr:nvCxnSpPr>
        <xdr:cNvPr id="33" name="Straight Connector 2"/>
        <xdr:cNvCxnSpPr/>
      </xdr:nvCxnSpPr>
      <xdr:spPr>
        <a:xfrm flipH="1">
          <a:off x="5693834" y="6279444"/>
          <a:ext cx="733777" cy="38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345281</xdr:colOff>
      <xdr:row>40</xdr:row>
      <xdr:rowOff>2</xdr:rowOff>
    </xdr:from>
    <xdr:to>
      <xdr:col>7</xdr:col>
      <xdr:colOff>1</xdr:colOff>
      <xdr:row>43</xdr:row>
      <xdr:rowOff>11909</xdr:rowOff>
    </xdr:to>
    <xdr:cxnSp macro="">
      <xdr:nvCxnSpPr>
        <xdr:cNvPr id="34" name="Elbow Connector 85"/>
        <xdr:cNvCxnSpPr/>
      </xdr:nvCxnSpPr>
      <xdr:spPr>
        <a:xfrm rot="5400000">
          <a:off x="4673203" y="9126143"/>
          <a:ext cx="511970" cy="261938"/>
        </a:xfrm>
        <a:prstGeom prst="bentConnector3">
          <a:avLst>
            <a:gd name="adj1" fmla="val 4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xdr:colOff>
      <xdr:row>39</xdr:row>
      <xdr:rowOff>158749</xdr:rowOff>
    </xdr:from>
    <xdr:to>
      <xdr:col>10</xdr:col>
      <xdr:colOff>178595</xdr:colOff>
      <xdr:row>43</xdr:row>
      <xdr:rowOff>11907</xdr:rowOff>
    </xdr:to>
    <xdr:cxnSp macro="">
      <xdr:nvCxnSpPr>
        <xdr:cNvPr id="40" name="Elbow Connector 85"/>
        <xdr:cNvCxnSpPr/>
      </xdr:nvCxnSpPr>
      <xdr:spPr>
        <a:xfrm rot="16200000" flipH="1">
          <a:off x="5531996" y="6924587"/>
          <a:ext cx="502269" cy="178594"/>
        </a:xfrm>
        <a:prstGeom prst="bentConnector3">
          <a:avLst>
            <a:gd name="adj1" fmla="val 83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307181</xdr:colOff>
      <xdr:row>20</xdr:row>
      <xdr:rowOff>159544</xdr:rowOff>
    </xdr:from>
    <xdr:to>
      <xdr:col>8</xdr:col>
      <xdr:colOff>309563</xdr:colOff>
      <xdr:row>23</xdr:row>
      <xdr:rowOff>4763</xdr:rowOff>
    </xdr:to>
    <xdr:cxnSp macro="">
      <xdr:nvCxnSpPr>
        <xdr:cNvPr id="15" name="Straight Arrow Connector 20"/>
        <xdr:cNvCxnSpPr/>
      </xdr:nvCxnSpPr>
      <xdr:spPr>
        <a:xfrm flipH="1">
          <a:off x="4774406" y="3836194"/>
          <a:ext cx="2382" cy="3309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435769</xdr:colOff>
      <xdr:row>20</xdr:row>
      <xdr:rowOff>0</xdr:rowOff>
    </xdr:from>
    <xdr:to>
      <xdr:col>7</xdr:col>
      <xdr:colOff>0</xdr:colOff>
      <xdr:row>20</xdr:row>
      <xdr:rowOff>0</xdr:rowOff>
    </xdr:to>
    <xdr:cxnSp macro="">
      <xdr:nvCxnSpPr>
        <xdr:cNvPr id="5" name="Straight Connector 4"/>
        <xdr:cNvCxnSpPr/>
      </xdr:nvCxnSpPr>
      <xdr:spPr>
        <a:xfrm flipH="1">
          <a:off x="3683794" y="3676650"/>
          <a:ext cx="1738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440531</xdr:colOff>
      <xdr:row>20</xdr:row>
      <xdr:rowOff>0</xdr:rowOff>
    </xdr:from>
    <xdr:to>
      <xdr:col>6</xdr:col>
      <xdr:colOff>440531</xdr:colOff>
      <xdr:row>29</xdr:row>
      <xdr:rowOff>7144</xdr:rowOff>
    </xdr:to>
    <xdr:cxnSp macro="">
      <xdr:nvCxnSpPr>
        <xdr:cNvPr id="7" name="Straight Connector 6"/>
        <xdr:cNvCxnSpPr/>
      </xdr:nvCxnSpPr>
      <xdr:spPr>
        <a:xfrm>
          <a:off x="3688556" y="3676650"/>
          <a:ext cx="0" cy="14644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442913</xdr:colOff>
      <xdr:row>29</xdr:row>
      <xdr:rowOff>0</xdr:rowOff>
    </xdr:from>
    <xdr:to>
      <xdr:col>7</xdr:col>
      <xdr:colOff>0</xdr:colOff>
      <xdr:row>29</xdr:row>
      <xdr:rowOff>2381</xdr:rowOff>
    </xdr:to>
    <xdr:cxnSp macro="">
      <xdr:nvCxnSpPr>
        <xdr:cNvPr id="10" name="Straight Arrow Connector 9"/>
        <xdr:cNvCxnSpPr/>
      </xdr:nvCxnSpPr>
      <xdr:spPr>
        <a:xfrm flipV="1">
          <a:off x="3690938" y="5133975"/>
          <a:ext cx="166687" cy="23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R\Afgeschermd\Cluster%20Control\00%20aNieuwe%20structuur\420%20-%20Overige%20verzoeken%20Energiekamer%20(DE)\50%20-%20Werkbestanden\indirecte%20OPEX%20en%20meerkosten%20WON\model%20segmentering%202008%20def%20S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Te\ALGEMEEN\Tarieven%202003\Elektriciteit%20nettarieven\Output%20definitief\021015%20TM%20NE%202003%20Definitief%20UIT%20(3)\DELT%20TM%20NE%202003%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theme/theme1.xml><?xml version="1.0" encoding="utf-8"?>
<a:theme xmlns:a="http://schemas.openxmlformats.org/drawingml/2006/main" name="Office Theme">
  <a:themeElements>
    <a:clrScheme name="Excel conventies">
      <a:dk1>
        <a:sysClr val="windowText" lastClr="000000"/>
      </a:dk1>
      <a:lt1>
        <a:sysClr val="window" lastClr="FFFFFF"/>
      </a:lt1>
      <a:dk2>
        <a:srgbClr val="D2FABC"/>
      </a:dk2>
      <a:lt2>
        <a:srgbClr val="EEECE1"/>
      </a:lt2>
      <a:accent1>
        <a:srgbClr val="CCFFCC"/>
      </a:accent1>
      <a:accent2>
        <a:srgbClr val="FFCCFF"/>
      </a:accent2>
      <a:accent3>
        <a:srgbClr val="FFFFCC"/>
      </a:accent3>
      <a:accent4>
        <a:srgbClr val="CCFFFF"/>
      </a:accent4>
      <a:accent5>
        <a:srgbClr val="B7DDE8"/>
      </a:accent5>
      <a:accent6>
        <a:srgbClr val="FFCC9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73"/>
  <sheetViews>
    <sheetView showGridLines="0" tabSelected="1" zoomScale="80" zoomScaleNormal="80" zoomScaleSheetLayoutView="80" workbookViewId="0">
      <pane ySplit="3" topLeftCell="A4" activePane="bottomLeft" state="frozen"/>
      <selection pane="bottomLeft"/>
    </sheetView>
  </sheetViews>
  <sheetFormatPr defaultRowHeight="12.75"/>
  <cols>
    <col min="1" max="1" width="3" style="1" customWidth="1"/>
    <col min="2" max="14" width="9.140625" style="1"/>
    <col min="15" max="15" width="10" style="1" customWidth="1"/>
    <col min="16" max="18" width="9.140625" style="1"/>
    <col min="19" max="19" width="3.42578125" style="1" customWidth="1"/>
    <col min="20" max="16384" width="9.140625" style="1"/>
  </cols>
  <sheetData>
    <row r="1" spans="1:18">
      <c r="A1" s="5"/>
      <c r="B1" s="18" t="s">
        <v>398</v>
      </c>
      <c r="C1" s="18"/>
      <c r="D1" s="18"/>
      <c r="E1" s="18"/>
      <c r="F1" s="18"/>
      <c r="G1" s="18"/>
      <c r="H1" s="18"/>
      <c r="I1" s="18"/>
    </row>
    <row r="2" spans="1:18" ht="15" customHeight="1"/>
    <row r="3" spans="1:18" s="8" customFormat="1" ht="18" customHeight="1">
      <c r="B3" s="7" t="s">
        <v>2</v>
      </c>
    </row>
    <row r="5" spans="1:18" s="52" customFormat="1">
      <c r="B5" s="52" t="s">
        <v>123</v>
      </c>
    </row>
    <row r="7" spans="1:18">
      <c r="A7" s="5"/>
      <c r="B7" s="1" t="s">
        <v>124</v>
      </c>
    </row>
    <row r="8" spans="1:18">
      <c r="A8" s="5"/>
      <c r="B8" s="107" t="s">
        <v>400</v>
      </c>
    </row>
    <row r="9" spans="1:18">
      <c r="A9" s="5"/>
      <c r="B9" s="107" t="s">
        <v>419</v>
      </c>
    </row>
    <row r="10" spans="1:18">
      <c r="A10" s="5"/>
      <c r="B10" s="18"/>
    </row>
    <row r="11" spans="1:18">
      <c r="A11" s="5"/>
      <c r="B11" s="2" t="s">
        <v>125</v>
      </c>
    </row>
    <row r="12" spans="1:18" ht="44.25" customHeight="1">
      <c r="A12" s="5"/>
      <c r="B12" s="249" t="s">
        <v>397</v>
      </c>
      <c r="C12" s="249"/>
      <c r="D12" s="249"/>
      <c r="E12" s="249"/>
      <c r="F12" s="249"/>
      <c r="G12" s="249"/>
      <c r="H12" s="249"/>
      <c r="I12" s="249"/>
      <c r="J12" s="249"/>
      <c r="K12" s="249"/>
      <c r="L12" s="249"/>
      <c r="M12" s="249"/>
      <c r="N12" s="249"/>
      <c r="O12" s="249"/>
      <c r="P12" s="249"/>
      <c r="Q12" s="249"/>
      <c r="R12" s="249"/>
    </row>
    <row r="14" spans="1:18" s="52" customFormat="1">
      <c r="B14" s="52" t="s">
        <v>126</v>
      </c>
    </row>
    <row r="16" spans="1:18" ht="12.75" customHeight="1">
      <c r="A16" s="5"/>
      <c r="E16" s="133"/>
      <c r="F16" s="133"/>
      <c r="G16" s="133"/>
      <c r="H16" s="250" t="s">
        <v>222</v>
      </c>
      <c r="I16" s="251"/>
      <c r="J16" s="252"/>
      <c r="K16" s="133"/>
      <c r="L16" s="133"/>
    </row>
    <row r="17" spans="1:12">
      <c r="A17" s="5"/>
      <c r="E17" s="133"/>
      <c r="F17" s="133"/>
      <c r="G17" s="133"/>
      <c r="H17" s="253"/>
      <c r="I17" s="254"/>
      <c r="J17" s="255"/>
      <c r="K17" s="133"/>
      <c r="L17" s="133"/>
    </row>
    <row r="18" spans="1:12">
      <c r="A18" s="5"/>
      <c r="B18" s="133"/>
      <c r="C18" s="133"/>
      <c r="D18" s="133"/>
      <c r="E18" s="133"/>
      <c r="F18" s="133"/>
      <c r="G18" s="133"/>
      <c r="H18" s="133"/>
      <c r="I18" s="133"/>
      <c r="J18" s="133"/>
      <c r="K18" s="133"/>
      <c r="L18" s="133"/>
    </row>
    <row r="19" spans="1:12" ht="12.75" customHeight="1">
      <c r="A19" s="5"/>
    </row>
    <row r="20" spans="1:12">
      <c r="A20" s="5"/>
      <c r="H20" s="256" t="s">
        <v>203</v>
      </c>
      <c r="I20" s="257"/>
      <c r="J20" s="258"/>
      <c r="K20" s="184"/>
      <c r="L20" s="184"/>
    </row>
    <row r="21" spans="1:12">
      <c r="A21" s="5"/>
      <c r="H21" s="259"/>
      <c r="I21" s="260"/>
      <c r="J21" s="261"/>
      <c r="K21" s="184"/>
      <c r="L21" s="184"/>
    </row>
    <row r="22" spans="1:12">
      <c r="A22" s="5"/>
    </row>
    <row r="23" spans="1:12">
      <c r="A23" s="5"/>
    </row>
    <row r="24" spans="1:12">
      <c r="A24" s="5"/>
      <c r="H24" s="231" t="s">
        <v>120</v>
      </c>
      <c r="I24" s="232"/>
      <c r="J24" s="233"/>
      <c r="K24" s="184"/>
      <c r="L24" s="184"/>
    </row>
    <row r="25" spans="1:12">
      <c r="A25" s="5"/>
      <c r="H25" s="234"/>
      <c r="I25" s="235"/>
      <c r="J25" s="236"/>
      <c r="K25" s="184"/>
      <c r="L25" s="184"/>
    </row>
    <row r="26" spans="1:12">
      <c r="A26" s="5"/>
    </row>
    <row r="27" spans="1:12">
      <c r="A27" s="5"/>
    </row>
    <row r="28" spans="1:12">
      <c r="A28" s="5"/>
    </row>
    <row r="29" spans="1:12">
      <c r="A29" s="5"/>
      <c r="H29" s="263" t="s">
        <v>121</v>
      </c>
      <c r="I29" s="264"/>
      <c r="J29" s="265"/>
    </row>
    <row r="30" spans="1:12">
      <c r="A30" s="5"/>
      <c r="H30" s="266"/>
      <c r="I30" s="267"/>
      <c r="J30" s="268"/>
    </row>
    <row r="31" spans="1:12">
      <c r="A31" s="5"/>
      <c r="F31" s="134"/>
      <c r="G31" s="134"/>
      <c r="H31" s="134"/>
      <c r="I31" s="74"/>
    </row>
    <row r="33" spans="1:21" s="52" customFormat="1">
      <c r="B33" s="52" t="s">
        <v>3</v>
      </c>
    </row>
    <row r="35" spans="1:21">
      <c r="A35" s="5"/>
    </row>
    <row r="36" spans="1:21" ht="12.75" customHeight="1">
      <c r="A36" s="5"/>
      <c r="H36" s="250" t="s">
        <v>135</v>
      </c>
      <c r="I36" s="251"/>
      <c r="J36" s="252"/>
    </row>
    <row r="37" spans="1:21">
      <c r="A37" s="5"/>
      <c r="H37" s="253"/>
      <c r="I37" s="254"/>
      <c r="J37" s="255"/>
    </row>
    <row r="38" spans="1:21">
      <c r="A38" s="5"/>
    </row>
    <row r="39" spans="1:21">
      <c r="A39" s="5"/>
    </row>
    <row r="40" spans="1:21" ht="12.75" customHeight="1">
      <c r="A40" s="5"/>
      <c r="H40" s="250" t="s">
        <v>358</v>
      </c>
      <c r="I40" s="251"/>
      <c r="J40" s="252"/>
    </row>
    <row r="41" spans="1:21">
      <c r="A41" s="5"/>
      <c r="G41" s="12"/>
      <c r="H41" s="253"/>
      <c r="I41" s="254"/>
      <c r="J41" s="255"/>
      <c r="K41" s="12"/>
      <c r="Q41" s="12"/>
      <c r="R41" s="12"/>
      <c r="T41" s="12"/>
      <c r="U41" s="12"/>
    </row>
    <row r="42" spans="1:21">
      <c r="A42" s="5"/>
      <c r="G42" s="12"/>
      <c r="K42" s="12"/>
      <c r="Q42" s="12"/>
      <c r="R42" s="262"/>
      <c r="S42" s="262"/>
      <c r="T42" s="262"/>
      <c r="U42" s="262"/>
    </row>
    <row r="43" spans="1:21">
      <c r="A43" s="5"/>
      <c r="F43" s="12"/>
      <c r="G43" s="12"/>
      <c r="H43" s="12"/>
      <c r="I43" s="12"/>
      <c r="J43" s="12"/>
      <c r="K43" s="12"/>
      <c r="L43" s="12"/>
      <c r="O43" s="12"/>
      <c r="P43" s="12"/>
      <c r="Q43" s="12"/>
      <c r="R43" s="262"/>
      <c r="S43" s="262"/>
      <c r="T43" s="262"/>
      <c r="U43" s="262"/>
    </row>
    <row r="44" spans="1:21" ht="12.75" customHeight="1">
      <c r="A44" s="5"/>
      <c r="F44" s="231" t="s">
        <v>131</v>
      </c>
      <c r="G44" s="232"/>
      <c r="H44" s="233"/>
      <c r="I44" s="12"/>
      <c r="J44" s="237" t="s">
        <v>110</v>
      </c>
      <c r="K44" s="238"/>
      <c r="L44" s="239"/>
      <c r="P44" s="12"/>
      <c r="Q44" s="12"/>
      <c r="R44" s="58"/>
      <c r="T44" s="58"/>
      <c r="U44" s="58"/>
    </row>
    <row r="45" spans="1:21">
      <c r="A45" s="5"/>
      <c r="F45" s="234"/>
      <c r="G45" s="235"/>
      <c r="H45" s="236"/>
      <c r="I45" s="12"/>
      <c r="J45" s="240"/>
      <c r="K45" s="241"/>
      <c r="L45" s="242"/>
      <c r="P45" s="12"/>
      <c r="Q45" s="12"/>
      <c r="R45" s="58"/>
      <c r="T45" s="58"/>
      <c r="U45" s="58"/>
    </row>
    <row r="46" spans="1:21">
      <c r="A46" s="5"/>
      <c r="I46" s="12"/>
      <c r="O46" s="12"/>
      <c r="P46" s="12"/>
      <c r="Q46" s="12"/>
      <c r="R46" s="58"/>
      <c r="T46" s="58"/>
      <c r="U46" s="58"/>
    </row>
    <row r="47" spans="1:21">
      <c r="A47" s="5"/>
      <c r="F47" s="184"/>
      <c r="G47" s="12"/>
      <c r="K47" s="12"/>
      <c r="L47" s="12"/>
      <c r="O47" s="12"/>
      <c r="P47" s="12"/>
      <c r="Q47" s="12"/>
      <c r="R47" s="58"/>
      <c r="T47" s="58"/>
      <c r="U47" s="58"/>
    </row>
    <row r="48" spans="1:21" ht="12.75" customHeight="1">
      <c r="A48" s="5"/>
      <c r="F48" s="184"/>
      <c r="G48" s="12"/>
      <c r="H48" s="243" t="s">
        <v>121</v>
      </c>
      <c r="I48" s="244"/>
      <c r="J48" s="245"/>
      <c r="K48" s="12"/>
      <c r="L48" s="12"/>
      <c r="O48" s="12"/>
      <c r="P48" s="12"/>
      <c r="Q48" s="12"/>
      <c r="R48" s="58"/>
      <c r="T48" s="58"/>
      <c r="U48" s="58"/>
    </row>
    <row r="49" spans="1:21">
      <c r="A49" s="5"/>
      <c r="G49" s="12"/>
      <c r="H49" s="246"/>
      <c r="I49" s="247"/>
      <c r="J49" s="248"/>
      <c r="K49" s="12"/>
      <c r="L49" s="12"/>
      <c r="O49" s="12"/>
      <c r="P49" s="12"/>
      <c r="Q49" s="12"/>
      <c r="R49" s="58"/>
      <c r="T49" s="58"/>
      <c r="U49" s="58"/>
    </row>
    <row r="50" spans="1:21">
      <c r="A50" s="5"/>
      <c r="G50" s="12"/>
      <c r="H50" s="12"/>
      <c r="I50" s="12"/>
      <c r="J50" s="12"/>
      <c r="K50" s="12"/>
      <c r="L50" s="12"/>
      <c r="M50" s="12"/>
      <c r="N50" s="12"/>
      <c r="O50" s="12"/>
      <c r="P50" s="12"/>
      <c r="Q50" s="12"/>
      <c r="R50" s="12"/>
      <c r="T50" s="12"/>
      <c r="U50" s="12"/>
    </row>
    <row r="51" spans="1:21">
      <c r="G51" s="12"/>
      <c r="H51" s="12"/>
      <c r="I51" s="12"/>
      <c r="J51" s="58"/>
      <c r="K51" s="58"/>
      <c r="L51" s="58"/>
      <c r="M51" s="12"/>
      <c r="N51" s="58"/>
      <c r="O51" s="58"/>
      <c r="P51" s="58"/>
      <c r="Q51" s="12"/>
      <c r="R51" s="12"/>
      <c r="T51" s="12"/>
      <c r="U51" s="12"/>
    </row>
    <row r="52" spans="1:21" s="52" customFormat="1">
      <c r="B52" s="52" t="s">
        <v>10</v>
      </c>
    </row>
    <row r="54" spans="1:21">
      <c r="A54" s="5"/>
      <c r="B54" s="2" t="s">
        <v>122</v>
      </c>
    </row>
    <row r="55" spans="1:21">
      <c r="A55" s="5"/>
      <c r="B55" s="1" t="s">
        <v>202</v>
      </c>
    </row>
    <row r="56" spans="1:21">
      <c r="A56" s="5"/>
      <c r="B56" s="18" t="s">
        <v>410</v>
      </c>
    </row>
    <row r="57" spans="1:21">
      <c r="A57" s="5"/>
    </row>
    <row r="58" spans="1:21">
      <c r="A58" s="5"/>
      <c r="B58" s="2" t="s">
        <v>11</v>
      </c>
    </row>
    <row r="59" spans="1:21">
      <c r="A59" s="5"/>
      <c r="B59" s="1" t="s">
        <v>127</v>
      </c>
    </row>
    <row r="60" spans="1:21">
      <c r="A60" s="5"/>
      <c r="B60" s="1" t="s">
        <v>221</v>
      </c>
    </row>
    <row r="61" spans="1:21">
      <c r="A61" s="5"/>
      <c r="B61" s="1" t="s">
        <v>108</v>
      </c>
    </row>
    <row r="63" spans="1:21" s="52" customFormat="1">
      <c r="B63" s="52" t="s">
        <v>4</v>
      </c>
    </row>
    <row r="64" spans="1:21">
      <c r="A64" s="5"/>
    </row>
    <row r="65" spans="1:3">
      <c r="A65" s="5"/>
      <c r="B65" s="53"/>
      <c r="C65" s="1" t="s">
        <v>5</v>
      </c>
    </row>
    <row r="66" spans="1:3">
      <c r="A66" s="5"/>
      <c r="B66" s="54"/>
      <c r="C66" s="1" t="s">
        <v>6</v>
      </c>
    </row>
    <row r="67" spans="1:3">
      <c r="A67" s="5"/>
      <c r="B67" s="55"/>
      <c r="C67" s="1" t="s">
        <v>7</v>
      </c>
    </row>
    <row r="68" spans="1:3">
      <c r="A68" s="5"/>
      <c r="B68" s="56"/>
      <c r="C68" s="1" t="s">
        <v>8</v>
      </c>
    </row>
    <row r="69" spans="1:3">
      <c r="A69" s="5"/>
      <c r="B69" s="57"/>
      <c r="C69" s="1" t="s">
        <v>9</v>
      </c>
    </row>
    <row r="70" spans="1:3">
      <c r="A70" s="5"/>
    </row>
    <row r="73" spans="1:3">
      <c r="B73" s="9"/>
    </row>
  </sheetData>
  <mergeCells count="11">
    <mergeCell ref="F44:H45"/>
    <mergeCell ref="J44:L45"/>
    <mergeCell ref="H48:J49"/>
    <mergeCell ref="B12:R12"/>
    <mergeCell ref="H16:J17"/>
    <mergeCell ref="H20:J21"/>
    <mergeCell ref="R42:U43"/>
    <mergeCell ref="H24:J25"/>
    <mergeCell ref="H29:J30"/>
    <mergeCell ref="H36:J37"/>
    <mergeCell ref="H40:J41"/>
  </mergeCells>
  <pageMargins left="0.7" right="0.7" top="0.75" bottom="0.75" header="0.3" footer="0.3"/>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CC"/>
  </sheetPr>
  <dimension ref="A1:U85"/>
  <sheetViews>
    <sheetView showGridLines="0" zoomScale="80" zoomScaleNormal="80" zoomScaleSheetLayoutView="80" workbookViewId="0">
      <pane ySplit="7" topLeftCell="A8" activePane="bottomLeft" state="frozen"/>
      <selection pane="bottomLeft"/>
    </sheetView>
  </sheetViews>
  <sheetFormatPr defaultRowHeight="12.75"/>
  <cols>
    <col min="1" max="1" width="2.85546875" style="1" customWidth="1"/>
    <col min="2" max="2" width="107.140625" style="1" customWidth="1"/>
    <col min="3" max="3" width="2.85546875" style="1" customWidth="1"/>
    <col min="4" max="4" width="57.140625" style="1" customWidth="1"/>
    <col min="5" max="5" width="2.85546875" style="1" customWidth="1"/>
    <col min="6" max="6" width="14.28515625" style="1" customWidth="1"/>
    <col min="7" max="7" width="2.85546875" style="1" customWidth="1"/>
    <col min="8" max="8" width="14.28515625" style="1" customWidth="1"/>
    <col min="9" max="9" width="2.85546875" style="1" customWidth="1"/>
    <col min="10" max="10" width="14.28515625" style="1" customWidth="1"/>
    <col min="11" max="11" width="2.85546875" style="1" customWidth="1"/>
    <col min="12" max="12" width="20" style="1" customWidth="1"/>
    <col min="13" max="21" width="11.42578125" style="1" customWidth="1"/>
    <col min="22" max="22" width="2.7109375" style="1" customWidth="1"/>
    <col min="23" max="16384" width="9.140625" style="1"/>
  </cols>
  <sheetData>
    <row r="1" spans="1:12">
      <c r="A1" s="5"/>
      <c r="B1" s="18" t="s">
        <v>398</v>
      </c>
    </row>
    <row r="2" spans="1:12" ht="15">
      <c r="B2"/>
      <c r="C2"/>
      <c r="D2"/>
      <c r="E2"/>
    </row>
    <row r="3" spans="1:12" s="8" customFormat="1" ht="18" customHeight="1">
      <c r="B3" s="7" t="s">
        <v>36</v>
      </c>
      <c r="C3" s="7"/>
      <c r="D3" s="7"/>
      <c r="E3" s="7"/>
    </row>
    <row r="5" spans="1:12" ht="42" customHeight="1">
      <c r="B5" s="269" t="s">
        <v>384</v>
      </c>
      <c r="C5" s="269"/>
      <c r="D5" s="269"/>
      <c r="E5" s="269"/>
      <c r="F5" s="269"/>
      <c r="G5" s="269"/>
    </row>
    <row r="7" spans="1:12" s="25" customFormat="1">
      <c r="B7" s="25" t="s">
        <v>116</v>
      </c>
      <c r="D7" s="25" t="s">
        <v>107</v>
      </c>
      <c r="F7" s="25" t="s">
        <v>0</v>
      </c>
      <c r="H7" s="25" t="s">
        <v>117</v>
      </c>
      <c r="J7" s="25" t="s">
        <v>118</v>
      </c>
      <c r="L7" s="25" t="s">
        <v>119</v>
      </c>
    </row>
    <row r="9" spans="1:12" s="25" customFormat="1">
      <c r="B9" s="25" t="s">
        <v>13</v>
      </c>
    </row>
    <row r="10" spans="1:12">
      <c r="A10" s="5"/>
    </row>
    <row r="11" spans="1:12">
      <c r="A11" s="5"/>
      <c r="B11" s="1" t="s">
        <v>22</v>
      </c>
      <c r="D11" s="1" t="s">
        <v>221</v>
      </c>
      <c r="F11" s="1" t="s">
        <v>12</v>
      </c>
      <c r="H11" s="118">
        <v>4.2999999999999997E-2</v>
      </c>
    </row>
    <row r="12" spans="1:12">
      <c r="A12" s="5"/>
      <c r="B12" s="1" t="s">
        <v>14</v>
      </c>
      <c r="D12" s="1" t="s">
        <v>221</v>
      </c>
      <c r="F12" s="1" t="s">
        <v>12</v>
      </c>
      <c r="H12" s="118">
        <v>0.03</v>
      </c>
    </row>
    <row r="13" spans="1:12">
      <c r="A13" s="5"/>
      <c r="B13" s="1" t="s">
        <v>244</v>
      </c>
      <c r="D13" s="1" t="s">
        <v>221</v>
      </c>
      <c r="F13" s="1" t="s">
        <v>12</v>
      </c>
      <c r="H13" s="118">
        <v>3.5999999999999997E-2</v>
      </c>
    </row>
    <row r="14" spans="1:12">
      <c r="A14" s="5"/>
      <c r="B14" s="1" t="s">
        <v>245</v>
      </c>
      <c r="D14" s="1" t="s">
        <v>221</v>
      </c>
      <c r="F14" s="1" t="s">
        <v>12</v>
      </c>
      <c r="H14" s="118">
        <v>0.03</v>
      </c>
    </row>
    <row r="16" spans="1:12" s="110" customFormat="1">
      <c r="B16" s="110" t="s">
        <v>304</v>
      </c>
    </row>
    <row r="18" spans="2:21">
      <c r="B18" s="1" t="s">
        <v>278</v>
      </c>
      <c r="D18" s="107" t="s">
        <v>307</v>
      </c>
      <c r="F18" s="1" t="s">
        <v>12</v>
      </c>
      <c r="H18" s="168">
        <v>7.7000000000000002E-3</v>
      </c>
      <c r="R18" s="44"/>
    </row>
    <row r="19" spans="2:21">
      <c r="B19" s="1" t="s">
        <v>279</v>
      </c>
      <c r="F19" s="1" t="s">
        <v>12</v>
      </c>
      <c r="H19" s="169">
        <f>(4/5)*H18+(1/5)*H23</f>
        <v>9.0000000000000011E-3</v>
      </c>
    </row>
    <row r="20" spans="2:21">
      <c r="B20" s="1" t="s">
        <v>280</v>
      </c>
      <c r="F20" s="1" t="s">
        <v>12</v>
      </c>
      <c r="H20" s="169">
        <f>(3/5)*H18+(2/5)*H23</f>
        <v>1.03E-2</v>
      </c>
    </row>
    <row r="21" spans="2:21">
      <c r="B21" s="1" t="s">
        <v>281</v>
      </c>
      <c r="F21" s="1" t="s">
        <v>12</v>
      </c>
      <c r="H21" s="169">
        <f>(2/5)*H18+(3/5)*H23</f>
        <v>1.1599999999999999E-2</v>
      </c>
    </row>
    <row r="22" spans="2:21">
      <c r="B22" s="1" t="s">
        <v>282</v>
      </c>
      <c r="F22" s="1" t="s">
        <v>12</v>
      </c>
      <c r="H22" s="169">
        <f>(1/5)*H18+(4/5)*H23</f>
        <v>1.2900000000000002E-2</v>
      </c>
    </row>
    <row r="23" spans="2:21">
      <c r="B23" s="1" t="s">
        <v>283</v>
      </c>
      <c r="D23" s="107" t="s">
        <v>307</v>
      </c>
      <c r="F23" s="1" t="s">
        <v>12</v>
      </c>
      <c r="H23" s="168">
        <v>1.4200000000000001E-2</v>
      </c>
      <c r="R23" s="44"/>
    </row>
    <row r="25" spans="2:21">
      <c r="B25" s="1" t="s">
        <v>284</v>
      </c>
      <c r="F25" s="1" t="s">
        <v>12</v>
      </c>
      <c r="H25" s="170">
        <f>((1+H19)*(1+H20)*(1+H21)*(1+H22)*(1+H23))^(1/5)-1</f>
        <v>1.1598329375890337E-2</v>
      </c>
    </row>
    <row r="26" spans="2:21">
      <c r="B26" s="1" t="s">
        <v>285</v>
      </c>
      <c r="F26" s="1" t="s">
        <v>12</v>
      </c>
      <c r="H26" s="170">
        <f>ROUND(H25,3)</f>
        <v>1.2E-2</v>
      </c>
    </row>
    <row r="27" spans="2:21" customFormat="1" ht="15"/>
    <row r="28" spans="2:21" s="25" customFormat="1">
      <c r="B28" s="25" t="s">
        <v>18</v>
      </c>
    </row>
    <row r="30" spans="2:21">
      <c r="H30" s="2" t="s">
        <v>18</v>
      </c>
      <c r="J30" s="2" t="s">
        <v>64</v>
      </c>
      <c r="L30" s="2" t="s">
        <v>102</v>
      </c>
      <c r="M30" s="1">
        <v>2013</v>
      </c>
      <c r="N30" s="1">
        <v>2014</v>
      </c>
      <c r="O30" s="1">
        <v>2015</v>
      </c>
      <c r="P30" s="1">
        <v>2016</v>
      </c>
      <c r="Q30" s="1">
        <v>2017</v>
      </c>
      <c r="R30" s="1">
        <v>2018</v>
      </c>
      <c r="S30" s="1">
        <v>2019</v>
      </c>
      <c r="T30" s="1">
        <v>2020</v>
      </c>
      <c r="U30" s="1">
        <v>2021</v>
      </c>
    </row>
    <row r="31" spans="2:21">
      <c r="B31" s="5"/>
      <c r="C31" s="5"/>
      <c r="D31" s="5"/>
      <c r="E31" s="5"/>
      <c r="F31" s="5"/>
      <c r="G31" s="5"/>
      <c r="H31" s="51"/>
      <c r="I31" s="5"/>
      <c r="J31" s="21"/>
      <c r="L31" s="1">
        <v>2013</v>
      </c>
      <c r="M31" s="1">
        <v>1</v>
      </c>
      <c r="N31" s="19">
        <f t="shared" ref="N31:U31" si="0">N32*$J32</f>
        <v>1.028</v>
      </c>
      <c r="O31" s="19">
        <f t="shared" si="0"/>
        <v>1.0382800000000001</v>
      </c>
      <c r="P31" s="19">
        <f t="shared" si="0"/>
        <v>1.0465862400000001</v>
      </c>
      <c r="Q31" s="19">
        <f t="shared" si="0"/>
        <v>1.0591452748800001</v>
      </c>
      <c r="R31" s="19">
        <f t="shared" si="0"/>
        <v>1.07185501817856</v>
      </c>
      <c r="S31" s="19">
        <f t="shared" si="0"/>
        <v>1.0847172783967027</v>
      </c>
      <c r="T31" s="19">
        <f t="shared" si="0"/>
        <v>1.0977338857374632</v>
      </c>
      <c r="U31" s="19">
        <f t="shared" si="0"/>
        <v>1.1109066923663127</v>
      </c>
    </row>
    <row r="32" spans="2:21">
      <c r="B32" s="1" t="s">
        <v>19</v>
      </c>
      <c r="D32" s="1" t="s">
        <v>108</v>
      </c>
      <c r="F32" s="1" t="s">
        <v>12</v>
      </c>
      <c r="H32" s="121">
        <v>2.8000000000000001E-2</v>
      </c>
      <c r="J32" s="19">
        <f t="shared" ref="J32:J39" si="1">1+H32</f>
        <v>1.028</v>
      </c>
      <c r="L32" s="1">
        <v>2014</v>
      </c>
      <c r="M32" s="172"/>
      <c r="N32" s="1">
        <v>1</v>
      </c>
      <c r="O32" s="19">
        <f t="shared" ref="O32:U32" si="2">O33*$J33</f>
        <v>1.01</v>
      </c>
      <c r="P32" s="19">
        <f t="shared" si="2"/>
        <v>1.0180800000000001</v>
      </c>
      <c r="Q32" s="19">
        <f t="shared" si="2"/>
        <v>1.03029696</v>
      </c>
      <c r="R32" s="19">
        <f t="shared" si="2"/>
        <v>1.0426605235199999</v>
      </c>
      <c r="S32" s="19">
        <f t="shared" si="2"/>
        <v>1.0551724498022399</v>
      </c>
      <c r="T32" s="19">
        <f t="shared" si="2"/>
        <v>1.0678345191998668</v>
      </c>
      <c r="U32" s="19">
        <f t="shared" si="2"/>
        <v>1.0806485334302651</v>
      </c>
    </row>
    <row r="33" spans="2:21">
      <c r="B33" s="1" t="s">
        <v>20</v>
      </c>
      <c r="D33" s="1" t="s">
        <v>108</v>
      </c>
      <c r="F33" s="1" t="s">
        <v>12</v>
      </c>
      <c r="H33" s="121">
        <v>0.01</v>
      </c>
      <c r="J33" s="19">
        <f t="shared" si="1"/>
        <v>1.01</v>
      </c>
      <c r="L33" s="1">
        <v>2015</v>
      </c>
      <c r="M33" s="172"/>
      <c r="N33" s="172"/>
      <c r="O33" s="1">
        <v>1</v>
      </c>
      <c r="P33" s="19">
        <f t="shared" ref="P33:U33" si="3">P34*$J34</f>
        <v>1.008</v>
      </c>
      <c r="Q33" s="19">
        <f t="shared" si="3"/>
        <v>1.0200960000000001</v>
      </c>
      <c r="R33" s="19">
        <f t="shared" si="3"/>
        <v>1.032337152</v>
      </c>
      <c r="S33" s="19">
        <f t="shared" si="3"/>
        <v>1.044725197824</v>
      </c>
      <c r="T33" s="19">
        <f t="shared" si="3"/>
        <v>1.057261900197888</v>
      </c>
      <c r="U33" s="19">
        <f t="shared" si="3"/>
        <v>1.0699490430002625</v>
      </c>
    </row>
    <row r="34" spans="2:21">
      <c r="B34" s="1" t="s">
        <v>21</v>
      </c>
      <c r="D34" s="1" t="s">
        <v>108</v>
      </c>
      <c r="F34" s="1" t="s">
        <v>12</v>
      </c>
      <c r="H34" s="121">
        <v>8.0000000000000002E-3</v>
      </c>
      <c r="J34" s="19">
        <f t="shared" si="1"/>
        <v>1.008</v>
      </c>
      <c r="L34" s="1">
        <v>2016</v>
      </c>
      <c r="M34" s="172"/>
      <c r="N34" s="172"/>
      <c r="O34" s="172"/>
      <c r="P34" s="1">
        <v>1</v>
      </c>
      <c r="Q34" s="19">
        <f>Q35*$J35</f>
        <v>1.012</v>
      </c>
      <c r="R34" s="19">
        <f>R35*$J35</f>
        <v>1.0241439999999999</v>
      </c>
      <c r="S34" s="19">
        <f>S35*$J35</f>
        <v>1.036433728</v>
      </c>
      <c r="T34" s="19">
        <f>T35*$J35</f>
        <v>1.048870932736</v>
      </c>
      <c r="U34" s="19">
        <f>U35*$J35</f>
        <v>1.0614573839288319</v>
      </c>
    </row>
    <row r="35" spans="2:21">
      <c r="B35" s="1" t="s">
        <v>57</v>
      </c>
      <c r="F35" s="1" t="s">
        <v>12</v>
      </c>
      <c r="H35" s="171">
        <f>$H$26</f>
        <v>1.2E-2</v>
      </c>
      <c r="J35" s="19">
        <f t="shared" si="1"/>
        <v>1.012</v>
      </c>
      <c r="L35" s="1">
        <v>2017</v>
      </c>
      <c r="M35" s="172"/>
      <c r="N35" s="172"/>
      <c r="O35" s="172"/>
      <c r="P35" s="172"/>
      <c r="Q35" s="1">
        <v>1</v>
      </c>
      <c r="R35" s="19">
        <f>R36*$J36</f>
        <v>1.012</v>
      </c>
      <c r="S35" s="19">
        <f>S36*$J36</f>
        <v>1.0241439999999999</v>
      </c>
      <c r="T35" s="19">
        <f>T36*$J36</f>
        <v>1.036433728</v>
      </c>
      <c r="U35" s="19">
        <f>U36*$J36</f>
        <v>1.048870932736</v>
      </c>
    </row>
    <row r="36" spans="2:21">
      <c r="B36" s="1" t="s">
        <v>58</v>
      </c>
      <c r="F36" s="1" t="s">
        <v>12</v>
      </c>
      <c r="H36" s="171">
        <f t="shared" ref="H36:H39" si="4">$H$26</f>
        <v>1.2E-2</v>
      </c>
      <c r="J36" s="19">
        <f t="shared" si="1"/>
        <v>1.012</v>
      </c>
      <c r="L36" s="1">
        <v>2018</v>
      </c>
      <c r="M36" s="172"/>
      <c r="N36" s="172"/>
      <c r="O36" s="172"/>
      <c r="P36" s="172"/>
      <c r="Q36" s="172"/>
      <c r="R36" s="1">
        <v>1</v>
      </c>
      <c r="S36" s="19">
        <f>S37*$J37</f>
        <v>1.012</v>
      </c>
      <c r="T36" s="19">
        <f>T37*$J37</f>
        <v>1.0241439999999999</v>
      </c>
      <c r="U36" s="19">
        <f>U37*$J37</f>
        <v>1.036433728</v>
      </c>
    </row>
    <row r="37" spans="2:21">
      <c r="B37" s="1" t="s">
        <v>59</v>
      </c>
      <c r="F37" s="1" t="s">
        <v>12</v>
      </c>
      <c r="H37" s="171">
        <f t="shared" si="4"/>
        <v>1.2E-2</v>
      </c>
      <c r="J37" s="19">
        <f t="shared" si="1"/>
        <v>1.012</v>
      </c>
      <c r="L37" s="1">
        <v>2019</v>
      </c>
      <c r="M37" s="172"/>
      <c r="N37" s="172"/>
      <c r="O37" s="172"/>
      <c r="P37" s="172"/>
      <c r="Q37" s="172"/>
      <c r="R37" s="172"/>
      <c r="S37" s="1">
        <v>1</v>
      </c>
      <c r="T37" s="19">
        <f>T38*$J38</f>
        <v>1.012</v>
      </c>
      <c r="U37" s="19">
        <f>U38*$J38</f>
        <v>1.0241439999999999</v>
      </c>
    </row>
    <row r="38" spans="2:21">
      <c r="B38" s="1" t="s">
        <v>60</v>
      </c>
      <c r="F38" s="1" t="s">
        <v>12</v>
      </c>
      <c r="H38" s="171">
        <f t="shared" si="4"/>
        <v>1.2E-2</v>
      </c>
      <c r="J38" s="19">
        <f t="shared" si="1"/>
        <v>1.012</v>
      </c>
      <c r="L38" s="1">
        <v>2020</v>
      </c>
      <c r="M38" s="172"/>
      <c r="N38" s="172"/>
      <c r="O38" s="172"/>
      <c r="P38" s="172"/>
      <c r="Q38" s="172"/>
      <c r="R38" s="172"/>
      <c r="S38" s="172"/>
      <c r="T38" s="1">
        <v>1</v>
      </c>
      <c r="U38" s="19">
        <f>U39*J39</f>
        <v>1.012</v>
      </c>
    </row>
    <row r="39" spans="2:21">
      <c r="B39" s="1" t="s">
        <v>61</v>
      </c>
      <c r="F39" s="1" t="s">
        <v>12</v>
      </c>
      <c r="H39" s="171">
        <f t="shared" si="4"/>
        <v>1.2E-2</v>
      </c>
      <c r="J39" s="19">
        <f t="shared" si="1"/>
        <v>1.012</v>
      </c>
      <c r="L39" s="1">
        <v>2021</v>
      </c>
      <c r="M39" s="172"/>
      <c r="N39" s="172"/>
      <c r="O39" s="172"/>
      <c r="P39" s="172"/>
      <c r="Q39" s="172"/>
      <c r="R39" s="172"/>
      <c r="S39" s="172"/>
      <c r="T39" s="172"/>
      <c r="U39" s="1">
        <v>1</v>
      </c>
    </row>
    <row r="41" spans="2:21" s="25" customFormat="1">
      <c r="B41" s="25" t="s">
        <v>23</v>
      </c>
    </row>
    <row r="42" spans="2:21">
      <c r="J42" s="5"/>
    </row>
    <row r="43" spans="2:21">
      <c r="H43" s="2" t="s">
        <v>23</v>
      </c>
      <c r="J43" s="20" t="s">
        <v>65</v>
      </c>
      <c r="L43" s="46" t="s">
        <v>73</v>
      </c>
      <c r="M43" s="1">
        <v>2013</v>
      </c>
      <c r="N43" s="1">
        <v>2014</v>
      </c>
      <c r="O43" s="1">
        <v>2015</v>
      </c>
      <c r="P43" s="1">
        <v>2016</v>
      </c>
      <c r="Q43" s="1">
        <v>2017</v>
      </c>
      <c r="R43" s="1">
        <v>2018</v>
      </c>
      <c r="S43" s="1">
        <v>2019</v>
      </c>
      <c r="T43" s="1">
        <v>2020</v>
      </c>
      <c r="U43" s="1">
        <v>2021</v>
      </c>
    </row>
    <row r="44" spans="2:21">
      <c r="H44" s="2"/>
      <c r="J44" s="20"/>
      <c r="L44" s="1">
        <v>2013</v>
      </c>
      <c r="M44" s="1">
        <v>1</v>
      </c>
      <c r="N44" s="19">
        <f t="shared" ref="N44:U44" si="5">N45*$J45</f>
        <v>0.98899999999999999</v>
      </c>
      <c r="O44" s="19">
        <f t="shared" si="5"/>
        <v>0.97812100000000002</v>
      </c>
      <c r="P44" s="19">
        <f t="shared" si="5"/>
        <v>0.96736166899999998</v>
      </c>
      <c r="Q44" s="19">
        <f t="shared" si="5"/>
        <v>0.96155749898600007</v>
      </c>
      <c r="R44" s="19">
        <f t="shared" si="5"/>
        <v>0.95578815399208406</v>
      </c>
      <c r="S44" s="19">
        <f t="shared" si="5"/>
        <v>0.95005342506813151</v>
      </c>
      <c r="T44" s="19">
        <f t="shared" si="5"/>
        <v>0.94435310451772259</v>
      </c>
      <c r="U44" s="19">
        <f t="shared" si="5"/>
        <v>0.93868698589061628</v>
      </c>
    </row>
    <row r="45" spans="2:21">
      <c r="B45" s="14" t="s">
        <v>24</v>
      </c>
      <c r="D45" s="18" t="s">
        <v>136</v>
      </c>
      <c r="F45" s="1" t="s">
        <v>12</v>
      </c>
      <c r="H45" s="120">
        <v>1.0999999999999999E-2</v>
      </c>
      <c r="J45" s="19">
        <f t="shared" ref="J45:J52" si="6">1-H45</f>
        <v>0.98899999999999999</v>
      </c>
      <c r="L45" s="1">
        <v>2014</v>
      </c>
      <c r="M45" s="172"/>
      <c r="N45" s="1">
        <v>1</v>
      </c>
      <c r="O45" s="19">
        <f t="shared" ref="O45:U45" si="7">O46*$J46</f>
        <v>0.98899999999999999</v>
      </c>
      <c r="P45" s="19">
        <f t="shared" si="7"/>
        <v>0.97812100000000002</v>
      </c>
      <c r="Q45" s="19">
        <f t="shared" si="7"/>
        <v>0.97225227400000003</v>
      </c>
      <c r="R45" s="19">
        <f t="shared" si="7"/>
        <v>0.96641876035600005</v>
      </c>
      <c r="S45" s="19">
        <f t="shared" si="7"/>
        <v>0.96062024779386401</v>
      </c>
      <c r="T45" s="19">
        <f t="shared" si="7"/>
        <v>0.95485652630710072</v>
      </c>
      <c r="U45" s="19">
        <f t="shared" si="7"/>
        <v>0.94912738714925815</v>
      </c>
    </row>
    <row r="46" spans="2:21">
      <c r="B46" s="14" t="s">
        <v>25</v>
      </c>
      <c r="D46" s="18" t="s">
        <v>136</v>
      </c>
      <c r="F46" s="1" t="s">
        <v>12</v>
      </c>
      <c r="H46" s="120">
        <v>1.0999999999999999E-2</v>
      </c>
      <c r="J46" s="19">
        <f t="shared" si="6"/>
        <v>0.98899999999999999</v>
      </c>
      <c r="L46" s="1">
        <v>2015</v>
      </c>
      <c r="M46" s="172"/>
      <c r="N46" s="172"/>
      <c r="O46" s="1">
        <v>1</v>
      </c>
      <c r="P46" s="19">
        <f t="shared" ref="P46:U46" si="8">P47*$J47</f>
        <v>0.98899999999999999</v>
      </c>
      <c r="Q46" s="19">
        <f t="shared" si="8"/>
        <v>0.983066</v>
      </c>
      <c r="R46" s="19">
        <f t="shared" si="8"/>
        <v>0.97716760400000002</v>
      </c>
      <c r="S46" s="19">
        <f t="shared" si="8"/>
        <v>0.97130459837600003</v>
      </c>
      <c r="T46" s="19">
        <f t="shared" si="8"/>
        <v>0.9654767707857439</v>
      </c>
      <c r="U46" s="19">
        <f t="shared" si="8"/>
        <v>0.9596839101610295</v>
      </c>
    </row>
    <row r="47" spans="2:21">
      <c r="B47" s="14" t="s">
        <v>26</v>
      </c>
      <c r="D47" s="18" t="s">
        <v>136</v>
      </c>
      <c r="F47" s="1" t="s">
        <v>12</v>
      </c>
      <c r="H47" s="120">
        <v>1.0999999999999999E-2</v>
      </c>
      <c r="J47" s="19">
        <f t="shared" si="6"/>
        <v>0.98899999999999999</v>
      </c>
      <c r="L47" s="1">
        <v>2016</v>
      </c>
      <c r="M47" s="172"/>
      <c r="N47" s="172"/>
      <c r="O47" s="172"/>
      <c r="P47" s="1">
        <v>1</v>
      </c>
      <c r="Q47" s="19">
        <f>Q48*$J48</f>
        <v>0.99399999999999999</v>
      </c>
      <c r="R47" s="19">
        <f>R48*$J48</f>
        <v>0.98803600000000003</v>
      </c>
      <c r="S47" s="19">
        <f>S48*$J48</f>
        <v>0.98210778399999998</v>
      </c>
      <c r="T47" s="19">
        <f>T48*$J48</f>
        <v>0.97621513729599996</v>
      </c>
      <c r="U47" s="19">
        <f>U48*$J48</f>
        <v>0.97035784647222401</v>
      </c>
    </row>
    <row r="48" spans="2:21">
      <c r="B48" s="14" t="s">
        <v>27</v>
      </c>
      <c r="D48" s="1" t="s">
        <v>221</v>
      </c>
      <c r="F48" s="1" t="s">
        <v>12</v>
      </c>
      <c r="H48" s="119">
        <v>6.0000000000000001E-3</v>
      </c>
      <c r="J48" s="19">
        <f t="shared" si="6"/>
        <v>0.99399999999999999</v>
      </c>
      <c r="L48" s="1">
        <v>2017</v>
      </c>
      <c r="M48" s="172"/>
      <c r="N48" s="172"/>
      <c r="O48" s="172"/>
      <c r="P48" s="172"/>
      <c r="Q48" s="1">
        <v>1</v>
      </c>
      <c r="R48" s="19">
        <f>R49*$J49</f>
        <v>0.99399999999999999</v>
      </c>
      <c r="S48" s="19">
        <f>S49*$J49</f>
        <v>0.98803600000000003</v>
      </c>
      <c r="T48" s="19">
        <f>T49*$J49</f>
        <v>0.98210778399999998</v>
      </c>
      <c r="U48" s="19">
        <f>U49*$J49</f>
        <v>0.97621513729599996</v>
      </c>
    </row>
    <row r="49" spans="2:21">
      <c r="B49" s="14" t="s">
        <v>28</v>
      </c>
      <c r="D49" s="1" t="s">
        <v>221</v>
      </c>
      <c r="F49" s="1" t="s">
        <v>12</v>
      </c>
      <c r="H49" s="119">
        <v>6.0000000000000001E-3</v>
      </c>
      <c r="J49" s="19">
        <f t="shared" si="6"/>
        <v>0.99399999999999999</v>
      </c>
      <c r="L49" s="1">
        <v>2018</v>
      </c>
      <c r="M49" s="172"/>
      <c r="N49" s="172"/>
      <c r="O49" s="172"/>
      <c r="P49" s="172"/>
      <c r="Q49" s="172"/>
      <c r="R49" s="1">
        <v>1</v>
      </c>
      <c r="S49" s="19">
        <f>S50*$J50</f>
        <v>0.99399999999999999</v>
      </c>
      <c r="T49" s="19">
        <f>T50*$J50</f>
        <v>0.98803600000000003</v>
      </c>
      <c r="U49" s="19">
        <f>U50*$J50</f>
        <v>0.98210778399999998</v>
      </c>
    </row>
    <row r="50" spans="2:21">
      <c r="B50" s="14" t="s">
        <v>29</v>
      </c>
      <c r="D50" s="1" t="s">
        <v>221</v>
      </c>
      <c r="F50" s="1" t="s">
        <v>12</v>
      </c>
      <c r="H50" s="119">
        <v>6.0000000000000001E-3</v>
      </c>
      <c r="J50" s="19">
        <f t="shared" si="6"/>
        <v>0.99399999999999999</v>
      </c>
      <c r="L50" s="1">
        <v>2019</v>
      </c>
      <c r="M50" s="172"/>
      <c r="N50" s="172"/>
      <c r="O50" s="172"/>
      <c r="P50" s="172"/>
      <c r="Q50" s="172"/>
      <c r="R50" s="172"/>
      <c r="S50" s="1">
        <v>1</v>
      </c>
      <c r="T50" s="19">
        <f>T51*$J51</f>
        <v>0.99399999999999999</v>
      </c>
      <c r="U50" s="19">
        <f>U51*$J51</f>
        <v>0.98803600000000003</v>
      </c>
    </row>
    <row r="51" spans="2:21">
      <c r="B51" s="14" t="s">
        <v>30</v>
      </c>
      <c r="D51" s="1" t="s">
        <v>221</v>
      </c>
      <c r="F51" s="1" t="s">
        <v>12</v>
      </c>
      <c r="H51" s="119">
        <v>6.0000000000000001E-3</v>
      </c>
      <c r="J51" s="19">
        <f t="shared" si="6"/>
        <v>0.99399999999999999</v>
      </c>
      <c r="L51" s="1">
        <v>2020</v>
      </c>
      <c r="M51" s="172"/>
      <c r="N51" s="172"/>
      <c r="O51" s="172"/>
      <c r="P51" s="172"/>
      <c r="Q51" s="172"/>
      <c r="R51" s="172"/>
      <c r="S51" s="172"/>
      <c r="T51" s="1">
        <v>1</v>
      </c>
      <c r="U51" s="19">
        <f>U52*J52</f>
        <v>0.99399999999999999</v>
      </c>
    </row>
    <row r="52" spans="2:21">
      <c r="B52" s="14" t="s">
        <v>31</v>
      </c>
      <c r="D52" s="1" t="s">
        <v>221</v>
      </c>
      <c r="F52" s="1" t="s">
        <v>12</v>
      </c>
      <c r="H52" s="119">
        <v>6.0000000000000001E-3</v>
      </c>
      <c r="J52" s="19">
        <f t="shared" si="6"/>
        <v>0.99399999999999999</v>
      </c>
      <c r="L52" s="1">
        <v>2021</v>
      </c>
      <c r="M52" s="172"/>
      <c r="N52" s="172"/>
      <c r="O52" s="172"/>
      <c r="P52" s="172"/>
      <c r="Q52" s="172"/>
      <c r="R52" s="172"/>
      <c r="S52" s="172"/>
      <c r="T52" s="172"/>
      <c r="U52" s="1">
        <v>1</v>
      </c>
    </row>
    <row r="54" spans="2:21" s="25" customFormat="1">
      <c r="B54" s="25" t="s">
        <v>383</v>
      </c>
    </row>
    <row r="55" spans="2:21">
      <c r="B55" s="1" t="s">
        <v>82</v>
      </c>
    </row>
    <row r="56" spans="2:21">
      <c r="B56" s="1" t="s">
        <v>380</v>
      </c>
      <c r="D56" s="1" t="s">
        <v>221</v>
      </c>
      <c r="F56" s="5" t="s">
        <v>12</v>
      </c>
      <c r="H56" s="27">
        <v>0.78900000000000003</v>
      </c>
    </row>
    <row r="57" spans="2:21">
      <c r="B57" s="1" t="s">
        <v>381</v>
      </c>
      <c r="D57" s="1" t="s">
        <v>221</v>
      </c>
      <c r="F57" s="5" t="s">
        <v>12</v>
      </c>
      <c r="H57" s="27">
        <v>0.05</v>
      </c>
    </row>
    <row r="58" spans="2:21">
      <c r="B58" s="1" t="s">
        <v>155</v>
      </c>
      <c r="D58" s="1" t="s">
        <v>221</v>
      </c>
      <c r="F58" s="5" t="s">
        <v>12</v>
      </c>
      <c r="H58" s="226">
        <f>H56+H57</f>
        <v>0.83900000000000008</v>
      </c>
      <c r="J58" s="45"/>
      <c r="K58" s="5"/>
      <c r="L58" s="42"/>
      <c r="M58" s="5"/>
      <c r="N58" s="5"/>
      <c r="O58" s="42"/>
      <c r="P58" s="42"/>
      <c r="Q58" s="42"/>
      <c r="R58" s="42"/>
      <c r="S58" s="42"/>
    </row>
    <row r="59" spans="2:21">
      <c r="F59" s="5"/>
      <c r="H59" s="227"/>
      <c r="J59" s="45"/>
      <c r="K59" s="5"/>
      <c r="L59" s="42"/>
      <c r="M59" s="5"/>
      <c r="N59" s="5"/>
      <c r="O59" s="42"/>
      <c r="P59" s="42"/>
      <c r="Q59" s="42"/>
      <c r="R59" s="42"/>
      <c r="S59" s="42"/>
    </row>
    <row r="60" spans="2:21">
      <c r="B60" s="1" t="s">
        <v>382</v>
      </c>
      <c r="D60" s="1" t="s">
        <v>221</v>
      </c>
      <c r="F60" s="5" t="s">
        <v>12</v>
      </c>
      <c r="H60" s="27">
        <v>0.81599999999999995</v>
      </c>
      <c r="J60" s="45"/>
      <c r="K60" s="5"/>
      <c r="L60" s="42"/>
      <c r="M60" s="5"/>
      <c r="N60" s="5"/>
      <c r="O60" s="42"/>
      <c r="P60" s="42"/>
      <c r="Q60" s="42"/>
      <c r="R60" s="42"/>
      <c r="S60" s="42"/>
    </row>
    <row r="61" spans="2:21">
      <c r="B61" s="1" t="s">
        <v>381</v>
      </c>
      <c r="D61" s="1" t="s">
        <v>221</v>
      </c>
      <c r="F61" s="5" t="s">
        <v>12</v>
      </c>
      <c r="H61" s="27">
        <v>0.05</v>
      </c>
      <c r="J61" s="45"/>
      <c r="K61" s="5"/>
      <c r="L61" s="42"/>
      <c r="M61" s="5"/>
      <c r="N61" s="5"/>
      <c r="O61" s="42"/>
      <c r="P61" s="42"/>
      <c r="Q61" s="42"/>
      <c r="R61" s="42"/>
      <c r="S61" s="42"/>
    </row>
    <row r="62" spans="2:21">
      <c r="B62" s="1" t="s">
        <v>156</v>
      </c>
      <c r="D62" s="1" t="s">
        <v>221</v>
      </c>
      <c r="F62" s="5" t="s">
        <v>12</v>
      </c>
      <c r="H62" s="226">
        <f>H60+H61</f>
        <v>0.86599999999999999</v>
      </c>
      <c r="J62" s="45"/>
      <c r="K62" s="5"/>
      <c r="L62" s="42"/>
      <c r="M62" s="5"/>
      <c r="N62" s="5"/>
      <c r="O62" s="42"/>
      <c r="P62" s="42"/>
      <c r="Q62" s="42"/>
      <c r="R62" s="42"/>
      <c r="S62" s="42"/>
    </row>
    <row r="63" spans="2:21">
      <c r="B63" s="5"/>
      <c r="C63" s="5"/>
      <c r="D63" s="5"/>
      <c r="E63" s="5"/>
      <c r="F63" s="5"/>
      <c r="G63" s="5"/>
      <c r="H63" s="45"/>
      <c r="I63" s="5"/>
      <c r="J63" s="5"/>
      <c r="K63" s="5"/>
      <c r="L63" s="5"/>
      <c r="M63" s="5"/>
      <c r="N63" s="5"/>
      <c r="O63" s="5"/>
      <c r="P63" s="5"/>
      <c r="Q63" s="5"/>
      <c r="R63" s="5"/>
      <c r="S63" s="5"/>
    </row>
    <row r="64" spans="2:21" s="25" customFormat="1">
      <c r="B64" s="25" t="s">
        <v>139</v>
      </c>
    </row>
    <row r="65" spans="1:10">
      <c r="A65" s="5"/>
    </row>
    <row r="66" spans="1:10">
      <c r="A66" s="5"/>
      <c r="B66" s="1" t="s">
        <v>32</v>
      </c>
      <c r="D66" s="107" t="s">
        <v>203</v>
      </c>
      <c r="F66" s="1" t="s">
        <v>12</v>
      </c>
      <c r="H66" s="118">
        <v>0.91500000000000004</v>
      </c>
      <c r="J66" s="44"/>
    </row>
    <row r="67" spans="1:10">
      <c r="A67" s="5"/>
      <c r="B67" s="1" t="s">
        <v>35</v>
      </c>
      <c r="D67" s="107" t="s">
        <v>203</v>
      </c>
      <c r="F67" s="1" t="s">
        <v>12</v>
      </c>
      <c r="H67" s="118">
        <v>3.5000000000000003E-2</v>
      </c>
      <c r="J67" s="44"/>
    </row>
    <row r="68" spans="1:10">
      <c r="A68" s="5"/>
      <c r="B68" s="1" t="s">
        <v>33</v>
      </c>
      <c r="D68" s="107" t="s">
        <v>203</v>
      </c>
      <c r="F68" s="1" t="s">
        <v>12</v>
      </c>
      <c r="H68" s="118">
        <v>0.05</v>
      </c>
      <c r="J68" s="44"/>
    </row>
    <row r="69" spans="1:10">
      <c r="A69" s="5"/>
      <c r="B69" s="1" t="s">
        <v>34</v>
      </c>
      <c r="D69" s="107" t="s">
        <v>203</v>
      </c>
      <c r="F69" s="1" t="s">
        <v>12</v>
      </c>
      <c r="H69" s="118">
        <v>0</v>
      </c>
      <c r="J69" s="44"/>
    </row>
    <row r="70" spans="1:10">
      <c r="H70" s="15"/>
    </row>
    <row r="71" spans="1:10" s="25" customFormat="1">
      <c r="B71" s="25" t="s">
        <v>140</v>
      </c>
    </row>
    <row r="73" spans="1:10">
      <c r="B73" s="1" t="s">
        <v>32</v>
      </c>
      <c r="D73" s="1" t="s">
        <v>203</v>
      </c>
      <c r="F73" s="1" t="s">
        <v>12</v>
      </c>
      <c r="H73" s="136">
        <f>H66/(SUM($H$66:$H$68))</f>
        <v>0.91500000000000004</v>
      </c>
      <c r="J73" s="44"/>
    </row>
    <row r="74" spans="1:10">
      <c r="B74" s="1" t="s">
        <v>35</v>
      </c>
      <c r="D74" s="1" t="s">
        <v>203</v>
      </c>
      <c r="F74" s="1" t="s">
        <v>12</v>
      </c>
      <c r="H74" s="136">
        <f>H67/(SUM($H$66:$H$68))</f>
        <v>3.5000000000000003E-2</v>
      </c>
      <c r="J74" s="44"/>
    </row>
    <row r="75" spans="1:10">
      <c r="B75" s="1" t="s">
        <v>33</v>
      </c>
      <c r="D75" s="1" t="s">
        <v>203</v>
      </c>
      <c r="F75" s="1" t="s">
        <v>12</v>
      </c>
      <c r="H75" s="136">
        <f>H68/(SUM($H$66:$H$68))</f>
        <v>0.05</v>
      </c>
      <c r="J75" s="44"/>
    </row>
    <row r="76" spans="1:10">
      <c r="H76" s="69"/>
    </row>
    <row r="77" spans="1:10" s="25" customFormat="1">
      <c r="B77" s="25" t="s">
        <v>115</v>
      </c>
    </row>
    <row r="79" spans="1:10">
      <c r="B79" s="1" t="s">
        <v>32</v>
      </c>
      <c r="D79" s="107" t="s">
        <v>203</v>
      </c>
      <c r="F79" s="1" t="s">
        <v>12</v>
      </c>
      <c r="H79" s="118">
        <v>0.91500000000000004</v>
      </c>
      <c r="J79" s="44"/>
    </row>
    <row r="80" spans="1:10">
      <c r="B80" s="1" t="s">
        <v>35</v>
      </c>
      <c r="D80" s="107" t="s">
        <v>203</v>
      </c>
      <c r="F80" s="1" t="s">
        <v>12</v>
      </c>
      <c r="H80" s="118">
        <v>3.5000000000000003E-2</v>
      </c>
      <c r="J80" s="44"/>
    </row>
    <row r="81" spans="1:10">
      <c r="A81" s="74"/>
      <c r="B81" s="1" t="s">
        <v>44</v>
      </c>
      <c r="D81" s="107" t="s">
        <v>203</v>
      </c>
      <c r="F81" s="1" t="s">
        <v>12</v>
      </c>
      <c r="H81" s="118">
        <v>0.05</v>
      </c>
      <c r="J81" s="44"/>
    </row>
    <row r="83" spans="1:10" s="25" customFormat="1">
      <c r="B83" s="25" t="s">
        <v>62</v>
      </c>
    </row>
    <row r="85" spans="1:10">
      <c r="B85" s="5" t="s">
        <v>141</v>
      </c>
      <c r="D85" s="1" t="s">
        <v>221</v>
      </c>
      <c r="F85" s="1" t="s">
        <v>12</v>
      </c>
      <c r="H85" s="27">
        <v>0.01</v>
      </c>
    </row>
  </sheetData>
  <mergeCells count="1">
    <mergeCell ref="B5:G5"/>
  </mergeCells>
  <pageMargins left="0.7" right="0.7" top="0.75" bottom="0.75" header="0.3" footer="0.3"/>
  <pageSetup paperSize="9" scale="2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sheetPr>
  <dimension ref="A1:R156"/>
  <sheetViews>
    <sheetView showGridLines="0" zoomScale="80" zoomScaleNormal="80" zoomScaleSheetLayoutView="80" workbookViewId="0">
      <pane ySplit="7" topLeftCell="A8" activePane="bottomLeft" state="frozen"/>
      <selection pane="bottomLeft"/>
    </sheetView>
  </sheetViews>
  <sheetFormatPr defaultRowHeight="12.75"/>
  <cols>
    <col min="1" max="1" width="2.85546875" style="1" customWidth="1"/>
    <col min="2" max="2" width="107.140625" style="1" customWidth="1"/>
    <col min="3" max="3" width="2.85546875" style="1" customWidth="1"/>
    <col min="4" max="4" width="57.140625" style="1" customWidth="1"/>
    <col min="5" max="5" width="2.85546875" style="1" customWidth="1"/>
    <col min="6" max="6" width="14.28515625" style="1" customWidth="1"/>
    <col min="7" max="7" width="2.85546875" style="1" customWidth="1"/>
    <col min="8" max="8" width="14.28515625" style="1" customWidth="1"/>
    <col min="9" max="9" width="2.85546875" style="1" customWidth="1"/>
    <col min="10" max="10" width="14.28515625" style="1" customWidth="1"/>
    <col min="11" max="11" width="2.85546875" style="1" customWidth="1"/>
    <col min="12" max="16" width="14.28515625" style="1" customWidth="1"/>
    <col min="17" max="17" width="2.85546875" style="1" customWidth="1"/>
    <col min="18" max="16384" width="9.140625" style="1"/>
  </cols>
  <sheetData>
    <row r="1" spans="1:18">
      <c r="A1" s="5"/>
      <c r="B1" s="18" t="s">
        <v>398</v>
      </c>
    </row>
    <row r="2" spans="1:18" ht="15">
      <c r="B2"/>
      <c r="C2"/>
      <c r="D2"/>
      <c r="E2"/>
    </row>
    <row r="3" spans="1:18" s="86" customFormat="1" ht="18" customHeight="1">
      <c r="B3" s="87" t="s">
        <v>135</v>
      </c>
      <c r="C3" s="87"/>
      <c r="D3" s="87"/>
      <c r="E3" s="87"/>
    </row>
    <row r="5" spans="1:18" ht="75.75" customHeight="1">
      <c r="A5" s="5"/>
      <c r="B5" s="270" t="s">
        <v>385</v>
      </c>
      <c r="C5" s="270"/>
      <c r="D5" s="270"/>
      <c r="E5" s="270"/>
      <c r="F5" s="270"/>
      <c r="G5" s="270"/>
      <c r="N5" s="270"/>
      <c r="O5" s="270"/>
      <c r="P5" s="270"/>
      <c r="Q5" s="270"/>
      <c r="R5" s="270"/>
    </row>
    <row r="6" spans="1:18" ht="13.5" customHeight="1">
      <c r="B6" s="85"/>
      <c r="C6" s="85"/>
      <c r="D6" s="85"/>
      <c r="E6" s="85"/>
      <c r="F6" s="85"/>
      <c r="G6" s="85"/>
    </row>
    <row r="7" spans="1:18" s="88" customFormat="1">
      <c r="D7" s="88" t="s">
        <v>107</v>
      </c>
      <c r="F7" s="88" t="s">
        <v>0</v>
      </c>
      <c r="H7" s="89" t="s">
        <v>54</v>
      </c>
      <c r="J7" s="89" t="s">
        <v>37</v>
      </c>
      <c r="K7" s="89"/>
      <c r="L7" s="89" t="s">
        <v>40</v>
      </c>
      <c r="M7" s="89" t="s">
        <v>41</v>
      </c>
      <c r="N7" s="89" t="s">
        <v>42</v>
      </c>
      <c r="O7" s="89" t="s">
        <v>43</v>
      </c>
      <c r="P7" s="89" t="s">
        <v>38</v>
      </c>
      <c r="Q7" s="89"/>
    </row>
    <row r="9" spans="1:18" s="88" customFormat="1">
      <c r="B9" s="88" t="s">
        <v>214</v>
      </c>
      <c r="H9" s="89"/>
      <c r="J9" s="89"/>
      <c r="K9" s="89"/>
      <c r="L9" s="89"/>
      <c r="M9" s="89"/>
      <c r="N9" s="89"/>
      <c r="O9" s="89"/>
      <c r="P9" s="89"/>
      <c r="Q9" s="89"/>
    </row>
    <row r="11" spans="1:18">
      <c r="B11" s="1" t="s">
        <v>138</v>
      </c>
      <c r="F11" s="1" t="s">
        <v>12</v>
      </c>
      <c r="L11" s="108">
        <f>Reguleringsparameters!H66</f>
        <v>0.91500000000000004</v>
      </c>
      <c r="M11" s="108">
        <f>Reguleringsparameters!H67</f>
        <v>3.5000000000000003E-2</v>
      </c>
      <c r="N11" s="108">
        <f>Reguleringsparameters!H68</f>
        <v>0.05</v>
      </c>
      <c r="O11" s="108">
        <f>Reguleringsparameters!H69</f>
        <v>0</v>
      </c>
      <c r="P11" s="172"/>
    </row>
    <row r="12" spans="1:18">
      <c r="B12" s="1" t="s">
        <v>137</v>
      </c>
      <c r="F12" s="1" t="s">
        <v>12</v>
      </c>
      <c r="L12" s="108">
        <f>Reguleringsparameters!H73</f>
        <v>0.91500000000000004</v>
      </c>
      <c r="M12" s="108">
        <f>Reguleringsparameters!H74</f>
        <v>3.5000000000000003E-2</v>
      </c>
      <c r="N12" s="108">
        <f>Reguleringsparameters!H75</f>
        <v>0.05</v>
      </c>
      <c r="O12" s="173"/>
      <c r="P12" s="172"/>
    </row>
    <row r="14" spans="1:18" s="110" customFormat="1">
      <c r="B14" s="110" t="s">
        <v>240</v>
      </c>
      <c r="D14" s="88" t="s">
        <v>107</v>
      </c>
      <c r="E14" s="88"/>
      <c r="F14" s="88" t="s">
        <v>0</v>
      </c>
      <c r="G14" s="88"/>
      <c r="H14" s="89" t="s">
        <v>54</v>
      </c>
      <c r="I14" s="88"/>
      <c r="J14" s="89" t="s">
        <v>37</v>
      </c>
      <c r="K14" s="89"/>
      <c r="L14" s="89" t="s">
        <v>40</v>
      </c>
      <c r="M14" s="89" t="s">
        <v>41</v>
      </c>
      <c r="N14" s="89" t="s">
        <v>42</v>
      </c>
      <c r="O14" s="89" t="s">
        <v>43</v>
      </c>
      <c r="P14" s="89" t="s">
        <v>38</v>
      </c>
    </row>
    <row r="16" spans="1:18">
      <c r="B16" s="2" t="s">
        <v>45</v>
      </c>
    </row>
    <row r="17" spans="1:16">
      <c r="B17" s="1" t="s">
        <v>49</v>
      </c>
      <c r="C17" s="33"/>
      <c r="F17" s="1" t="s">
        <v>15</v>
      </c>
      <c r="H17" s="145">
        <f>SUM(H19:H30)</f>
        <v>97380700.656172812</v>
      </c>
      <c r="J17" s="145">
        <f>SUM(J19:J30)</f>
        <v>90449653.981952816</v>
      </c>
      <c r="L17" s="145">
        <f>SUM(L19:L30)</f>
        <v>82761433.393486828</v>
      </c>
      <c r="M17" s="145">
        <f>SUM(M19:M30)</f>
        <v>3165737.8893683488</v>
      </c>
      <c r="N17" s="145">
        <f>SUM(N19:N30)</f>
        <v>4522482.6990976408</v>
      </c>
      <c r="O17" s="145">
        <f>SUM(O19:O30)</f>
        <v>0</v>
      </c>
      <c r="P17" s="145">
        <f>SUM(P19:P30)</f>
        <v>6931046.6742200069</v>
      </c>
    </row>
    <row r="18" spans="1:16">
      <c r="B18" s="9" t="s">
        <v>39</v>
      </c>
    </row>
    <row r="19" spans="1:16" s="5" customFormat="1">
      <c r="A19" s="1"/>
      <c r="B19" s="141" t="s">
        <v>224</v>
      </c>
      <c r="C19" s="35"/>
      <c r="D19" s="35" t="s">
        <v>203</v>
      </c>
      <c r="E19" s="34"/>
      <c r="F19" s="1" t="s">
        <v>15</v>
      </c>
      <c r="H19" s="145">
        <f t="shared" ref="H19:H30" si="0">J19+P19</f>
        <v>-52163725</v>
      </c>
      <c r="J19" s="139">
        <v>-48450986</v>
      </c>
      <c r="L19" s="90">
        <f>$J19*L$11</f>
        <v>-44332652.190000005</v>
      </c>
      <c r="M19" s="90">
        <f>$J19*M$11</f>
        <v>-1695784.5100000002</v>
      </c>
      <c r="N19" s="90">
        <f>$J19*N$11</f>
        <v>-2422549.3000000003</v>
      </c>
      <c r="O19" s="90">
        <f>$J19*O$11</f>
        <v>0</v>
      </c>
      <c r="P19" s="139">
        <v>-3712739</v>
      </c>
    </row>
    <row r="20" spans="1:16" s="5" customFormat="1">
      <c r="A20" s="1"/>
      <c r="B20" s="141" t="s">
        <v>225</v>
      </c>
      <c r="D20" s="35" t="s">
        <v>203</v>
      </c>
      <c r="E20" s="35"/>
      <c r="F20" s="1" t="s">
        <v>15</v>
      </c>
      <c r="H20" s="145">
        <f t="shared" si="0"/>
        <v>1371214</v>
      </c>
      <c r="J20" s="139">
        <v>1371214</v>
      </c>
      <c r="L20" s="90">
        <f t="shared" ref="L20:L30" si="1">$J20*L$11</f>
        <v>1254660.81</v>
      </c>
      <c r="M20" s="90">
        <f t="shared" ref="M20:O30" si="2">$J20*M$11</f>
        <v>47992.490000000005</v>
      </c>
      <c r="N20" s="90">
        <f t="shared" si="2"/>
        <v>68560.7</v>
      </c>
      <c r="O20" s="90">
        <f t="shared" si="2"/>
        <v>0</v>
      </c>
      <c r="P20" s="139">
        <v>0</v>
      </c>
    </row>
    <row r="21" spans="1:16" s="5" customFormat="1">
      <c r="A21" s="1"/>
      <c r="B21" s="142" t="s">
        <v>241</v>
      </c>
      <c r="D21" s="35" t="s">
        <v>203</v>
      </c>
      <c r="E21" s="34"/>
      <c r="F21" s="1" t="s">
        <v>15</v>
      </c>
      <c r="H21" s="145">
        <f t="shared" si="0"/>
        <v>18864094.830000002</v>
      </c>
      <c r="J21" s="139">
        <v>18864094.830000002</v>
      </c>
      <c r="L21" s="90">
        <f t="shared" si="1"/>
        <v>17260646.769450001</v>
      </c>
      <c r="M21" s="90">
        <f t="shared" si="2"/>
        <v>660243.31905000017</v>
      </c>
      <c r="N21" s="90">
        <f t="shared" si="2"/>
        <v>943204.74150000012</v>
      </c>
      <c r="O21" s="90">
        <f t="shared" si="2"/>
        <v>0</v>
      </c>
      <c r="P21" s="139">
        <v>0</v>
      </c>
    </row>
    <row r="22" spans="1:16" s="5" customFormat="1">
      <c r="A22" s="1"/>
      <c r="B22" s="141" t="s">
        <v>226</v>
      </c>
      <c r="D22" s="35" t="s">
        <v>203</v>
      </c>
      <c r="E22" s="34"/>
      <c r="F22" s="1" t="s">
        <v>15</v>
      </c>
      <c r="H22" s="145">
        <f t="shared" si="0"/>
        <v>0</v>
      </c>
      <c r="J22" s="139">
        <v>0</v>
      </c>
      <c r="L22" s="90">
        <f t="shared" si="1"/>
        <v>0</v>
      </c>
      <c r="M22" s="90">
        <f t="shared" si="2"/>
        <v>0</v>
      </c>
      <c r="N22" s="90">
        <f t="shared" si="2"/>
        <v>0</v>
      </c>
      <c r="O22" s="90">
        <f t="shared" si="2"/>
        <v>0</v>
      </c>
      <c r="P22" s="139">
        <v>0</v>
      </c>
    </row>
    <row r="23" spans="1:16" s="5" customFormat="1">
      <c r="A23" s="1"/>
      <c r="B23" s="142" t="s">
        <v>227</v>
      </c>
      <c r="D23" s="35" t="s">
        <v>203</v>
      </c>
      <c r="E23" s="34"/>
      <c r="F23" s="1" t="s">
        <v>15</v>
      </c>
      <c r="H23" s="145">
        <f t="shared" si="0"/>
        <v>4734069.3000000007</v>
      </c>
      <c r="J23" s="139">
        <v>4734069.3000000007</v>
      </c>
      <c r="L23" s="90">
        <f t="shared" si="1"/>
        <v>4331673.409500001</v>
      </c>
      <c r="M23" s="90">
        <f t="shared" si="2"/>
        <v>165692.42550000004</v>
      </c>
      <c r="N23" s="90">
        <f t="shared" si="2"/>
        <v>236703.46500000005</v>
      </c>
      <c r="O23" s="90">
        <f t="shared" si="2"/>
        <v>0</v>
      </c>
      <c r="P23" s="139">
        <v>0</v>
      </c>
    </row>
    <row r="24" spans="1:16" s="5" customFormat="1">
      <c r="A24" s="1"/>
      <c r="B24" s="142" t="s">
        <v>242</v>
      </c>
      <c r="D24" s="35" t="s">
        <v>203</v>
      </c>
      <c r="E24" s="34"/>
      <c r="F24" s="1" t="s">
        <v>15</v>
      </c>
      <c r="H24" s="145">
        <f t="shared" si="0"/>
        <v>4606746.6041724291</v>
      </c>
      <c r="J24" s="139">
        <v>4606746.6041724291</v>
      </c>
      <c r="L24" s="90">
        <f t="shared" si="1"/>
        <v>4215173.1428177729</v>
      </c>
      <c r="M24" s="90">
        <f t="shared" si="2"/>
        <v>161236.13114603504</v>
      </c>
      <c r="N24" s="90">
        <f t="shared" si="2"/>
        <v>230337.33020862145</v>
      </c>
      <c r="O24" s="90">
        <f t="shared" si="2"/>
        <v>0</v>
      </c>
      <c r="P24" s="139">
        <v>0</v>
      </c>
    </row>
    <row r="25" spans="1:16" s="5" customFormat="1">
      <c r="A25" s="1"/>
      <c r="B25" s="142" t="s">
        <v>228</v>
      </c>
      <c r="D25" s="35" t="s">
        <v>203</v>
      </c>
      <c r="E25" s="34"/>
      <c r="F25" s="1" t="s">
        <v>15</v>
      </c>
      <c r="H25" s="145">
        <f t="shared" si="0"/>
        <v>723879</v>
      </c>
      <c r="J25" s="139">
        <v>723879</v>
      </c>
      <c r="L25" s="90">
        <f t="shared" si="1"/>
        <v>662349.28500000003</v>
      </c>
      <c r="M25" s="90">
        <f t="shared" si="2"/>
        <v>25335.765000000003</v>
      </c>
      <c r="N25" s="90">
        <f t="shared" si="2"/>
        <v>36193.950000000004</v>
      </c>
      <c r="O25" s="90">
        <f t="shared" si="2"/>
        <v>0</v>
      </c>
      <c r="P25" s="139">
        <v>0</v>
      </c>
    </row>
    <row r="26" spans="1:16" s="5" customFormat="1">
      <c r="A26" s="1"/>
      <c r="B26" s="142" t="s">
        <v>229</v>
      </c>
      <c r="D26" s="35" t="s">
        <v>203</v>
      </c>
      <c r="E26" s="34"/>
      <c r="F26" s="1" t="s">
        <v>15</v>
      </c>
      <c r="H26" s="145">
        <f t="shared" si="0"/>
        <v>3102258.87</v>
      </c>
      <c r="J26" s="139">
        <v>3102258.87</v>
      </c>
      <c r="L26" s="90">
        <f t="shared" si="1"/>
        <v>2838566.8660500003</v>
      </c>
      <c r="M26" s="90">
        <f t="shared" si="2"/>
        <v>108579.06045000002</v>
      </c>
      <c r="N26" s="90">
        <f t="shared" si="2"/>
        <v>155112.94350000002</v>
      </c>
      <c r="O26" s="90">
        <f t="shared" si="2"/>
        <v>0</v>
      </c>
      <c r="P26" s="139">
        <v>0</v>
      </c>
    </row>
    <row r="27" spans="1:16" s="5" customFormat="1">
      <c r="A27" s="1"/>
      <c r="B27" s="142" t="s">
        <v>230</v>
      </c>
      <c r="D27" s="35" t="s">
        <v>203</v>
      </c>
      <c r="E27" s="34"/>
      <c r="F27" s="1" t="s">
        <v>15</v>
      </c>
      <c r="H27" s="145">
        <f t="shared" si="0"/>
        <v>3035599.1376830004</v>
      </c>
      <c r="J27" s="139">
        <v>3035599.1376830004</v>
      </c>
      <c r="L27" s="90">
        <f t="shared" si="1"/>
        <v>2777573.2109799455</v>
      </c>
      <c r="M27" s="90">
        <f t="shared" si="2"/>
        <v>106245.96981890503</v>
      </c>
      <c r="N27" s="90">
        <f t="shared" si="2"/>
        <v>151779.95688415001</v>
      </c>
      <c r="O27" s="90">
        <f t="shared" si="2"/>
        <v>0</v>
      </c>
      <c r="P27" s="139">
        <v>0</v>
      </c>
    </row>
    <row r="28" spans="1:16" s="5" customFormat="1">
      <c r="A28" s="1"/>
      <c r="B28" s="142" t="s">
        <v>231</v>
      </c>
      <c r="D28" s="35" t="s">
        <v>203</v>
      </c>
      <c r="E28" s="34"/>
      <c r="F28" s="1" t="s">
        <v>15</v>
      </c>
      <c r="H28" s="145">
        <f t="shared" si="0"/>
        <v>1619281</v>
      </c>
      <c r="J28" s="139">
        <v>1619281</v>
      </c>
      <c r="L28" s="90">
        <f t="shared" si="1"/>
        <v>1481642.115</v>
      </c>
      <c r="M28" s="90">
        <f t="shared" si="2"/>
        <v>56674.835000000006</v>
      </c>
      <c r="N28" s="90">
        <f t="shared" si="2"/>
        <v>80964.05</v>
      </c>
      <c r="O28" s="90">
        <f t="shared" si="2"/>
        <v>0</v>
      </c>
      <c r="P28" s="139">
        <v>0</v>
      </c>
    </row>
    <row r="29" spans="1:16" s="5" customFormat="1">
      <c r="A29" s="1"/>
      <c r="B29" s="138" t="s">
        <v>233</v>
      </c>
      <c r="D29" s="35" t="s">
        <v>203</v>
      </c>
      <c r="E29" s="34"/>
      <c r="F29" s="1" t="s">
        <v>15</v>
      </c>
      <c r="H29" s="145">
        <f t="shared" si="0"/>
        <v>-59217422</v>
      </c>
      <c r="J29" s="139">
        <v>-55002638</v>
      </c>
      <c r="L29" s="90">
        <f t="shared" si="1"/>
        <v>-50327413.770000003</v>
      </c>
      <c r="M29" s="90">
        <f t="shared" si="2"/>
        <v>-1925092.33</v>
      </c>
      <c r="N29" s="90">
        <f t="shared" si="2"/>
        <v>-2750131.9000000004</v>
      </c>
      <c r="O29" s="90">
        <f t="shared" si="2"/>
        <v>0</v>
      </c>
      <c r="P29" s="139">
        <v>-4214784</v>
      </c>
    </row>
    <row r="30" spans="1:16" s="5" customFormat="1">
      <c r="A30" s="1"/>
      <c r="B30" s="143" t="s">
        <v>232</v>
      </c>
      <c r="D30" s="35" t="s">
        <v>203</v>
      </c>
      <c r="E30" s="34"/>
      <c r="F30" s="1" t="s">
        <v>15</v>
      </c>
      <c r="H30" s="145">
        <f t="shared" si="0"/>
        <v>170704704.91431737</v>
      </c>
      <c r="J30" s="139">
        <v>155846135.24009737</v>
      </c>
      <c r="L30" s="90">
        <f t="shared" si="1"/>
        <v>142599213.74468911</v>
      </c>
      <c r="M30" s="90">
        <f t="shared" si="2"/>
        <v>5454614.7334034089</v>
      </c>
      <c r="N30" s="90">
        <f t="shared" si="2"/>
        <v>7792306.7620048691</v>
      </c>
      <c r="O30" s="90">
        <f t="shared" si="2"/>
        <v>0</v>
      </c>
      <c r="P30" s="139">
        <v>14858569.674220007</v>
      </c>
    </row>
    <row r="31" spans="1:16" s="5" customFormat="1">
      <c r="A31" s="1"/>
      <c r="B31" s="137"/>
      <c r="D31" s="35"/>
      <c r="E31" s="34"/>
      <c r="J31" s="16"/>
      <c r="P31" s="16"/>
    </row>
    <row r="32" spans="1:16">
      <c r="B32" s="1" t="s">
        <v>51</v>
      </c>
      <c r="F32" s="1" t="s">
        <v>15</v>
      </c>
      <c r="H32" s="90">
        <f>SUM(H34:H39)</f>
        <v>97130522.599999994</v>
      </c>
      <c r="J32" s="90">
        <f>SUM(J34:J39)</f>
        <v>71205526.089999989</v>
      </c>
      <c r="K32" s="5"/>
      <c r="L32" s="90">
        <f>SUM(L34:L39)</f>
        <v>65153056.372350007</v>
      </c>
      <c r="M32" s="90">
        <f>SUM(M34:M39)</f>
        <v>2492193.4131500004</v>
      </c>
      <c r="N32" s="90">
        <f>SUM(N34:N39)</f>
        <v>3560276.3045000001</v>
      </c>
      <c r="O32" s="90">
        <f>SUM(O34:O39)</f>
        <v>0</v>
      </c>
      <c r="P32" s="90">
        <f>SUM(P34:P39)</f>
        <v>25924996.510000002</v>
      </c>
    </row>
    <row r="33" spans="1:16">
      <c r="B33" s="9" t="s">
        <v>39</v>
      </c>
      <c r="J33" s="16"/>
      <c r="K33" s="5"/>
      <c r="L33" s="5"/>
      <c r="M33" s="5"/>
      <c r="N33" s="5"/>
      <c r="O33" s="5"/>
      <c r="P33" s="16"/>
    </row>
    <row r="34" spans="1:16" s="5" customFormat="1">
      <c r="A34" s="1"/>
      <c r="B34" s="143" t="s">
        <v>234</v>
      </c>
      <c r="D34" s="35" t="s">
        <v>203</v>
      </c>
      <c r="E34" s="34"/>
      <c r="F34" s="1" t="s">
        <v>15</v>
      </c>
      <c r="H34" s="146">
        <f>J34+P34</f>
        <v>3399949.05</v>
      </c>
      <c r="J34" s="139">
        <v>3399949.05</v>
      </c>
      <c r="L34" s="146">
        <f>$J34*L$11</f>
        <v>3110953.38075</v>
      </c>
      <c r="M34" s="146">
        <f t="shared" ref="M34:O39" si="3">$J34*M$11</f>
        <v>118998.21675000001</v>
      </c>
      <c r="N34" s="146">
        <f t="shared" si="3"/>
        <v>169997.45250000001</v>
      </c>
      <c r="O34" s="146">
        <f t="shared" si="3"/>
        <v>0</v>
      </c>
      <c r="P34" s="139">
        <v>0</v>
      </c>
    </row>
    <row r="35" spans="1:16" s="5" customFormat="1">
      <c r="A35" s="1"/>
      <c r="B35" s="143" t="s">
        <v>235</v>
      </c>
      <c r="D35" s="35" t="s">
        <v>203</v>
      </c>
      <c r="E35" s="34"/>
      <c r="F35" s="1" t="s">
        <v>15</v>
      </c>
      <c r="H35" s="146">
        <f t="shared" ref="H35:H39" si="4">J35+P35</f>
        <v>55941366.27878312</v>
      </c>
      <c r="J35" s="139">
        <v>55941366.27878312</v>
      </c>
      <c r="L35" s="146">
        <f t="shared" ref="L35:L39" si="5">$J35*L$11</f>
        <v>51186350.145086557</v>
      </c>
      <c r="M35" s="146">
        <f t="shared" si="3"/>
        <v>1957947.8197574094</v>
      </c>
      <c r="N35" s="146">
        <f t="shared" si="3"/>
        <v>2797068.313939156</v>
      </c>
      <c r="O35" s="146">
        <f t="shared" si="3"/>
        <v>0</v>
      </c>
      <c r="P35" s="139">
        <v>0</v>
      </c>
    </row>
    <row r="36" spans="1:16" s="5" customFormat="1">
      <c r="A36" s="1"/>
      <c r="B36" s="144" t="s">
        <v>236</v>
      </c>
      <c r="D36" s="35" t="s">
        <v>203</v>
      </c>
      <c r="E36" s="34"/>
      <c r="F36" s="1" t="s">
        <v>15</v>
      </c>
      <c r="H36" s="146">
        <f t="shared" si="4"/>
        <v>8824308.3899999987</v>
      </c>
      <c r="J36" s="139">
        <v>8824308.3899999987</v>
      </c>
      <c r="L36" s="146">
        <f t="shared" si="5"/>
        <v>8074242.1768499995</v>
      </c>
      <c r="M36" s="146">
        <f t="shared" si="3"/>
        <v>308850.79365000001</v>
      </c>
      <c r="N36" s="146">
        <f t="shared" si="3"/>
        <v>441215.41949999996</v>
      </c>
      <c r="O36" s="146">
        <f t="shared" si="3"/>
        <v>0</v>
      </c>
      <c r="P36" s="139">
        <v>0</v>
      </c>
    </row>
    <row r="37" spans="1:16" s="5" customFormat="1">
      <c r="A37" s="1"/>
      <c r="B37" s="144" t="s">
        <v>237</v>
      </c>
      <c r="D37" s="35" t="s">
        <v>203</v>
      </c>
      <c r="E37" s="35"/>
      <c r="F37" s="1" t="s">
        <v>15</v>
      </c>
      <c r="H37" s="146">
        <f t="shared" si="4"/>
        <v>3039902.3712168834</v>
      </c>
      <c r="J37" s="139">
        <v>3039902.3712168834</v>
      </c>
      <c r="L37" s="146">
        <f t="shared" si="5"/>
        <v>2781510.6696634484</v>
      </c>
      <c r="M37" s="146">
        <f t="shared" si="3"/>
        <v>106396.58299259093</v>
      </c>
      <c r="N37" s="146">
        <f t="shared" si="3"/>
        <v>151995.11856084419</v>
      </c>
      <c r="O37" s="146">
        <f t="shared" si="3"/>
        <v>0</v>
      </c>
      <c r="P37" s="139">
        <v>0</v>
      </c>
    </row>
    <row r="38" spans="1:16" s="5" customFormat="1">
      <c r="A38" s="1"/>
      <c r="B38" s="144" t="s">
        <v>238</v>
      </c>
      <c r="C38" s="35"/>
      <c r="D38" s="35" t="s">
        <v>203</v>
      </c>
      <c r="E38" s="34"/>
      <c r="F38" s="1" t="s">
        <v>15</v>
      </c>
      <c r="H38" s="146">
        <f t="shared" si="4"/>
        <v>25924996.510000002</v>
      </c>
      <c r="J38" s="139">
        <v>0</v>
      </c>
      <c r="L38" s="146">
        <f t="shared" si="5"/>
        <v>0</v>
      </c>
      <c r="M38" s="146">
        <f t="shared" si="3"/>
        <v>0</v>
      </c>
      <c r="N38" s="146">
        <f t="shared" si="3"/>
        <v>0</v>
      </c>
      <c r="O38" s="146">
        <f t="shared" si="3"/>
        <v>0</v>
      </c>
      <c r="P38" s="139">
        <v>25924996.510000002</v>
      </c>
    </row>
    <row r="39" spans="1:16" s="5" customFormat="1">
      <c r="A39" s="1"/>
      <c r="B39" s="143" t="s">
        <v>239</v>
      </c>
      <c r="D39" s="35" t="s">
        <v>203</v>
      </c>
      <c r="E39" s="35"/>
      <c r="F39" s="1" t="s">
        <v>15</v>
      </c>
      <c r="H39" s="146">
        <f t="shared" si="4"/>
        <v>0</v>
      </c>
      <c r="J39" s="139">
        <v>0</v>
      </c>
      <c r="L39" s="146">
        <f t="shared" si="5"/>
        <v>0</v>
      </c>
      <c r="M39" s="146">
        <f t="shared" si="3"/>
        <v>0</v>
      </c>
      <c r="N39" s="146">
        <f t="shared" si="3"/>
        <v>0</v>
      </c>
      <c r="O39" s="146">
        <f t="shared" si="3"/>
        <v>0</v>
      </c>
      <c r="P39" s="139">
        <v>0</v>
      </c>
    </row>
    <row r="40" spans="1:16" s="5" customFormat="1">
      <c r="B40" s="138"/>
      <c r="D40" s="35"/>
      <c r="E40" s="34"/>
      <c r="F40" s="70"/>
      <c r="J40" s="16"/>
      <c r="P40" s="16"/>
    </row>
    <row r="41" spans="1:16" s="5" customFormat="1">
      <c r="B41" s="2" t="s">
        <v>46</v>
      </c>
      <c r="D41" s="35"/>
      <c r="E41" s="34"/>
      <c r="F41" s="70"/>
      <c r="J41" s="16"/>
      <c r="P41" s="16"/>
    </row>
    <row r="42" spans="1:16">
      <c r="A42" s="5"/>
      <c r="B42" s="1" t="s">
        <v>48</v>
      </c>
      <c r="C42" s="33"/>
      <c r="F42" s="1" t="s">
        <v>16</v>
      </c>
      <c r="H42" s="145">
        <f>SUM(H44:H55)</f>
        <v>226461810.61527753</v>
      </c>
      <c r="J42" s="145">
        <f>SUM(J44:J55)</f>
        <v>209571465.43429017</v>
      </c>
      <c r="L42" s="145">
        <f>SUM(L44:L55)</f>
        <v>191757890.87237552</v>
      </c>
      <c r="M42" s="145">
        <f>SUM(M44:M55)</f>
        <v>7335001.2902001562</v>
      </c>
      <c r="N42" s="145">
        <f>SUM(N44:N55)</f>
        <v>10478573.271714509</v>
      </c>
      <c r="O42" s="145">
        <f>SUM(O44:O55)</f>
        <v>0</v>
      </c>
      <c r="P42" s="145">
        <f>SUM(P44:P55)</f>
        <v>16890345.180987347</v>
      </c>
    </row>
    <row r="43" spans="1:16">
      <c r="A43" s="5"/>
      <c r="B43" s="9" t="s">
        <v>39</v>
      </c>
      <c r="J43" s="16"/>
      <c r="K43" s="5"/>
      <c r="L43" s="5"/>
      <c r="M43" s="5"/>
      <c r="N43" s="5"/>
      <c r="O43" s="5"/>
      <c r="P43" s="16"/>
    </row>
    <row r="44" spans="1:16" s="5" customFormat="1">
      <c r="B44" s="141" t="s">
        <v>224</v>
      </c>
      <c r="D44" s="35" t="s">
        <v>203</v>
      </c>
      <c r="E44" s="34"/>
      <c r="F44" s="1" t="s">
        <v>16</v>
      </c>
      <c r="H44" s="145">
        <f>J44+P44</f>
        <v>17908799</v>
      </c>
      <c r="J44" s="139">
        <v>16561086</v>
      </c>
      <c r="L44" s="90">
        <f>$J44*L$11</f>
        <v>15153393.690000001</v>
      </c>
      <c r="M44" s="90">
        <f t="shared" ref="M44:O55" si="6">$J44*M$11</f>
        <v>579638.01</v>
      </c>
      <c r="N44" s="90">
        <f t="shared" si="6"/>
        <v>828054.3</v>
      </c>
      <c r="O44" s="90">
        <f t="shared" si="6"/>
        <v>0</v>
      </c>
      <c r="P44" s="139">
        <v>1347713</v>
      </c>
    </row>
    <row r="45" spans="1:16" s="5" customFormat="1">
      <c r="B45" s="141" t="s">
        <v>225</v>
      </c>
      <c r="D45" s="35" t="s">
        <v>203</v>
      </c>
      <c r="E45" s="34"/>
      <c r="F45" s="1" t="s">
        <v>16</v>
      </c>
      <c r="H45" s="145">
        <f t="shared" ref="H45:H55" si="7">J45+P45</f>
        <v>1411294</v>
      </c>
      <c r="J45" s="139">
        <v>1411294</v>
      </c>
      <c r="L45" s="90">
        <f t="shared" ref="L45:L55" si="8">$J45*L$11</f>
        <v>1291334.01</v>
      </c>
      <c r="M45" s="90">
        <f t="shared" si="6"/>
        <v>49395.290000000008</v>
      </c>
      <c r="N45" s="90">
        <f t="shared" si="6"/>
        <v>70564.7</v>
      </c>
      <c r="O45" s="90">
        <f t="shared" si="6"/>
        <v>0</v>
      </c>
      <c r="P45" s="139">
        <v>0</v>
      </c>
    </row>
    <row r="46" spans="1:16" s="5" customFormat="1">
      <c r="B46" s="142" t="s">
        <v>241</v>
      </c>
      <c r="D46" s="35" t="s">
        <v>203</v>
      </c>
      <c r="E46" s="34"/>
      <c r="F46" s="1" t="s">
        <v>16</v>
      </c>
      <c r="H46" s="145">
        <f t="shared" si="7"/>
        <v>17220035.470000006</v>
      </c>
      <c r="J46" s="139">
        <v>17220035.470000006</v>
      </c>
      <c r="L46" s="90">
        <f t="shared" si="8"/>
        <v>15756332.455050007</v>
      </c>
      <c r="M46" s="90">
        <f t="shared" si="6"/>
        <v>602701.24145000032</v>
      </c>
      <c r="N46" s="90">
        <f t="shared" si="6"/>
        <v>861001.77350000036</v>
      </c>
      <c r="O46" s="90">
        <f t="shared" si="6"/>
        <v>0</v>
      </c>
      <c r="P46" s="139">
        <v>0</v>
      </c>
    </row>
    <row r="47" spans="1:16" s="5" customFormat="1">
      <c r="B47" s="141" t="s">
        <v>226</v>
      </c>
      <c r="D47" s="35" t="s">
        <v>203</v>
      </c>
      <c r="E47" s="34"/>
      <c r="F47" s="1" t="s">
        <v>16</v>
      </c>
      <c r="H47" s="145">
        <f t="shared" si="7"/>
        <v>-7000000</v>
      </c>
      <c r="J47" s="139">
        <v>-7000000</v>
      </c>
      <c r="L47" s="90">
        <f t="shared" si="8"/>
        <v>-6405000</v>
      </c>
      <c r="M47" s="90">
        <f t="shared" si="6"/>
        <v>-245000.00000000003</v>
      </c>
      <c r="N47" s="90">
        <f t="shared" si="6"/>
        <v>-350000</v>
      </c>
      <c r="O47" s="90">
        <f t="shared" si="6"/>
        <v>0</v>
      </c>
      <c r="P47" s="139">
        <v>0</v>
      </c>
    </row>
    <row r="48" spans="1:16" s="5" customFormat="1">
      <c r="B48" s="142" t="s">
        <v>227</v>
      </c>
      <c r="D48" s="35" t="s">
        <v>203</v>
      </c>
      <c r="E48" s="34"/>
      <c r="F48" s="1" t="s">
        <v>16</v>
      </c>
      <c r="H48" s="145">
        <f t="shared" si="7"/>
        <v>4454172.8800000008</v>
      </c>
      <c r="J48" s="139">
        <v>4454172.8800000008</v>
      </c>
      <c r="L48" s="90">
        <f t="shared" si="8"/>
        <v>4075568.1852000011</v>
      </c>
      <c r="M48" s="90">
        <f t="shared" si="6"/>
        <v>155896.05080000006</v>
      </c>
      <c r="N48" s="90">
        <f t="shared" si="6"/>
        <v>222708.64400000006</v>
      </c>
      <c r="O48" s="90">
        <f t="shared" si="6"/>
        <v>0</v>
      </c>
      <c r="P48" s="139">
        <v>0</v>
      </c>
    </row>
    <row r="49" spans="1:16" s="5" customFormat="1">
      <c r="B49" s="142" t="s">
        <v>242</v>
      </c>
      <c r="D49" s="35" t="s">
        <v>203</v>
      </c>
      <c r="E49" s="34"/>
      <c r="F49" s="1" t="s">
        <v>16</v>
      </c>
      <c r="H49" s="145">
        <f t="shared" si="7"/>
        <v>6848495.1473572701</v>
      </c>
      <c r="J49" s="139">
        <v>6848495.1473572701</v>
      </c>
      <c r="L49" s="90">
        <f t="shared" si="8"/>
        <v>6266373.0598319024</v>
      </c>
      <c r="M49" s="90">
        <f t="shared" si="6"/>
        <v>239697.33015750448</v>
      </c>
      <c r="N49" s="90">
        <f t="shared" si="6"/>
        <v>342424.75736786355</v>
      </c>
      <c r="O49" s="90">
        <f t="shared" si="6"/>
        <v>0</v>
      </c>
      <c r="P49" s="139">
        <v>0</v>
      </c>
    </row>
    <row r="50" spans="1:16" s="5" customFormat="1">
      <c r="B50" s="142" t="s">
        <v>228</v>
      </c>
      <c r="D50" s="35" t="s">
        <v>203</v>
      </c>
      <c r="E50" s="35"/>
      <c r="F50" s="1" t="s">
        <v>16</v>
      </c>
      <c r="H50" s="145">
        <f t="shared" si="7"/>
        <v>1175915</v>
      </c>
      <c r="J50" s="139">
        <v>1175915</v>
      </c>
      <c r="L50" s="90">
        <f t="shared" si="8"/>
        <v>1075962.2250000001</v>
      </c>
      <c r="M50" s="90">
        <f t="shared" si="6"/>
        <v>41157.025000000001</v>
      </c>
      <c r="N50" s="90">
        <f t="shared" si="6"/>
        <v>58795.75</v>
      </c>
      <c r="O50" s="90">
        <f t="shared" si="6"/>
        <v>0</v>
      </c>
      <c r="P50" s="139">
        <v>0</v>
      </c>
    </row>
    <row r="51" spans="1:16" s="5" customFormat="1">
      <c r="B51" s="142" t="s">
        <v>229</v>
      </c>
      <c r="C51" s="35"/>
      <c r="D51" s="35" t="s">
        <v>203</v>
      </c>
      <c r="E51" s="34"/>
      <c r="F51" s="1" t="s">
        <v>16</v>
      </c>
      <c r="H51" s="145">
        <f t="shared" si="7"/>
        <v>2430731.9300000002</v>
      </c>
      <c r="J51" s="139">
        <v>2430731.9300000002</v>
      </c>
      <c r="L51" s="90">
        <f t="shared" si="8"/>
        <v>2224119.7159500001</v>
      </c>
      <c r="M51" s="90">
        <f t="shared" si="6"/>
        <v>85075.61755000001</v>
      </c>
      <c r="N51" s="90">
        <f t="shared" si="6"/>
        <v>121536.59650000001</v>
      </c>
      <c r="O51" s="90">
        <f t="shared" si="6"/>
        <v>0</v>
      </c>
      <c r="P51" s="139">
        <v>0</v>
      </c>
    </row>
    <row r="52" spans="1:16" s="5" customFormat="1">
      <c r="B52" s="142" t="s">
        <v>230</v>
      </c>
      <c r="D52" s="35" t="s">
        <v>203</v>
      </c>
      <c r="E52" s="35"/>
      <c r="F52" s="1" t="s">
        <v>16</v>
      </c>
      <c r="H52" s="145">
        <f t="shared" si="7"/>
        <v>1942857.2115959991</v>
      </c>
      <c r="J52" s="139">
        <v>1942857.2115959991</v>
      </c>
      <c r="L52" s="90">
        <f t="shared" si="8"/>
        <v>1777714.3486103392</v>
      </c>
      <c r="M52" s="90">
        <f t="shared" si="6"/>
        <v>68000.002405859981</v>
      </c>
      <c r="N52" s="90">
        <f t="shared" si="6"/>
        <v>97142.860579799963</v>
      </c>
      <c r="O52" s="90">
        <f t="shared" si="6"/>
        <v>0</v>
      </c>
      <c r="P52" s="139">
        <v>0</v>
      </c>
    </row>
    <row r="53" spans="1:16" s="5" customFormat="1">
      <c r="B53" s="142" t="s">
        <v>231</v>
      </c>
      <c r="D53" s="35" t="s">
        <v>203</v>
      </c>
      <c r="E53" s="34"/>
      <c r="F53" s="1" t="s">
        <v>16</v>
      </c>
      <c r="H53" s="145">
        <f t="shared" si="7"/>
        <v>1441158.4061720003</v>
      </c>
      <c r="J53" s="139">
        <v>1441158.4061720003</v>
      </c>
      <c r="L53" s="90">
        <f t="shared" si="8"/>
        <v>1318659.9416473804</v>
      </c>
      <c r="M53" s="90">
        <f t="shared" si="6"/>
        <v>50440.544216020018</v>
      </c>
      <c r="N53" s="90">
        <f t="shared" si="6"/>
        <v>72057.92030860002</v>
      </c>
      <c r="O53" s="90">
        <f t="shared" si="6"/>
        <v>0</v>
      </c>
      <c r="P53" s="139">
        <v>0</v>
      </c>
    </row>
    <row r="54" spans="1:16" s="5" customFormat="1">
      <c r="B54" s="138" t="s">
        <v>233</v>
      </c>
      <c r="D54" s="35" t="s">
        <v>203</v>
      </c>
      <c r="E54" s="34"/>
      <c r="F54" s="1" t="s">
        <v>16</v>
      </c>
      <c r="H54" s="145">
        <f t="shared" si="7"/>
        <v>0</v>
      </c>
      <c r="J54" s="139">
        <v>0</v>
      </c>
      <c r="L54" s="90">
        <f t="shared" si="8"/>
        <v>0</v>
      </c>
      <c r="M54" s="90">
        <f t="shared" si="6"/>
        <v>0</v>
      </c>
      <c r="N54" s="90">
        <f t="shared" si="6"/>
        <v>0</v>
      </c>
      <c r="O54" s="90">
        <f t="shared" si="6"/>
        <v>0</v>
      </c>
      <c r="P54" s="139">
        <v>0</v>
      </c>
    </row>
    <row r="55" spans="1:16" s="5" customFormat="1">
      <c r="B55" s="143" t="s">
        <v>232</v>
      </c>
      <c r="D55" s="35" t="s">
        <v>203</v>
      </c>
      <c r="E55" s="34"/>
      <c r="F55" s="1" t="s">
        <v>16</v>
      </c>
      <c r="H55" s="145">
        <f t="shared" si="7"/>
        <v>178628351.57015225</v>
      </c>
      <c r="J55" s="139">
        <v>163085719.38916489</v>
      </c>
      <c r="L55" s="90">
        <f t="shared" si="8"/>
        <v>149223433.24108589</v>
      </c>
      <c r="M55" s="90">
        <f t="shared" si="6"/>
        <v>5708000.1786207715</v>
      </c>
      <c r="N55" s="90">
        <f t="shared" si="6"/>
        <v>8154285.9694582447</v>
      </c>
      <c r="O55" s="90">
        <f t="shared" si="6"/>
        <v>0</v>
      </c>
      <c r="P55" s="139">
        <v>15542632.180987347</v>
      </c>
    </row>
    <row r="56" spans="1:16" s="5" customFormat="1">
      <c r="B56" s="137"/>
      <c r="D56" s="35"/>
      <c r="E56" s="34"/>
      <c r="F56" s="70"/>
      <c r="J56" s="16"/>
      <c r="P56" s="16"/>
    </row>
    <row r="57" spans="1:16">
      <c r="A57" s="5"/>
      <c r="B57" s="1" t="s">
        <v>53</v>
      </c>
      <c r="F57" s="1" t="s">
        <v>16</v>
      </c>
      <c r="H57" s="90">
        <f>SUM(H59:H64)</f>
        <v>77610849.089999989</v>
      </c>
      <c r="J57" s="90">
        <f>SUM(J59:J64)</f>
        <v>52481120.909999989</v>
      </c>
      <c r="K57" s="5"/>
      <c r="L57" s="90">
        <f>SUM(L59:L64)</f>
        <v>48020225.632649988</v>
      </c>
      <c r="M57" s="90">
        <f t="shared" ref="M57:P57" si="9">SUM(M59:M64)</f>
        <v>1836839.2318499999</v>
      </c>
      <c r="N57" s="90">
        <f t="shared" si="9"/>
        <v>2624056.0454999995</v>
      </c>
      <c r="O57" s="90">
        <f t="shared" si="9"/>
        <v>0</v>
      </c>
      <c r="P57" s="90">
        <f t="shared" si="9"/>
        <v>25129728.180000003</v>
      </c>
    </row>
    <row r="58" spans="1:16">
      <c r="A58" s="5"/>
      <c r="B58" s="9" t="s">
        <v>39</v>
      </c>
      <c r="J58" s="16"/>
      <c r="K58" s="5"/>
      <c r="L58" s="5"/>
      <c r="M58" s="5"/>
      <c r="N58" s="5"/>
      <c r="O58" s="5"/>
      <c r="P58" s="16"/>
    </row>
    <row r="59" spans="1:16" s="5" customFormat="1">
      <c r="B59" s="143" t="s">
        <v>234</v>
      </c>
      <c r="D59" s="35" t="s">
        <v>203</v>
      </c>
      <c r="E59" s="34"/>
      <c r="F59" s="1" t="s">
        <v>16</v>
      </c>
      <c r="H59" s="146">
        <f>J59+P59</f>
        <v>2337611</v>
      </c>
      <c r="J59" s="139">
        <v>2337611</v>
      </c>
      <c r="L59" s="146">
        <f>$J59*L$11</f>
        <v>2138914.0649999999</v>
      </c>
      <c r="M59" s="146">
        <f t="shared" ref="M59:O64" si="10">$J59*M$11</f>
        <v>81816.385000000009</v>
      </c>
      <c r="N59" s="146">
        <f t="shared" si="10"/>
        <v>116880.55</v>
      </c>
      <c r="O59" s="146">
        <f t="shared" si="10"/>
        <v>0</v>
      </c>
      <c r="P59" s="139">
        <v>0</v>
      </c>
    </row>
    <row r="60" spans="1:16" s="5" customFormat="1">
      <c r="B60" s="143" t="s">
        <v>235</v>
      </c>
      <c r="D60" s="35" t="s">
        <v>203</v>
      </c>
      <c r="E60" s="34"/>
      <c r="F60" s="1" t="s">
        <v>16</v>
      </c>
      <c r="H60" s="146">
        <f t="shared" ref="H60:H64" si="11">J60+P60</f>
        <v>40394757.520583972</v>
      </c>
      <c r="J60" s="139">
        <v>40394757.520583972</v>
      </c>
      <c r="L60" s="146">
        <f t="shared" ref="L60:L64" si="12">$J60*L$11</f>
        <v>36961203.131334335</v>
      </c>
      <c r="M60" s="146">
        <f t="shared" si="10"/>
        <v>1413816.5132204392</v>
      </c>
      <c r="N60" s="146">
        <f t="shared" si="10"/>
        <v>2019737.8760291988</v>
      </c>
      <c r="O60" s="146">
        <f t="shared" si="10"/>
        <v>0</v>
      </c>
      <c r="P60" s="139">
        <v>0</v>
      </c>
    </row>
    <row r="61" spans="1:16" s="5" customFormat="1">
      <c r="B61" s="144" t="s">
        <v>236</v>
      </c>
      <c r="D61" s="35" t="s">
        <v>203</v>
      </c>
      <c r="E61" s="34"/>
      <c r="F61" s="1" t="s">
        <v>16</v>
      </c>
      <c r="H61" s="146">
        <f t="shared" si="11"/>
        <v>7506619.6399999997</v>
      </c>
      <c r="J61" s="139">
        <v>7506619.6399999997</v>
      </c>
      <c r="L61" s="146">
        <f t="shared" si="12"/>
        <v>6868556.9705999997</v>
      </c>
      <c r="M61" s="146">
        <f t="shared" si="10"/>
        <v>262731.6874</v>
      </c>
      <c r="N61" s="146">
        <f t="shared" si="10"/>
        <v>375330.98200000002</v>
      </c>
      <c r="O61" s="146">
        <f t="shared" si="10"/>
        <v>0</v>
      </c>
      <c r="P61" s="139">
        <v>0</v>
      </c>
    </row>
    <row r="62" spans="1:16" s="5" customFormat="1">
      <c r="B62" s="144" t="s">
        <v>237</v>
      </c>
      <c r="D62" s="35" t="s">
        <v>203</v>
      </c>
      <c r="E62" s="34"/>
      <c r="F62" s="1" t="s">
        <v>16</v>
      </c>
      <c r="H62" s="146">
        <f t="shared" si="11"/>
        <v>2242132.7494160184</v>
      </c>
      <c r="J62" s="139">
        <v>2242132.7494160184</v>
      </c>
      <c r="L62" s="146">
        <f t="shared" si="12"/>
        <v>2051551.465715657</v>
      </c>
      <c r="M62" s="146">
        <f t="shared" si="10"/>
        <v>78474.646229560647</v>
      </c>
      <c r="N62" s="146">
        <f t="shared" si="10"/>
        <v>112106.63747080092</v>
      </c>
      <c r="O62" s="146">
        <f t="shared" si="10"/>
        <v>0</v>
      </c>
      <c r="P62" s="139">
        <v>0</v>
      </c>
    </row>
    <row r="63" spans="1:16" s="5" customFormat="1">
      <c r="B63" s="144" t="s">
        <v>238</v>
      </c>
      <c r="D63" s="35" t="s">
        <v>203</v>
      </c>
      <c r="E63" s="34"/>
      <c r="F63" s="1" t="s">
        <v>16</v>
      </c>
      <c r="H63" s="146">
        <f t="shared" si="11"/>
        <v>25129728.180000003</v>
      </c>
      <c r="J63" s="139">
        <v>0</v>
      </c>
      <c r="L63" s="146">
        <f t="shared" si="12"/>
        <v>0</v>
      </c>
      <c r="M63" s="146">
        <f t="shared" si="10"/>
        <v>0</v>
      </c>
      <c r="N63" s="146">
        <f t="shared" si="10"/>
        <v>0</v>
      </c>
      <c r="O63" s="146">
        <f t="shared" si="10"/>
        <v>0</v>
      </c>
      <c r="P63" s="139">
        <v>25129728.180000003</v>
      </c>
    </row>
    <row r="64" spans="1:16" s="5" customFormat="1">
      <c r="B64" s="143" t="s">
        <v>239</v>
      </c>
      <c r="D64" s="35" t="s">
        <v>203</v>
      </c>
      <c r="E64" s="34"/>
      <c r="F64" s="1" t="s">
        <v>16</v>
      </c>
      <c r="H64" s="146">
        <f t="shared" si="11"/>
        <v>0</v>
      </c>
      <c r="J64" s="139">
        <v>0</v>
      </c>
      <c r="L64" s="146">
        <f t="shared" si="12"/>
        <v>0</v>
      </c>
      <c r="M64" s="146">
        <f t="shared" si="10"/>
        <v>0</v>
      </c>
      <c r="N64" s="146">
        <f t="shared" si="10"/>
        <v>0</v>
      </c>
      <c r="O64" s="146">
        <f t="shared" si="10"/>
        <v>0</v>
      </c>
      <c r="P64" s="139">
        <v>0</v>
      </c>
    </row>
    <row r="65" spans="1:16" s="5" customFormat="1">
      <c r="B65" s="138"/>
      <c r="D65" s="35"/>
      <c r="E65" s="34"/>
      <c r="F65" s="70"/>
      <c r="J65" s="16"/>
      <c r="P65" s="16"/>
    </row>
    <row r="66" spans="1:16" s="5" customFormat="1">
      <c r="B66" s="2" t="s">
        <v>47</v>
      </c>
      <c r="D66" s="35"/>
      <c r="E66" s="35"/>
      <c r="J66" s="16"/>
      <c r="P66" s="16"/>
    </row>
    <row r="67" spans="1:16">
      <c r="A67" s="5"/>
      <c r="B67" s="1" t="s">
        <v>50</v>
      </c>
      <c r="C67" s="33"/>
      <c r="F67" s="1" t="s">
        <v>17</v>
      </c>
      <c r="H67" s="145">
        <f>SUM(H69:H80)</f>
        <v>297403819.15652204</v>
      </c>
      <c r="J67" s="145">
        <f>SUM(J69:J80)</f>
        <v>278345995.693928</v>
      </c>
      <c r="L67" s="145">
        <f>SUM(L69:L80)</f>
        <v>254686586.05994415</v>
      </c>
      <c r="M67" s="145">
        <f t="shared" ref="M67:O67" si="13">SUM(M69:M80)</f>
        <v>9742109.8492874801</v>
      </c>
      <c r="N67" s="145">
        <f t="shared" si="13"/>
        <v>13917299.784696402</v>
      </c>
      <c r="O67" s="145">
        <f t="shared" si="13"/>
        <v>0</v>
      </c>
      <c r="P67" s="145">
        <f>SUM(P69:P80)</f>
        <v>19057823.462593999</v>
      </c>
    </row>
    <row r="68" spans="1:16">
      <c r="A68" s="5"/>
      <c r="B68" s="9" t="s">
        <v>39</v>
      </c>
      <c r="J68" s="16"/>
      <c r="K68" s="5"/>
      <c r="L68" s="5"/>
      <c r="M68" s="5"/>
      <c r="N68" s="5"/>
      <c r="O68" s="5"/>
      <c r="P68" s="16"/>
    </row>
    <row r="69" spans="1:16" s="5" customFormat="1">
      <c r="B69" s="141" t="s">
        <v>224</v>
      </c>
      <c r="D69" s="35" t="s">
        <v>203</v>
      </c>
      <c r="F69" s="1" t="s">
        <v>17</v>
      </c>
      <c r="H69" s="145">
        <f>J69+P69</f>
        <v>20300251</v>
      </c>
      <c r="J69" s="139">
        <v>18991435</v>
      </c>
      <c r="L69" s="90">
        <f>$J69*L$11</f>
        <v>17377163.025000002</v>
      </c>
      <c r="M69" s="90">
        <f t="shared" ref="M69:O80" si="14">$J69*M$11</f>
        <v>664700.22500000009</v>
      </c>
      <c r="N69" s="90">
        <f t="shared" si="14"/>
        <v>949571.75</v>
      </c>
      <c r="O69" s="90">
        <f t="shared" si="14"/>
        <v>0</v>
      </c>
      <c r="P69" s="139">
        <v>1308816</v>
      </c>
    </row>
    <row r="70" spans="1:16" s="26" customFormat="1">
      <c r="A70" s="5"/>
      <c r="B70" s="141" t="s">
        <v>225</v>
      </c>
      <c r="C70" s="5"/>
      <c r="D70" s="35" t="s">
        <v>203</v>
      </c>
      <c r="E70" s="63"/>
      <c r="F70" s="1" t="s">
        <v>17</v>
      </c>
      <c r="H70" s="145">
        <f t="shared" ref="H70:H80" si="15">J70+P70</f>
        <v>1185422</v>
      </c>
      <c r="J70" s="140">
        <v>1185422</v>
      </c>
      <c r="L70" s="90">
        <f t="shared" ref="L70:L80" si="16">$J70*L$11</f>
        <v>1084661.1300000001</v>
      </c>
      <c r="M70" s="90">
        <f t="shared" si="14"/>
        <v>41489.770000000004</v>
      </c>
      <c r="N70" s="90">
        <f t="shared" si="14"/>
        <v>59271.100000000006</v>
      </c>
      <c r="O70" s="90">
        <f t="shared" si="14"/>
        <v>0</v>
      </c>
      <c r="P70" s="139">
        <v>0</v>
      </c>
    </row>
    <row r="71" spans="1:16" s="5" customFormat="1">
      <c r="B71" s="142" t="s">
        <v>241</v>
      </c>
      <c r="D71" s="35" t="s">
        <v>203</v>
      </c>
      <c r="F71" s="1" t="s">
        <v>17</v>
      </c>
      <c r="H71" s="145">
        <f t="shared" si="15"/>
        <v>16031118.100000001</v>
      </c>
      <c r="J71" s="139">
        <v>16031118.100000001</v>
      </c>
      <c r="L71" s="90">
        <f t="shared" si="16"/>
        <v>14668473.061500002</v>
      </c>
      <c r="M71" s="90">
        <f t="shared" si="14"/>
        <v>561089.13350000011</v>
      </c>
      <c r="N71" s="90">
        <f t="shared" si="14"/>
        <v>801555.90500000014</v>
      </c>
      <c r="O71" s="90">
        <f t="shared" si="14"/>
        <v>0</v>
      </c>
      <c r="P71" s="139">
        <v>0</v>
      </c>
    </row>
    <row r="72" spans="1:16" s="5" customFormat="1">
      <c r="B72" s="141" t="s">
        <v>226</v>
      </c>
      <c r="D72" s="35" t="s">
        <v>203</v>
      </c>
      <c r="F72" s="1" t="s">
        <v>17</v>
      </c>
      <c r="H72" s="145">
        <f t="shared" si="15"/>
        <v>30300000</v>
      </c>
      <c r="J72" s="139">
        <v>30300000</v>
      </c>
      <c r="L72" s="90">
        <f t="shared" si="16"/>
        <v>27724500</v>
      </c>
      <c r="M72" s="90">
        <f t="shared" si="14"/>
        <v>1060500</v>
      </c>
      <c r="N72" s="90">
        <f t="shared" si="14"/>
        <v>1515000</v>
      </c>
      <c r="O72" s="90">
        <f t="shared" si="14"/>
        <v>0</v>
      </c>
      <c r="P72" s="139">
        <v>0</v>
      </c>
    </row>
    <row r="73" spans="1:16" s="5" customFormat="1">
      <c r="B73" s="142" t="s">
        <v>227</v>
      </c>
      <c r="D73" s="35" t="s">
        <v>203</v>
      </c>
      <c r="F73" s="1" t="s">
        <v>17</v>
      </c>
      <c r="H73" s="145">
        <f t="shared" si="15"/>
        <v>3677692.4100000006</v>
      </c>
      <c r="J73" s="139">
        <v>3677692.4100000006</v>
      </c>
      <c r="L73" s="90">
        <f t="shared" si="16"/>
        <v>3365088.5551500008</v>
      </c>
      <c r="M73" s="90">
        <f t="shared" si="14"/>
        <v>128719.23435000003</v>
      </c>
      <c r="N73" s="90">
        <f t="shared" si="14"/>
        <v>183884.62050000005</v>
      </c>
      <c r="O73" s="90">
        <f t="shared" si="14"/>
        <v>0</v>
      </c>
      <c r="P73" s="139">
        <v>0</v>
      </c>
    </row>
    <row r="74" spans="1:16" s="5" customFormat="1">
      <c r="B74" s="142" t="s">
        <v>242</v>
      </c>
      <c r="D74" s="35" t="s">
        <v>203</v>
      </c>
      <c r="F74" s="1" t="s">
        <v>17</v>
      </c>
      <c r="H74" s="145">
        <f>J74+P74</f>
        <v>8636007.0728610735</v>
      </c>
      <c r="J74" s="139">
        <v>8636007.0728610735</v>
      </c>
      <c r="L74" s="90">
        <f t="shared" si="16"/>
        <v>7901946.471667883</v>
      </c>
      <c r="M74" s="90">
        <f t="shared" si="14"/>
        <v>302260.24755013757</v>
      </c>
      <c r="N74" s="90">
        <f t="shared" si="14"/>
        <v>431800.35364305368</v>
      </c>
      <c r="O74" s="90">
        <f t="shared" si="14"/>
        <v>0</v>
      </c>
      <c r="P74" s="139">
        <v>0</v>
      </c>
    </row>
    <row r="75" spans="1:16" s="5" customFormat="1">
      <c r="B75" s="142" t="s">
        <v>228</v>
      </c>
      <c r="D75" s="35" t="s">
        <v>203</v>
      </c>
      <c r="F75" s="1" t="s">
        <v>17</v>
      </c>
      <c r="H75" s="145">
        <f t="shared" si="15"/>
        <v>466203</v>
      </c>
      <c r="J75" s="139">
        <v>466203</v>
      </c>
      <c r="L75" s="90">
        <f t="shared" si="16"/>
        <v>426575.745</v>
      </c>
      <c r="M75" s="90">
        <f t="shared" si="14"/>
        <v>16317.105000000001</v>
      </c>
      <c r="N75" s="90">
        <f t="shared" si="14"/>
        <v>23310.15</v>
      </c>
      <c r="O75" s="90">
        <f t="shared" si="14"/>
        <v>0</v>
      </c>
      <c r="P75" s="139">
        <v>0</v>
      </c>
    </row>
    <row r="76" spans="1:16" s="5" customFormat="1">
      <c r="B76" s="142" t="s">
        <v>229</v>
      </c>
      <c r="C76" s="35"/>
      <c r="D76" s="35" t="s">
        <v>203</v>
      </c>
      <c r="F76" s="1" t="s">
        <v>17</v>
      </c>
      <c r="H76" s="145">
        <f t="shared" si="15"/>
        <v>2289414.27</v>
      </c>
      <c r="J76" s="139">
        <v>2289414.27</v>
      </c>
      <c r="L76" s="90">
        <f t="shared" si="16"/>
        <v>2094814.0570500002</v>
      </c>
      <c r="M76" s="90">
        <f t="shared" si="14"/>
        <v>80129.499450000003</v>
      </c>
      <c r="N76" s="90">
        <f t="shared" si="14"/>
        <v>114470.71350000001</v>
      </c>
      <c r="O76" s="90">
        <f t="shared" si="14"/>
        <v>0</v>
      </c>
      <c r="P76" s="139">
        <v>0</v>
      </c>
    </row>
    <row r="77" spans="1:16" s="5" customFormat="1">
      <c r="B77" s="142" t="s">
        <v>230</v>
      </c>
      <c r="D77" s="35" t="s">
        <v>203</v>
      </c>
      <c r="F77" s="1" t="s">
        <v>17</v>
      </c>
      <c r="H77" s="145">
        <f t="shared" si="15"/>
        <v>3017128.5468970006</v>
      </c>
      <c r="J77" s="139">
        <v>3017128.5468970006</v>
      </c>
      <c r="L77" s="90">
        <f t="shared" si="16"/>
        <v>2760672.6204107557</v>
      </c>
      <c r="M77" s="90">
        <f t="shared" si="14"/>
        <v>105599.49914139503</v>
      </c>
      <c r="N77" s="90">
        <f t="shared" si="14"/>
        <v>150856.42734485003</v>
      </c>
      <c r="O77" s="90">
        <f t="shared" si="14"/>
        <v>0</v>
      </c>
      <c r="P77" s="139">
        <v>0</v>
      </c>
    </row>
    <row r="78" spans="1:16" s="5" customFormat="1">
      <c r="B78" s="142" t="s">
        <v>231</v>
      </c>
      <c r="D78" s="35" t="s">
        <v>203</v>
      </c>
      <c r="F78" s="1" t="s">
        <v>17</v>
      </c>
      <c r="H78" s="145">
        <f t="shared" si="15"/>
        <v>1748292.983452</v>
      </c>
      <c r="J78" s="139">
        <v>1748292.983452</v>
      </c>
      <c r="L78" s="90">
        <f t="shared" si="16"/>
        <v>1599688.0798585801</v>
      </c>
      <c r="M78" s="90">
        <f t="shared" si="14"/>
        <v>61190.254420820005</v>
      </c>
      <c r="N78" s="90">
        <f t="shared" si="14"/>
        <v>87414.649172600009</v>
      </c>
      <c r="O78" s="90">
        <f t="shared" si="14"/>
        <v>0</v>
      </c>
      <c r="P78" s="139">
        <v>0</v>
      </c>
    </row>
    <row r="79" spans="1:16" s="5" customFormat="1">
      <c r="B79" s="138" t="s">
        <v>233</v>
      </c>
      <c r="D79" s="35" t="s">
        <v>203</v>
      </c>
      <c r="F79" s="1" t="s">
        <v>17</v>
      </c>
      <c r="H79" s="145">
        <f t="shared" si="15"/>
        <v>0</v>
      </c>
      <c r="J79" s="139">
        <v>0</v>
      </c>
      <c r="L79" s="90">
        <f t="shared" si="16"/>
        <v>0</v>
      </c>
      <c r="M79" s="90">
        <f t="shared" si="14"/>
        <v>0</v>
      </c>
      <c r="N79" s="90">
        <f t="shared" si="14"/>
        <v>0</v>
      </c>
      <c r="O79" s="90">
        <f t="shared" si="14"/>
        <v>0</v>
      </c>
      <c r="P79" s="139">
        <v>0</v>
      </c>
    </row>
    <row r="80" spans="1:16" s="5" customFormat="1">
      <c r="B80" s="143" t="s">
        <v>232</v>
      </c>
      <c r="D80" s="35" t="s">
        <v>203</v>
      </c>
      <c r="F80" s="1" t="s">
        <v>17</v>
      </c>
      <c r="H80" s="145">
        <f t="shared" si="15"/>
        <v>209752289.77331194</v>
      </c>
      <c r="J80" s="139">
        <v>192003282.31071794</v>
      </c>
      <c r="L80" s="90">
        <f t="shared" si="16"/>
        <v>175683003.31430691</v>
      </c>
      <c r="M80" s="90">
        <f t="shared" si="14"/>
        <v>6720114.8808751283</v>
      </c>
      <c r="N80" s="90">
        <f t="shared" si="14"/>
        <v>9600164.1155358981</v>
      </c>
      <c r="O80" s="90">
        <f t="shared" si="14"/>
        <v>0</v>
      </c>
      <c r="P80" s="139">
        <v>17749007.462593999</v>
      </c>
    </row>
    <row r="81" spans="1:17" s="5" customFormat="1">
      <c r="B81" s="137"/>
      <c r="D81" s="35"/>
      <c r="J81" s="16"/>
      <c r="P81" s="16"/>
    </row>
    <row r="82" spans="1:17">
      <c r="A82" s="5"/>
      <c r="B82" s="1" t="s">
        <v>52</v>
      </c>
      <c r="F82" s="1" t="s">
        <v>17</v>
      </c>
      <c r="H82" s="90">
        <f>SUM(H84:H89)</f>
        <v>91118764.669999987</v>
      </c>
      <c r="J82" s="90">
        <f>SUM(J84:J89)</f>
        <v>52148599.539999984</v>
      </c>
      <c r="K82" s="5"/>
      <c r="L82" s="90">
        <f>SUM(L84:L89)</f>
        <v>47715968.57909999</v>
      </c>
      <c r="M82" s="90">
        <f t="shared" ref="M82:P82" si="17">SUM(M84:M89)</f>
        <v>1825200.9839000001</v>
      </c>
      <c r="N82" s="90">
        <f t="shared" si="17"/>
        <v>2607429.977</v>
      </c>
      <c r="O82" s="90">
        <f t="shared" si="17"/>
        <v>0</v>
      </c>
      <c r="P82" s="90">
        <f t="shared" si="17"/>
        <v>38970165.129999995</v>
      </c>
    </row>
    <row r="83" spans="1:17">
      <c r="A83" s="5"/>
      <c r="B83" s="9" t="s">
        <v>39</v>
      </c>
      <c r="J83" s="16"/>
      <c r="K83" s="5"/>
      <c r="L83" s="5"/>
      <c r="M83" s="5"/>
      <c r="N83" s="5"/>
      <c r="O83" s="5"/>
      <c r="P83" s="16"/>
    </row>
    <row r="84" spans="1:17" s="5" customFormat="1">
      <c r="B84" s="143" t="s">
        <v>234</v>
      </c>
      <c r="D84" s="35" t="s">
        <v>203</v>
      </c>
      <c r="F84" s="1" t="s">
        <v>17</v>
      </c>
      <c r="H84" s="146">
        <f>J84+P84</f>
        <v>2717008.9</v>
      </c>
      <c r="J84" s="139">
        <v>2717008.9</v>
      </c>
      <c r="L84" s="146">
        <f>$J84*L$11</f>
        <v>2486063.1435000002</v>
      </c>
      <c r="M84" s="146">
        <f t="shared" ref="M84:O89" si="18">$J84*M$11</f>
        <v>95095.311500000011</v>
      </c>
      <c r="N84" s="146">
        <f t="shared" si="18"/>
        <v>135850.44500000001</v>
      </c>
      <c r="O84" s="146">
        <f t="shared" si="18"/>
        <v>0</v>
      </c>
      <c r="P84" s="139">
        <v>0</v>
      </c>
    </row>
    <row r="85" spans="1:17" s="5" customFormat="1">
      <c r="B85" s="143" t="s">
        <v>235</v>
      </c>
      <c r="D85" s="35" t="s">
        <v>203</v>
      </c>
      <c r="F85" s="1" t="s">
        <v>17</v>
      </c>
      <c r="H85" s="146">
        <f t="shared" ref="H85:H89" si="19">J85+P85</f>
        <v>40524913.161094993</v>
      </c>
      <c r="J85" s="139">
        <v>40524913.161094993</v>
      </c>
      <c r="L85" s="146">
        <f t="shared" ref="L85:L89" si="20">$J85*L$11</f>
        <v>37080295.542401917</v>
      </c>
      <c r="M85" s="146">
        <f t="shared" si="18"/>
        <v>1418371.960638325</v>
      </c>
      <c r="N85" s="146">
        <f t="shared" si="18"/>
        <v>2026245.6580547497</v>
      </c>
      <c r="O85" s="146">
        <f t="shared" si="18"/>
        <v>0</v>
      </c>
      <c r="P85" s="139">
        <v>0</v>
      </c>
    </row>
    <row r="86" spans="1:17" s="5" customFormat="1">
      <c r="B86" s="144" t="s">
        <v>236</v>
      </c>
      <c r="D86" s="35" t="s">
        <v>203</v>
      </c>
      <c r="F86" s="1" t="s">
        <v>17</v>
      </c>
      <c r="H86" s="146">
        <f>J86+P86</f>
        <v>6679006.5899999999</v>
      </c>
      <c r="J86" s="139">
        <v>6679006.5899999999</v>
      </c>
      <c r="L86" s="146">
        <f t="shared" si="20"/>
        <v>6111291.0298500005</v>
      </c>
      <c r="M86" s="146">
        <f t="shared" si="18"/>
        <v>233765.23065000001</v>
      </c>
      <c r="N86" s="146">
        <f t="shared" si="18"/>
        <v>333950.32949999999</v>
      </c>
      <c r="O86" s="146">
        <f t="shared" si="18"/>
        <v>0</v>
      </c>
      <c r="P86" s="139">
        <v>0</v>
      </c>
    </row>
    <row r="87" spans="1:17" s="5" customFormat="1">
      <c r="B87" s="144" t="s">
        <v>237</v>
      </c>
      <c r="D87" s="35" t="s">
        <v>203</v>
      </c>
      <c r="F87" s="1" t="s">
        <v>17</v>
      </c>
      <c r="H87" s="146">
        <f t="shared" si="19"/>
        <v>2227670.8889049995</v>
      </c>
      <c r="J87" s="139">
        <v>2227670.8889049995</v>
      </c>
      <c r="L87" s="146">
        <f t="shared" si="20"/>
        <v>2038318.8633480745</v>
      </c>
      <c r="M87" s="146">
        <f t="shared" si="18"/>
        <v>77968.481111674992</v>
      </c>
      <c r="N87" s="146">
        <f t="shared" si="18"/>
        <v>111383.54444524998</v>
      </c>
      <c r="O87" s="146">
        <f t="shared" si="18"/>
        <v>0</v>
      </c>
      <c r="P87" s="139">
        <v>0</v>
      </c>
    </row>
    <row r="88" spans="1:17" s="5" customFormat="1">
      <c r="B88" s="144" t="s">
        <v>238</v>
      </c>
      <c r="D88" s="35" t="s">
        <v>203</v>
      </c>
      <c r="F88" s="1" t="s">
        <v>17</v>
      </c>
      <c r="H88" s="146">
        <f t="shared" si="19"/>
        <v>38970165.129999995</v>
      </c>
      <c r="J88" s="139">
        <v>0</v>
      </c>
      <c r="L88" s="146">
        <f t="shared" si="20"/>
        <v>0</v>
      </c>
      <c r="M88" s="146">
        <f t="shared" si="18"/>
        <v>0</v>
      </c>
      <c r="N88" s="146">
        <f t="shared" si="18"/>
        <v>0</v>
      </c>
      <c r="O88" s="146">
        <f t="shared" si="18"/>
        <v>0</v>
      </c>
      <c r="P88" s="139">
        <v>38970165.129999995</v>
      </c>
    </row>
    <row r="89" spans="1:17" s="5" customFormat="1">
      <c r="B89" s="143" t="s">
        <v>239</v>
      </c>
      <c r="D89" s="35" t="s">
        <v>203</v>
      </c>
      <c r="F89" s="1" t="s">
        <v>17</v>
      </c>
      <c r="H89" s="146">
        <f t="shared" si="19"/>
        <v>0</v>
      </c>
      <c r="J89" s="139">
        <v>0</v>
      </c>
      <c r="L89" s="146">
        <f t="shared" si="20"/>
        <v>0</v>
      </c>
      <c r="M89" s="146">
        <f t="shared" si="18"/>
        <v>0</v>
      </c>
      <c r="N89" s="146">
        <f t="shared" si="18"/>
        <v>0</v>
      </c>
      <c r="O89" s="146">
        <f t="shared" si="18"/>
        <v>0</v>
      </c>
      <c r="P89" s="139">
        <v>0</v>
      </c>
    </row>
    <row r="90" spans="1:17" s="5" customFormat="1">
      <c r="D90" s="35"/>
      <c r="E90" s="34"/>
      <c r="F90" s="34"/>
    </row>
    <row r="91" spans="1:17" s="110" customFormat="1">
      <c r="B91" s="110" t="s">
        <v>308</v>
      </c>
      <c r="H91" s="185"/>
      <c r="I91" s="186"/>
      <c r="J91" s="185"/>
      <c r="K91" s="185"/>
      <c r="L91" s="185"/>
      <c r="M91" s="185"/>
      <c r="N91" s="185"/>
      <c r="O91" s="185"/>
      <c r="P91" s="185"/>
      <c r="Q91" s="185"/>
    </row>
    <row r="92" spans="1:17" s="116" customFormat="1">
      <c r="H92" s="187"/>
      <c r="I92" s="188"/>
      <c r="J92" s="187"/>
      <c r="K92" s="187"/>
      <c r="L92" s="187"/>
      <c r="M92" s="187"/>
      <c r="N92" s="187"/>
      <c r="O92" s="187"/>
      <c r="P92" s="187"/>
      <c r="Q92" s="187"/>
    </row>
    <row r="93" spans="1:17" s="116" customFormat="1">
      <c r="B93" s="2" t="s">
        <v>45</v>
      </c>
      <c r="C93" s="1"/>
      <c r="D93" s="1"/>
      <c r="E93" s="1"/>
      <c r="F93" s="1"/>
      <c r="G93" s="1"/>
      <c r="H93" s="33"/>
      <c r="I93" s="33"/>
      <c r="J93" s="33"/>
      <c r="K93" s="33"/>
      <c r="L93" s="33"/>
      <c r="M93" s="33"/>
      <c r="N93" s="33"/>
      <c r="O93" s="33"/>
      <c r="P93" s="33"/>
      <c r="Q93" s="187"/>
    </row>
    <row r="94" spans="1:17" s="116" customFormat="1">
      <c r="B94" s="1" t="s">
        <v>310</v>
      </c>
      <c r="C94" s="1"/>
      <c r="D94" s="1"/>
      <c r="E94" s="1"/>
      <c r="F94" s="1" t="s">
        <v>15</v>
      </c>
      <c r="G94" s="1"/>
      <c r="H94" s="189">
        <f t="shared" ref="H94:I94" si="21">H17</f>
        <v>97380700.656172812</v>
      </c>
      <c r="I94" s="73">
        <f t="shared" si="21"/>
        <v>0</v>
      </c>
      <c r="J94" s="73"/>
      <c r="K94" s="73"/>
      <c r="L94" s="189">
        <f>L17</f>
        <v>82761433.393486828</v>
      </c>
      <c r="M94" s="189">
        <f>M17</f>
        <v>3165737.8893683488</v>
      </c>
      <c r="N94" s="189">
        <f t="shared" ref="N94:P94" si="22">N17</f>
        <v>4522482.6990976408</v>
      </c>
      <c r="O94" s="189">
        <f t="shared" si="22"/>
        <v>0</v>
      </c>
      <c r="P94" s="189">
        <f t="shared" si="22"/>
        <v>6931046.6742200069</v>
      </c>
      <c r="Q94" s="187"/>
    </row>
    <row r="95" spans="1:17" s="116" customFormat="1">
      <c r="B95" s="1" t="s">
        <v>311</v>
      </c>
      <c r="C95" s="1"/>
      <c r="D95" s="1"/>
      <c r="E95" s="1"/>
      <c r="F95" s="1" t="s">
        <v>15</v>
      </c>
      <c r="G95" s="1"/>
      <c r="H95" s="189">
        <f t="shared" ref="H95:I95" si="23">H32</f>
        <v>97130522.599999994</v>
      </c>
      <c r="I95" s="73">
        <f t="shared" si="23"/>
        <v>0</v>
      </c>
      <c r="J95" s="73"/>
      <c r="K95" s="73"/>
      <c r="L95" s="189">
        <f>L32</f>
        <v>65153056.372350007</v>
      </c>
      <c r="M95" s="189">
        <f t="shared" ref="M95:P95" si="24">M32</f>
        <v>2492193.4131500004</v>
      </c>
      <c r="N95" s="189">
        <f t="shared" si="24"/>
        <v>3560276.3045000001</v>
      </c>
      <c r="O95" s="189">
        <f t="shared" si="24"/>
        <v>0</v>
      </c>
      <c r="P95" s="189">
        <f t="shared" si="24"/>
        <v>25924996.510000002</v>
      </c>
      <c r="Q95" s="187"/>
    </row>
    <row r="96" spans="1:17" s="116" customFormat="1">
      <c r="B96" s="1"/>
      <c r="C96" s="1"/>
      <c r="D96" s="1"/>
      <c r="E96" s="1"/>
      <c r="F96" s="1"/>
      <c r="G96" s="1"/>
      <c r="H96" s="33"/>
      <c r="I96" s="33"/>
      <c r="J96" s="73"/>
      <c r="K96" s="33"/>
      <c r="L96" s="33"/>
      <c r="M96" s="33"/>
      <c r="N96" s="33"/>
      <c r="O96" s="33"/>
      <c r="P96" s="33"/>
      <c r="Q96" s="187"/>
    </row>
    <row r="97" spans="1:17" s="116" customFormat="1">
      <c r="B97" s="2" t="s">
        <v>46</v>
      </c>
      <c r="C97" s="1"/>
      <c r="D97" s="1"/>
      <c r="E97" s="1"/>
      <c r="Q97" s="187"/>
    </row>
    <row r="98" spans="1:17" s="116" customFormat="1">
      <c r="B98" s="1" t="s">
        <v>312</v>
      </c>
      <c r="C98" s="1"/>
      <c r="D98" s="1"/>
      <c r="E98" s="1"/>
      <c r="F98" s="1" t="s">
        <v>16</v>
      </c>
      <c r="G98" s="1"/>
      <c r="H98" s="189">
        <f t="shared" ref="H98:I98" si="25">H42</f>
        <v>226461810.61527753</v>
      </c>
      <c r="I98" s="73">
        <f t="shared" si="25"/>
        <v>0</v>
      </c>
      <c r="J98" s="73"/>
      <c r="K98" s="73"/>
      <c r="L98" s="189">
        <f>L42</f>
        <v>191757890.87237552</v>
      </c>
      <c r="M98" s="189">
        <f t="shared" ref="M98:P98" si="26">M42</f>
        <v>7335001.2902001562</v>
      </c>
      <c r="N98" s="189">
        <f t="shared" si="26"/>
        <v>10478573.271714509</v>
      </c>
      <c r="O98" s="189">
        <f t="shared" si="26"/>
        <v>0</v>
      </c>
      <c r="P98" s="189">
        <f t="shared" si="26"/>
        <v>16890345.180987347</v>
      </c>
      <c r="Q98" s="187"/>
    </row>
    <row r="99" spans="1:17" s="116" customFormat="1">
      <c r="B99" s="1" t="s">
        <v>53</v>
      </c>
      <c r="C99" s="1"/>
      <c r="D99" s="1"/>
      <c r="E99" s="1"/>
      <c r="F99" s="1" t="s">
        <v>16</v>
      </c>
      <c r="G99" s="1"/>
      <c r="H99" s="103">
        <f t="shared" ref="H99:I99" si="27">H57</f>
        <v>77610849.089999989</v>
      </c>
      <c r="I99" s="95">
        <f t="shared" si="27"/>
        <v>0</v>
      </c>
      <c r="J99" s="95"/>
      <c r="K99" s="95"/>
      <c r="L99" s="103">
        <f>L57</f>
        <v>48020225.632649988</v>
      </c>
      <c r="M99" s="103">
        <f t="shared" ref="M99:P99" si="28">M57</f>
        <v>1836839.2318499999</v>
      </c>
      <c r="N99" s="103">
        <f t="shared" si="28"/>
        <v>2624056.0454999995</v>
      </c>
      <c r="O99" s="103">
        <f t="shared" si="28"/>
        <v>0</v>
      </c>
      <c r="P99" s="103">
        <f t="shared" si="28"/>
        <v>25129728.180000003</v>
      </c>
      <c r="Q99" s="187"/>
    </row>
    <row r="100" spans="1:17" s="116" customFormat="1">
      <c r="B100" s="1"/>
      <c r="C100" s="1"/>
      <c r="D100" s="1"/>
      <c r="E100" s="1"/>
      <c r="F100" s="1"/>
      <c r="G100" s="1"/>
      <c r="Q100" s="187"/>
    </row>
    <row r="101" spans="1:17" s="116" customFormat="1">
      <c r="B101" s="2" t="s">
        <v>47</v>
      </c>
      <c r="C101" s="1"/>
      <c r="D101" s="1"/>
      <c r="E101" s="1"/>
      <c r="F101" s="1"/>
      <c r="G101" s="1"/>
      <c r="H101" s="92"/>
      <c r="I101" s="92"/>
      <c r="J101" s="95"/>
      <c r="K101" s="92"/>
      <c r="L101" s="92"/>
      <c r="M101" s="92"/>
      <c r="N101" s="92"/>
      <c r="O101" s="92"/>
      <c r="P101" s="92"/>
      <c r="Q101" s="187"/>
    </row>
    <row r="102" spans="1:17" s="116" customFormat="1">
      <c r="B102" s="1" t="s">
        <v>313</v>
      </c>
      <c r="C102" s="1"/>
      <c r="D102" s="1"/>
      <c r="E102" s="1"/>
      <c r="F102" s="1" t="s">
        <v>17</v>
      </c>
      <c r="G102" s="1"/>
      <c r="H102" s="189">
        <f t="shared" ref="H102:I102" si="29">H67</f>
        <v>297403819.15652204</v>
      </c>
      <c r="I102" s="73">
        <f t="shared" si="29"/>
        <v>0</v>
      </c>
      <c r="J102" s="73"/>
      <c r="K102" s="73"/>
      <c r="L102" s="189">
        <f>L67</f>
        <v>254686586.05994415</v>
      </c>
      <c r="M102" s="189">
        <f t="shared" ref="M102:P102" si="30">M67</f>
        <v>9742109.8492874801</v>
      </c>
      <c r="N102" s="189">
        <f t="shared" si="30"/>
        <v>13917299.784696402</v>
      </c>
      <c r="O102" s="189">
        <f t="shared" si="30"/>
        <v>0</v>
      </c>
      <c r="P102" s="189">
        <f t="shared" si="30"/>
        <v>19057823.462593999</v>
      </c>
      <c r="Q102" s="187"/>
    </row>
    <row r="103" spans="1:17" s="116" customFormat="1">
      <c r="B103" s="1" t="s">
        <v>314</v>
      </c>
      <c r="C103" s="1"/>
      <c r="D103" s="1"/>
      <c r="E103" s="1"/>
      <c r="F103" s="1" t="s">
        <v>17</v>
      </c>
      <c r="G103" s="1"/>
      <c r="H103" s="189">
        <f t="shared" ref="H103:I103" si="31">H82</f>
        <v>91118764.669999987</v>
      </c>
      <c r="I103" s="73">
        <f t="shared" si="31"/>
        <v>0</v>
      </c>
      <c r="J103" s="73"/>
      <c r="K103" s="73"/>
      <c r="L103" s="189">
        <f>L82</f>
        <v>47715968.57909999</v>
      </c>
      <c r="M103" s="189">
        <f t="shared" ref="M103:P103" si="32">M82</f>
        <v>1825200.9839000001</v>
      </c>
      <c r="N103" s="189">
        <f t="shared" si="32"/>
        <v>2607429.977</v>
      </c>
      <c r="O103" s="189">
        <f t="shared" si="32"/>
        <v>0</v>
      </c>
      <c r="P103" s="189">
        <f t="shared" si="32"/>
        <v>38970165.129999995</v>
      </c>
      <c r="Q103" s="187"/>
    </row>
    <row r="104" spans="1:17" s="5" customFormat="1">
      <c r="A104" s="74"/>
      <c r="D104" s="35"/>
      <c r="E104" s="34"/>
      <c r="F104" s="34"/>
    </row>
    <row r="105" spans="1:17" s="110" customFormat="1">
      <c r="B105" s="110" t="s">
        <v>309</v>
      </c>
      <c r="H105" s="185"/>
      <c r="I105" s="186"/>
      <c r="J105" s="185"/>
      <c r="K105" s="185"/>
      <c r="L105" s="185"/>
      <c r="M105" s="185"/>
      <c r="N105" s="185"/>
      <c r="O105" s="185"/>
      <c r="P105" s="185"/>
      <c r="Q105" s="185"/>
    </row>
    <row r="106" spans="1:17" s="116" customFormat="1">
      <c r="H106" s="187"/>
      <c r="I106" s="188"/>
      <c r="J106" s="187"/>
      <c r="K106" s="187"/>
      <c r="L106" s="187"/>
      <c r="M106" s="187"/>
      <c r="N106" s="187"/>
      <c r="O106" s="187"/>
      <c r="P106" s="187"/>
      <c r="Q106" s="187"/>
    </row>
    <row r="107" spans="1:17">
      <c r="B107" s="2" t="s">
        <v>45</v>
      </c>
      <c r="H107" s="33"/>
      <c r="I107" s="33"/>
      <c r="J107" s="33"/>
      <c r="K107" s="33"/>
      <c r="L107" s="33"/>
      <c r="M107" s="33"/>
      <c r="N107" s="33"/>
      <c r="O107" s="33"/>
      <c r="P107" s="33"/>
      <c r="Q107" s="33"/>
    </row>
    <row r="108" spans="1:17">
      <c r="B108" s="1" t="s">
        <v>178</v>
      </c>
      <c r="F108" s="1" t="s">
        <v>15</v>
      </c>
      <c r="H108" s="31">
        <f>SUM(L108:P108)</f>
        <v>167589590.23163447</v>
      </c>
      <c r="I108" s="33"/>
      <c r="J108" s="33"/>
      <c r="K108" s="33"/>
      <c r="L108" s="31">
        <f>L30+0.2*L22+SUM(L23:L28)</f>
        <v>158906191.77403682</v>
      </c>
      <c r="M108" s="174"/>
      <c r="N108" s="31">
        <f>N30+0.2*N22+SUM(N23:N28)</f>
        <v>8683398.4575976413</v>
      </c>
      <c r="O108" s="174"/>
      <c r="P108" s="174"/>
      <c r="Q108" s="33"/>
    </row>
    <row r="109" spans="1:17">
      <c r="B109" s="1" t="s">
        <v>179</v>
      </c>
      <c r="F109" s="1" t="s">
        <v>15</v>
      </c>
      <c r="H109" s="31">
        <f t="shared" ref="H109:H111" si="33">SUM(L109:P109)</f>
        <v>-70208889.575461626</v>
      </c>
      <c r="I109" s="33"/>
      <c r="J109" s="33"/>
      <c r="K109" s="33"/>
      <c r="L109" s="31">
        <f>SUM(L19:L21)+0.8*L22+L29</f>
        <v>-76144758.380549997</v>
      </c>
      <c r="M109" s="31">
        <f>SUM(M19:M30)</f>
        <v>3165737.8893683488</v>
      </c>
      <c r="N109" s="31">
        <f>SUM(N19:N21)+0.8*N22+N29</f>
        <v>-4160915.7585000005</v>
      </c>
      <c r="O109" s="31">
        <f>SUM(O19:O30)</f>
        <v>0</v>
      </c>
      <c r="P109" s="31">
        <f>SUM(P19:P30)</f>
        <v>6931046.6742200069</v>
      </c>
      <c r="Q109" s="33"/>
    </row>
    <row r="110" spans="1:17">
      <c r="B110" s="1" t="s">
        <v>180</v>
      </c>
      <c r="F110" s="1" t="s">
        <v>15</v>
      </c>
      <c r="H110" s="31">
        <f t="shared" si="33"/>
        <v>56916924.247250006</v>
      </c>
      <c r="I110" s="33"/>
      <c r="J110" s="33"/>
      <c r="K110" s="33"/>
      <c r="L110" s="31">
        <f>L35+L37+L38+L39</f>
        <v>53967860.814750008</v>
      </c>
      <c r="M110" s="174"/>
      <c r="N110" s="31">
        <f>N35+N37+N38+N39</f>
        <v>2949063.4325000001</v>
      </c>
      <c r="O110" s="174"/>
      <c r="P110" s="174"/>
      <c r="Q110" s="33"/>
    </row>
    <row r="111" spans="1:17">
      <c r="B111" s="1" t="s">
        <v>181</v>
      </c>
      <c r="F111" s="1" t="s">
        <v>15</v>
      </c>
      <c r="H111" s="31">
        <f t="shared" si="33"/>
        <v>40213598.352750003</v>
      </c>
      <c r="I111" s="33"/>
      <c r="J111" s="33"/>
      <c r="K111" s="33"/>
      <c r="L111" s="31">
        <f>L34+L36</f>
        <v>11185195.557599999</v>
      </c>
      <c r="M111" s="31">
        <f>SUM(M34:M39)</f>
        <v>2492193.4131500004</v>
      </c>
      <c r="N111" s="31">
        <f>N34+N36</f>
        <v>611212.87199999997</v>
      </c>
      <c r="O111" s="31">
        <f>SUM(O34:O39)</f>
        <v>0</v>
      </c>
      <c r="P111" s="31">
        <f>SUM(P34:P39)</f>
        <v>25924996.510000002</v>
      </c>
      <c r="Q111" s="33"/>
    </row>
    <row r="112" spans="1:17">
      <c r="H112" s="33"/>
      <c r="I112" s="33"/>
      <c r="J112" s="33"/>
      <c r="K112" s="33"/>
      <c r="L112" s="33"/>
      <c r="M112" s="33"/>
      <c r="N112" s="33"/>
      <c r="O112" s="33"/>
      <c r="P112" s="33"/>
      <c r="Q112" s="33"/>
    </row>
    <row r="113" spans="2:17">
      <c r="B113" s="1" t="s">
        <v>191</v>
      </c>
      <c r="F113" s="1" t="s">
        <v>15</v>
      </c>
      <c r="H113" s="31">
        <f>SUM(L113:P113)</f>
        <v>51881994.856693968</v>
      </c>
      <c r="I113" s="92"/>
      <c r="J113" s="92"/>
      <c r="K113" s="92"/>
      <c r="L113" s="91">
        <f>L19+L20+L22+L29+L30</f>
        <v>49193808.594689101</v>
      </c>
      <c r="M113" s="175"/>
      <c r="N113" s="91">
        <f>N19+N20+N22+N29+N30</f>
        <v>2688186.2620048691</v>
      </c>
      <c r="O113" s="91">
        <f>O19+O20+O22+O29+O30</f>
        <v>0</v>
      </c>
      <c r="P113" s="175"/>
      <c r="Q113" s="33"/>
    </row>
    <row r="114" spans="2:17">
      <c r="B114" s="1" t="s">
        <v>192</v>
      </c>
      <c r="F114" s="1" t="s">
        <v>15</v>
      </c>
      <c r="H114" s="31">
        <f t="shared" ref="H114:H116" si="34">SUM(L114:P114)</f>
        <v>45498705.799478844</v>
      </c>
      <c r="I114" s="92"/>
      <c r="J114" s="92"/>
      <c r="K114" s="92"/>
      <c r="L114" s="91">
        <f>L21+SUM(L23:L28)</f>
        <v>33567624.798797719</v>
      </c>
      <c r="M114" s="91">
        <f>SUM(M19:M30)</f>
        <v>3165737.8893683488</v>
      </c>
      <c r="N114" s="91">
        <f>N21+SUM(N23:N28)</f>
        <v>1834296.4370927718</v>
      </c>
      <c r="O114" s="91">
        <f>O21+SUM(O23:O28)</f>
        <v>0</v>
      </c>
      <c r="P114" s="91">
        <f>SUM(P19:P30)</f>
        <v>6931046.6742200069</v>
      </c>
      <c r="Q114" s="33"/>
    </row>
    <row r="115" spans="2:17">
      <c r="B115" s="1" t="s">
        <v>190</v>
      </c>
      <c r="F115" s="1" t="s">
        <v>15</v>
      </c>
      <c r="H115" s="31">
        <f t="shared" si="34"/>
        <v>0</v>
      </c>
      <c r="I115" s="92"/>
      <c r="J115" s="92"/>
      <c r="K115" s="92"/>
      <c r="L115" s="175"/>
      <c r="M115" s="175"/>
      <c r="N115" s="175"/>
      <c r="O115" s="175"/>
      <c r="P115" s="175"/>
      <c r="Q115" s="33"/>
    </row>
    <row r="116" spans="2:17">
      <c r="B116" s="1" t="s">
        <v>193</v>
      </c>
      <c r="F116" s="1" t="s">
        <v>15</v>
      </c>
      <c r="H116" s="31">
        <f t="shared" si="34"/>
        <v>97130522.600000009</v>
      </c>
      <c r="I116" s="92"/>
      <c r="J116" s="92"/>
      <c r="K116" s="92"/>
      <c r="L116" s="91">
        <f>SUM(L34:L39)</f>
        <v>65153056.372350007</v>
      </c>
      <c r="M116" s="91">
        <f>SUM(M34:M39)</f>
        <v>2492193.4131500004</v>
      </c>
      <c r="N116" s="91">
        <f>SUM(N34:N39)</f>
        <v>3560276.3045000001</v>
      </c>
      <c r="O116" s="91">
        <f>SUM(O34:O39)</f>
        <v>0</v>
      </c>
      <c r="P116" s="91">
        <f>SUM(P34:P39)</f>
        <v>25924996.510000002</v>
      </c>
      <c r="Q116" s="33"/>
    </row>
    <row r="117" spans="2:17">
      <c r="H117" s="73"/>
      <c r="I117" s="95"/>
      <c r="J117" s="95"/>
      <c r="K117" s="95"/>
      <c r="L117" s="95"/>
      <c r="M117" s="95"/>
      <c r="N117" s="95"/>
      <c r="O117" s="95"/>
      <c r="P117" s="95"/>
      <c r="Q117" s="33"/>
    </row>
    <row r="118" spans="2:17">
      <c r="B118" s="2" t="s">
        <v>46</v>
      </c>
      <c r="H118" s="92"/>
      <c r="I118" s="92"/>
      <c r="J118" s="92"/>
      <c r="K118" s="92"/>
      <c r="L118" s="92"/>
      <c r="M118" s="92"/>
      <c r="N118" s="92"/>
      <c r="O118" s="92"/>
      <c r="P118" s="92"/>
      <c r="Q118" s="33"/>
    </row>
    <row r="119" spans="2:17">
      <c r="B119" s="1" t="s">
        <v>182</v>
      </c>
      <c r="F119" s="1" t="s">
        <v>16</v>
      </c>
      <c r="H119" s="31">
        <f>SUM(L119:P119)</f>
        <v>173679783.21554002</v>
      </c>
      <c r="I119" s="33"/>
      <c r="J119" s="33"/>
      <c r="K119" s="33"/>
      <c r="L119" s="31">
        <f>L55+0.2*L47+SUM(L48:L53)</f>
        <v>164680830.71732551</v>
      </c>
      <c r="M119" s="174"/>
      <c r="N119" s="31">
        <f>N55+0.2*N47+SUM(N48:N53)</f>
        <v>8998952.4982145093</v>
      </c>
      <c r="O119" s="174"/>
      <c r="P119" s="174"/>
      <c r="Q119" s="33"/>
    </row>
    <row r="120" spans="2:17">
      <c r="B120" s="1" t="s">
        <v>183</v>
      </c>
      <c r="F120" s="1" t="s">
        <v>16</v>
      </c>
      <c r="H120" s="31">
        <f t="shared" ref="H120:H122" si="35">SUM(L120:P120)</f>
        <v>52782027.399737522</v>
      </c>
      <c r="I120" s="33"/>
      <c r="J120" s="33"/>
      <c r="K120" s="33"/>
      <c r="L120" s="31">
        <f>SUM(L44:L46)+0.8*L47+L54</f>
        <v>27077060.155050009</v>
      </c>
      <c r="M120" s="31">
        <f>SUM(M44:M55)</f>
        <v>7335001.2902001562</v>
      </c>
      <c r="N120" s="31">
        <f>SUM(N44:N46)+0.8*N47+N54</f>
        <v>1479620.7735000004</v>
      </c>
      <c r="O120" s="31">
        <f>SUM(O44:O55)</f>
        <v>0</v>
      </c>
      <c r="P120" s="31">
        <f>SUM(P44:P55)</f>
        <v>16890345.180987347</v>
      </c>
      <c r="Q120" s="33"/>
    </row>
    <row r="121" spans="2:17">
      <c r="B121" s="1" t="s">
        <v>184</v>
      </c>
      <c r="F121" s="1" t="s">
        <v>16</v>
      </c>
      <c r="H121" s="31">
        <f t="shared" si="35"/>
        <v>41144599.110549986</v>
      </c>
      <c r="I121" s="33"/>
      <c r="J121" s="33"/>
      <c r="K121" s="33"/>
      <c r="L121" s="31">
        <f>L60+L62+L63+L64</f>
        <v>39012754.597049989</v>
      </c>
      <c r="M121" s="174"/>
      <c r="N121" s="31">
        <f>N60+N62+N63+N64</f>
        <v>2131844.5134999999</v>
      </c>
      <c r="O121" s="174"/>
      <c r="P121" s="174"/>
      <c r="Q121" s="33"/>
    </row>
    <row r="122" spans="2:17">
      <c r="B122" s="1" t="s">
        <v>185</v>
      </c>
      <c r="F122" s="1" t="s">
        <v>16</v>
      </c>
      <c r="H122" s="31">
        <f t="shared" si="35"/>
        <v>36466249.979450002</v>
      </c>
      <c r="I122" s="33"/>
      <c r="J122" s="33"/>
      <c r="K122" s="33"/>
      <c r="L122" s="31">
        <f>L59+L61</f>
        <v>9007471.0355999991</v>
      </c>
      <c r="M122" s="31">
        <f>SUM(M59:M64)</f>
        <v>1836839.2318499999</v>
      </c>
      <c r="N122" s="31">
        <f>N59+N61</f>
        <v>492211.53200000001</v>
      </c>
      <c r="O122" s="31">
        <f>SUM(O59:O64)</f>
        <v>0</v>
      </c>
      <c r="P122" s="31">
        <f>SUM(P59:P64)</f>
        <v>25129728.180000003</v>
      </c>
      <c r="Q122" s="33"/>
    </row>
    <row r="123" spans="2:17">
      <c r="H123" s="33"/>
      <c r="I123" s="33"/>
      <c r="J123" s="33"/>
      <c r="K123" s="33"/>
      <c r="L123" s="33"/>
      <c r="M123" s="33"/>
      <c r="N123" s="33"/>
      <c r="O123" s="33"/>
      <c r="P123" s="33"/>
      <c r="Q123" s="33"/>
    </row>
    <row r="124" spans="2:17">
      <c r="B124" s="1" t="s">
        <v>194</v>
      </c>
      <c r="F124" s="1" t="s">
        <v>16</v>
      </c>
      <c r="H124" s="31">
        <f>SUM(L124:P124)</f>
        <v>167966065.91054413</v>
      </c>
      <c r="I124" s="92"/>
      <c r="J124" s="92"/>
      <c r="K124" s="92"/>
      <c r="L124" s="91">
        <f>L44+L45+L47+L54+L55</f>
        <v>159263160.94108588</v>
      </c>
      <c r="M124" s="175"/>
      <c r="N124" s="91">
        <f>N44+N45+N47+N54+N55</f>
        <v>8702904.9694582447</v>
      </c>
      <c r="O124" s="91">
        <f>O44+O45+O47+O54+O55</f>
        <v>0</v>
      </c>
      <c r="P124" s="175"/>
      <c r="Q124" s="33"/>
    </row>
    <row r="125" spans="2:17">
      <c r="B125" s="1" t="s">
        <v>195</v>
      </c>
      <c r="F125" s="1" t="s">
        <v>16</v>
      </c>
      <c r="H125" s="31">
        <f>SUM(L125:P125)</f>
        <v>58495744.704733402</v>
      </c>
      <c r="I125" s="92"/>
      <c r="J125" s="92"/>
      <c r="K125" s="92"/>
      <c r="L125" s="91">
        <f>L46+SUM(L48:L53)</f>
        <v>32494729.931289628</v>
      </c>
      <c r="M125" s="91">
        <f>SUM(M44:M55)</f>
        <v>7335001.2902001562</v>
      </c>
      <c r="N125" s="91">
        <f>N46+SUM(N48:N53)</f>
        <v>1775668.302256264</v>
      </c>
      <c r="O125" s="91">
        <f>O46+SUM(O48:O53)</f>
        <v>0</v>
      </c>
      <c r="P125" s="91">
        <f>SUM(P44:P55)</f>
        <v>16890345.180987347</v>
      </c>
      <c r="Q125" s="33"/>
    </row>
    <row r="126" spans="2:17">
      <c r="B126" s="1" t="s">
        <v>196</v>
      </c>
      <c r="F126" s="1" t="s">
        <v>16</v>
      </c>
      <c r="H126" s="31">
        <f t="shared" ref="H126:H127" si="36">SUM(L126:P126)</f>
        <v>0</v>
      </c>
      <c r="I126" s="92"/>
      <c r="J126" s="92"/>
      <c r="K126" s="92"/>
      <c r="L126" s="175"/>
      <c r="M126" s="175"/>
      <c r="N126" s="175"/>
      <c r="O126" s="175"/>
      <c r="P126" s="175"/>
      <c r="Q126" s="33"/>
    </row>
    <row r="127" spans="2:17">
      <c r="B127" s="1" t="s">
        <v>197</v>
      </c>
      <c r="F127" s="1" t="s">
        <v>16</v>
      </c>
      <c r="H127" s="31">
        <f t="shared" si="36"/>
        <v>77610849.089999989</v>
      </c>
      <c r="I127" s="92"/>
      <c r="J127" s="92"/>
      <c r="K127" s="92"/>
      <c r="L127" s="91">
        <f>SUM(L59:L64)</f>
        <v>48020225.632649988</v>
      </c>
      <c r="M127" s="91">
        <f>SUM(M59:M64)</f>
        <v>1836839.2318499999</v>
      </c>
      <c r="N127" s="91">
        <f>SUM(N59:N64)</f>
        <v>2624056.0454999995</v>
      </c>
      <c r="O127" s="91">
        <f>SUM(O59:O64)</f>
        <v>0</v>
      </c>
      <c r="P127" s="91">
        <f>SUM(P59:P64)</f>
        <v>25129728.180000003</v>
      </c>
      <c r="Q127" s="33"/>
    </row>
    <row r="128" spans="2:17">
      <c r="H128" s="92"/>
      <c r="I128" s="92"/>
      <c r="J128" s="92"/>
      <c r="K128" s="92"/>
      <c r="L128" s="92"/>
      <c r="M128" s="92"/>
      <c r="N128" s="92"/>
      <c r="O128" s="92"/>
      <c r="P128" s="92"/>
      <c r="Q128" s="33"/>
    </row>
    <row r="129" spans="2:17">
      <c r="B129" s="2" t="s">
        <v>47</v>
      </c>
      <c r="H129" s="33"/>
      <c r="I129" s="33"/>
      <c r="J129" s="33"/>
      <c r="K129" s="33"/>
      <c r="L129" s="33"/>
      <c r="M129" s="33"/>
      <c r="N129" s="33"/>
      <c r="O129" s="33"/>
      <c r="P129" s="33"/>
      <c r="Q129" s="33"/>
    </row>
    <row r="130" spans="2:17">
      <c r="B130" s="1" t="s">
        <v>186</v>
      </c>
      <c r="F130" s="1" t="s">
        <v>17</v>
      </c>
      <c r="H130" s="31">
        <f>SUM(L130:P130)</f>
        <v>210271589.87314054</v>
      </c>
      <c r="I130" s="33"/>
      <c r="J130" s="33"/>
      <c r="K130" s="33"/>
      <c r="L130" s="31">
        <f>L80+0.2*L72+SUM(L73:L78)</f>
        <v>199376688.84344414</v>
      </c>
      <c r="M130" s="174"/>
      <c r="N130" s="31">
        <f>N80+0.2*N72+SUM(N73:N78)</f>
        <v>10894901.029696401</v>
      </c>
      <c r="O130" s="174"/>
      <c r="P130" s="174"/>
      <c r="Q130" s="33"/>
    </row>
    <row r="131" spans="2:17">
      <c r="B131" s="1" t="s">
        <v>187</v>
      </c>
      <c r="F131" s="1" t="s">
        <v>17</v>
      </c>
      <c r="H131" s="31">
        <f t="shared" ref="H131:H133" si="37">SUM(L131:P131)</f>
        <v>87132229.283381477</v>
      </c>
      <c r="I131" s="33"/>
      <c r="J131" s="33"/>
      <c r="K131" s="33"/>
      <c r="L131" s="31">
        <f>SUM(L69:L71)+0.8*L72+L79</f>
        <v>55309897.216499999</v>
      </c>
      <c r="M131" s="31">
        <f>SUM(M69:M80)</f>
        <v>9742109.8492874801</v>
      </c>
      <c r="N131" s="31">
        <f>SUM(N69:N71)+0.8*N72+N79</f>
        <v>3022398.7549999999</v>
      </c>
      <c r="O131" s="31">
        <f>SUM(O69:O80)</f>
        <v>0</v>
      </c>
      <c r="P131" s="31">
        <f>SUM(P69:P80)</f>
        <v>19057823.462593999</v>
      </c>
      <c r="Q131" s="33"/>
    </row>
    <row r="132" spans="2:17">
      <c r="B132" s="1" t="s">
        <v>188</v>
      </c>
      <c r="F132" s="1" t="s">
        <v>17</v>
      </c>
      <c r="H132" s="31">
        <f t="shared" si="37"/>
        <v>41256243.608249992</v>
      </c>
      <c r="I132" s="33"/>
      <c r="J132" s="33"/>
      <c r="K132" s="33"/>
      <c r="L132" s="31">
        <f>L85+L87+L88+L89</f>
        <v>39118614.405749992</v>
      </c>
      <c r="M132" s="174"/>
      <c r="N132" s="31">
        <f>N85+N87+N88+N89</f>
        <v>2137629.2024999997</v>
      </c>
      <c r="O132" s="174"/>
      <c r="P132" s="174"/>
      <c r="Q132" s="33"/>
    </row>
    <row r="133" spans="2:17">
      <c r="B133" s="1" t="s">
        <v>189</v>
      </c>
      <c r="F133" s="1" t="s">
        <v>17</v>
      </c>
      <c r="H133" s="31">
        <f t="shared" si="37"/>
        <v>49862521.061749995</v>
      </c>
      <c r="I133" s="33"/>
      <c r="J133" s="33"/>
      <c r="K133" s="33"/>
      <c r="L133" s="31">
        <f>L84+L86</f>
        <v>8597354.1733500008</v>
      </c>
      <c r="M133" s="31">
        <f>SUM(M84:M89)</f>
        <v>1825200.9839000001</v>
      </c>
      <c r="N133" s="31">
        <f>N84+N86</f>
        <v>469800.7745</v>
      </c>
      <c r="O133" s="31">
        <f>SUM(O84:O89)</f>
        <v>0</v>
      </c>
      <c r="P133" s="31">
        <f>SUM(P84:P89)</f>
        <v>38970165.129999995</v>
      </c>
      <c r="Q133" s="33"/>
    </row>
    <row r="134" spans="2:17">
      <c r="Q134" s="33"/>
    </row>
    <row r="135" spans="2:17">
      <c r="B135" s="1" t="s">
        <v>198</v>
      </c>
      <c r="F135" s="1" t="s">
        <v>17</v>
      </c>
      <c r="H135" s="31">
        <f>SUM(L135:P135)</f>
        <v>233993334.43484282</v>
      </c>
      <c r="I135" s="92"/>
      <c r="J135" s="92"/>
      <c r="K135" s="92"/>
      <c r="L135" s="91">
        <f>L69+L70+L72+L79+L80</f>
        <v>221869327.46930692</v>
      </c>
      <c r="M135" s="175"/>
      <c r="N135" s="91">
        <f>N69+N70+N72+N79+N80</f>
        <v>12124006.965535898</v>
      </c>
      <c r="O135" s="91">
        <f>O69+O70+O72+O79+O80</f>
        <v>0</v>
      </c>
      <c r="P135" s="175"/>
    </row>
    <row r="136" spans="2:17">
      <c r="B136" s="1" t="s">
        <v>199</v>
      </c>
      <c r="F136" s="1" t="s">
        <v>17</v>
      </c>
      <c r="H136" s="31">
        <f t="shared" ref="H136:H138" si="38">SUM(L136:P136)</f>
        <v>63410484.721679211</v>
      </c>
      <c r="I136" s="92"/>
      <c r="J136" s="92"/>
      <c r="K136" s="92"/>
      <c r="L136" s="91">
        <f>L71+SUM(L73:L78)</f>
        <v>32817258.590637222</v>
      </c>
      <c r="M136" s="91">
        <f>SUM(M69:M80)</f>
        <v>9742109.8492874801</v>
      </c>
      <c r="N136" s="91">
        <f>N71+SUM(N73:N78)</f>
        <v>1793292.819160504</v>
      </c>
      <c r="O136" s="91">
        <f>O71+SUM(O73:O78)</f>
        <v>0</v>
      </c>
      <c r="P136" s="91">
        <f>SUM(P69:P80)</f>
        <v>19057823.462593999</v>
      </c>
      <c r="Q136" s="33"/>
    </row>
    <row r="137" spans="2:17">
      <c r="B137" s="1" t="s">
        <v>200</v>
      </c>
      <c r="F137" s="1" t="s">
        <v>17</v>
      </c>
      <c r="H137" s="31">
        <f t="shared" si="38"/>
        <v>0</v>
      </c>
      <c r="I137" s="92"/>
      <c r="J137" s="92"/>
      <c r="K137" s="92"/>
      <c r="L137" s="175"/>
      <c r="M137" s="175"/>
      <c r="N137" s="175"/>
      <c r="O137" s="175"/>
      <c r="P137" s="175"/>
      <c r="Q137" s="33"/>
    </row>
    <row r="138" spans="2:17">
      <c r="B138" s="1" t="s">
        <v>201</v>
      </c>
      <c r="F138" s="1" t="s">
        <v>17</v>
      </c>
      <c r="H138" s="31">
        <f t="shared" si="38"/>
        <v>91118764.669999987</v>
      </c>
      <c r="I138" s="92"/>
      <c r="J138" s="92"/>
      <c r="K138" s="92"/>
      <c r="L138" s="91">
        <f>SUM(L84:L89)</f>
        <v>47715968.57909999</v>
      </c>
      <c r="M138" s="91">
        <f>SUM(M84:M89)</f>
        <v>1825200.9839000001</v>
      </c>
      <c r="N138" s="91">
        <f>SUM(N84:N89)</f>
        <v>2607429.977</v>
      </c>
      <c r="O138" s="91">
        <f>SUM(O84:O89)</f>
        <v>0</v>
      </c>
      <c r="P138" s="91">
        <f>SUM(P84:P89)</f>
        <v>38970165.129999995</v>
      </c>
      <c r="Q138" s="33"/>
    </row>
    <row r="140" spans="2:17" s="110" customFormat="1">
      <c r="B140" s="110" t="s">
        <v>315</v>
      </c>
      <c r="H140" s="185"/>
      <c r="I140" s="186"/>
      <c r="J140" s="185"/>
      <c r="K140" s="185"/>
      <c r="L140" s="185"/>
      <c r="M140" s="185"/>
      <c r="N140" s="185"/>
      <c r="O140" s="185"/>
      <c r="P140" s="185"/>
      <c r="Q140" s="185"/>
    </row>
    <row r="142" spans="2:17">
      <c r="B142" s="2" t="s">
        <v>362</v>
      </c>
    </row>
    <row r="143" spans="2:17">
      <c r="B143" s="1" t="s">
        <v>367</v>
      </c>
      <c r="F143" s="5" t="s">
        <v>112</v>
      </c>
      <c r="H143" s="195" t="str">
        <f>IF(ROUND(H94, 3)=ROUND(SUM(H108:H109), 3),"JA","NEE")</f>
        <v>JA</v>
      </c>
      <c r="I143" s="62"/>
      <c r="J143" s="216"/>
      <c r="K143" s="62"/>
      <c r="L143" s="195" t="str">
        <f>IF(ROUND(L94, 3)=ROUND(SUM(L108:L109), 3),"JA","NEE")</f>
        <v>JA</v>
      </c>
      <c r="M143" s="195" t="str">
        <f t="shared" ref="M143:P143" si="39">IF(ROUND(M94, 3)=ROUND(SUM(M108:M109), 3),"JA","NEE")</f>
        <v>JA</v>
      </c>
      <c r="N143" s="195" t="str">
        <f t="shared" si="39"/>
        <v>JA</v>
      </c>
      <c r="O143" s="195" t="str">
        <f t="shared" si="39"/>
        <v>JA</v>
      </c>
      <c r="P143" s="195" t="str">
        <f t="shared" si="39"/>
        <v>JA</v>
      </c>
    </row>
    <row r="144" spans="2:17">
      <c r="B144" s="1" t="s">
        <v>364</v>
      </c>
      <c r="F144" s="5" t="s">
        <v>112</v>
      </c>
      <c r="H144" s="195" t="str">
        <f>IF(ROUND(H95, 3)=ROUND(SUM(H110:H111), 3),"JA","NEE")</f>
        <v>JA</v>
      </c>
      <c r="I144" s="62"/>
      <c r="J144" s="216"/>
      <c r="K144" s="62"/>
      <c r="L144" s="195" t="str">
        <f>IF(ROUND(L95, 3)=ROUND(SUM(L110:L111), 3),"JA","NEE")</f>
        <v>JA</v>
      </c>
      <c r="M144" s="195" t="str">
        <f t="shared" ref="M144:P144" si="40">IF(ROUND(M95, 3)=ROUND(SUM(M110:M111), 3),"JA","NEE")</f>
        <v>JA</v>
      </c>
      <c r="N144" s="195" t="str">
        <f t="shared" si="40"/>
        <v>JA</v>
      </c>
      <c r="O144" s="195" t="str">
        <f t="shared" si="40"/>
        <v>JA</v>
      </c>
      <c r="P144" s="195" t="str">
        <f t="shared" si="40"/>
        <v>JA</v>
      </c>
    </row>
    <row r="145" spans="2:16">
      <c r="B145" s="1" t="s">
        <v>368</v>
      </c>
      <c r="F145" s="5" t="s">
        <v>112</v>
      </c>
      <c r="H145" s="195" t="str">
        <f>IF(ROUND(H98, 3)=ROUND(SUM(H119:H120), 3),"JA","NEE")</f>
        <v>JA</v>
      </c>
      <c r="L145" s="195" t="str">
        <f>IF(ROUND(L98, 3)=ROUND(SUM(L119:L120), 3),"JA","NEE")</f>
        <v>JA</v>
      </c>
      <c r="M145" s="195" t="str">
        <f t="shared" ref="M145:P145" si="41">IF(ROUND(M98, 3)=ROUND(SUM(M119:M120), 3),"JA","NEE")</f>
        <v>JA</v>
      </c>
      <c r="N145" s="195" t="str">
        <f t="shared" si="41"/>
        <v>JA</v>
      </c>
      <c r="O145" s="195" t="str">
        <f t="shared" si="41"/>
        <v>JA</v>
      </c>
      <c r="P145" s="195" t="str">
        <f t="shared" si="41"/>
        <v>JA</v>
      </c>
    </row>
    <row r="146" spans="2:16">
      <c r="B146" s="1" t="s">
        <v>365</v>
      </c>
      <c r="F146" s="5" t="s">
        <v>112</v>
      </c>
      <c r="H146" s="195" t="str">
        <f>IF(ROUND(H99, 3)=ROUND(SUM(H121:H122), 3),"JA","NEE")</f>
        <v>JA</v>
      </c>
      <c r="L146" s="195" t="str">
        <f>IF(ROUND(L99, 3)=ROUND(SUM(L121:L122), 3),"JA","NEE")</f>
        <v>JA</v>
      </c>
      <c r="M146" s="195" t="str">
        <f t="shared" ref="M146:P146" si="42">IF(ROUND(M99, 3)=ROUND(SUM(M121:M122), 3),"JA","NEE")</f>
        <v>JA</v>
      </c>
      <c r="N146" s="195" t="str">
        <f t="shared" si="42"/>
        <v>JA</v>
      </c>
      <c r="O146" s="195" t="str">
        <f t="shared" si="42"/>
        <v>JA</v>
      </c>
      <c r="P146" s="195" t="str">
        <f t="shared" si="42"/>
        <v>JA</v>
      </c>
    </row>
    <row r="147" spans="2:16">
      <c r="B147" s="1" t="s">
        <v>369</v>
      </c>
      <c r="F147" s="5" t="s">
        <v>112</v>
      </c>
      <c r="H147" s="195" t="str">
        <f>IF(ROUND(H102, 3)=ROUND(SUM(H130:H131), 3),"JA","NEE")</f>
        <v>JA</v>
      </c>
      <c r="L147" s="195" t="str">
        <f>IF(ROUND(L102, 3)=ROUND(SUM(L130:L131), 3),"JA","NEE")</f>
        <v>JA</v>
      </c>
      <c r="M147" s="195" t="str">
        <f t="shared" ref="M147:P147" si="43">IF(ROUND(M102, 3)=ROUND(SUM(M130:M131), 3),"JA","NEE")</f>
        <v>JA</v>
      </c>
      <c r="N147" s="195" t="str">
        <f t="shared" si="43"/>
        <v>JA</v>
      </c>
      <c r="O147" s="195" t="str">
        <f t="shared" si="43"/>
        <v>JA</v>
      </c>
      <c r="P147" s="195" t="str">
        <f t="shared" si="43"/>
        <v>JA</v>
      </c>
    </row>
    <row r="148" spans="2:16">
      <c r="B148" s="1" t="s">
        <v>366</v>
      </c>
      <c r="F148" s="5" t="s">
        <v>112</v>
      </c>
      <c r="H148" s="195" t="str">
        <f>IF(ROUND(H103, 3)=ROUND(SUM(H132:H133), 3),"JA","NEE")</f>
        <v>JA</v>
      </c>
      <c r="L148" s="195" t="str">
        <f>IF(ROUND(L103, 3)=ROUND(SUM(L132:L133), 3),"JA","NEE")</f>
        <v>JA</v>
      </c>
      <c r="M148" s="195" t="str">
        <f t="shared" ref="M148:P148" si="44">IF(ROUND(M103, 3)=ROUND(SUM(M132:M133), 3),"JA","NEE")</f>
        <v>JA</v>
      </c>
      <c r="N148" s="195" t="str">
        <f t="shared" si="44"/>
        <v>JA</v>
      </c>
      <c r="O148" s="195" t="str">
        <f t="shared" si="44"/>
        <v>JA</v>
      </c>
      <c r="P148" s="195" t="str">
        <f t="shared" si="44"/>
        <v>JA</v>
      </c>
    </row>
    <row r="150" spans="2:16">
      <c r="B150" s="2" t="s">
        <v>363</v>
      </c>
    </row>
    <row r="151" spans="2:16">
      <c r="B151" s="1" t="s">
        <v>370</v>
      </c>
      <c r="F151" s="5" t="s">
        <v>112</v>
      </c>
      <c r="H151" s="195" t="str">
        <f>IF(ROUND(H94, 3)=ROUND(SUM(H113:H114), 3),"JA","NEE")</f>
        <v>JA</v>
      </c>
      <c r="I151" s="62"/>
      <c r="J151" s="216"/>
      <c r="K151" s="62"/>
      <c r="L151" s="195" t="str">
        <f>IF(ROUND(L94, 3)=ROUND(SUM(L113:L114), 3),"JA","NEE")</f>
        <v>JA</v>
      </c>
      <c r="M151" s="195" t="str">
        <f t="shared" ref="M151:P151" si="45">IF(ROUND(M94, 3)=ROUND(SUM(M113:M114), 3),"JA","NEE")</f>
        <v>JA</v>
      </c>
      <c r="N151" s="195" t="str">
        <f t="shared" si="45"/>
        <v>JA</v>
      </c>
      <c r="O151" s="195" t="str">
        <f t="shared" si="45"/>
        <v>JA</v>
      </c>
      <c r="P151" s="195" t="str">
        <f t="shared" si="45"/>
        <v>JA</v>
      </c>
    </row>
    <row r="152" spans="2:16">
      <c r="B152" s="1" t="s">
        <v>371</v>
      </c>
      <c r="F152" s="5" t="s">
        <v>112</v>
      </c>
      <c r="H152" s="195" t="str">
        <f>IF(ROUND(H95, 3)=ROUND(SUM(H115:H116), 3),"JA","NEE")</f>
        <v>JA</v>
      </c>
      <c r="I152" s="62"/>
      <c r="J152" s="216"/>
      <c r="K152" s="62"/>
      <c r="L152" s="195" t="str">
        <f>IF(ROUND(L95, 3)=ROUND(SUM(L115:L116), 3),"JA","NEE")</f>
        <v>JA</v>
      </c>
      <c r="M152" s="195" t="str">
        <f t="shared" ref="M152:P152" si="46">IF(ROUND(M95, 3)=ROUND(SUM(M115:M116), 3),"JA","NEE")</f>
        <v>JA</v>
      </c>
      <c r="N152" s="195" t="str">
        <f t="shared" si="46"/>
        <v>JA</v>
      </c>
      <c r="O152" s="195" t="str">
        <f t="shared" si="46"/>
        <v>JA</v>
      </c>
      <c r="P152" s="195" t="str">
        <f t="shared" si="46"/>
        <v>JA</v>
      </c>
    </row>
    <row r="153" spans="2:16">
      <c r="B153" s="1" t="s">
        <v>372</v>
      </c>
      <c r="F153" s="5" t="s">
        <v>112</v>
      </c>
      <c r="H153" s="195" t="str">
        <f>IF(ROUND(H98, 3)=ROUND(SUM(H124:H125), 3),"JA","NEE")</f>
        <v>JA</v>
      </c>
      <c r="L153" s="195" t="str">
        <f>IF(ROUND(L98, 3)=ROUND(SUM(L124:L125), 3),"JA","NEE")</f>
        <v>JA</v>
      </c>
      <c r="M153" s="195" t="str">
        <f t="shared" ref="M153:P153" si="47">IF(ROUND(M98, 3)=ROUND(SUM(M124:M125), 3),"JA","NEE")</f>
        <v>JA</v>
      </c>
      <c r="N153" s="195" t="str">
        <f t="shared" si="47"/>
        <v>JA</v>
      </c>
      <c r="O153" s="195" t="str">
        <f t="shared" si="47"/>
        <v>JA</v>
      </c>
      <c r="P153" s="195" t="str">
        <f t="shared" si="47"/>
        <v>JA</v>
      </c>
    </row>
    <row r="154" spans="2:16">
      <c r="B154" s="1" t="s">
        <v>373</v>
      </c>
      <c r="F154" s="5" t="s">
        <v>112</v>
      </c>
      <c r="H154" s="195" t="str">
        <f>IF(ROUND(H99, 3)=ROUND(SUM(H126:H127), 3),"JA","NEE")</f>
        <v>JA</v>
      </c>
      <c r="L154" s="195" t="str">
        <f>IF(ROUND(L99, 3)=ROUND(SUM(L126:L127), 3),"JA","NEE")</f>
        <v>JA</v>
      </c>
      <c r="M154" s="195" t="str">
        <f t="shared" ref="M154:P154" si="48">IF(ROUND(M99, 3)=ROUND(SUM(M126:M127), 3),"JA","NEE")</f>
        <v>JA</v>
      </c>
      <c r="N154" s="195" t="str">
        <f t="shared" si="48"/>
        <v>JA</v>
      </c>
      <c r="O154" s="195" t="str">
        <f t="shared" si="48"/>
        <v>JA</v>
      </c>
      <c r="P154" s="195" t="str">
        <f t="shared" si="48"/>
        <v>JA</v>
      </c>
    </row>
    <row r="155" spans="2:16">
      <c r="B155" s="1" t="s">
        <v>374</v>
      </c>
      <c r="F155" s="5" t="s">
        <v>112</v>
      </c>
      <c r="H155" s="195" t="str">
        <f>IF(ROUND(H102, 3)=ROUND(SUM(H135:H136), 3),"JA","NEE")</f>
        <v>JA</v>
      </c>
      <c r="L155" s="195" t="str">
        <f>IF(ROUND(L102, 3)=ROUND(SUM(L135:L136), 3),"JA","NEE")</f>
        <v>JA</v>
      </c>
      <c r="M155" s="195" t="str">
        <f t="shared" ref="M155:P155" si="49">IF(ROUND(M102, 3)=ROUND(SUM(M135:M136), 3),"JA","NEE")</f>
        <v>JA</v>
      </c>
      <c r="N155" s="195" t="str">
        <f t="shared" si="49"/>
        <v>JA</v>
      </c>
      <c r="O155" s="195" t="str">
        <f t="shared" si="49"/>
        <v>JA</v>
      </c>
      <c r="P155" s="195" t="str">
        <f t="shared" si="49"/>
        <v>JA</v>
      </c>
    </row>
    <row r="156" spans="2:16">
      <c r="B156" s="1" t="s">
        <v>375</v>
      </c>
      <c r="F156" s="5" t="s">
        <v>112</v>
      </c>
      <c r="H156" s="195" t="str">
        <f>IF(ROUND(H103, 3)=ROUND(SUM(H137:H138), 3),"JA","NEE")</f>
        <v>JA</v>
      </c>
      <c r="L156" s="195" t="str">
        <f>IF(ROUND(L103, 3)=ROUND(SUM(L137:L138), 3),"JA","NEE")</f>
        <v>JA</v>
      </c>
      <c r="M156" s="195" t="str">
        <f t="shared" ref="M156:P156" si="50">IF(ROUND(M103, 3)=ROUND(SUM(M137:M138), 3),"JA","NEE")</f>
        <v>JA</v>
      </c>
      <c r="N156" s="195" t="str">
        <f t="shared" si="50"/>
        <v>JA</v>
      </c>
      <c r="O156" s="195" t="str">
        <f t="shared" si="50"/>
        <v>JA</v>
      </c>
      <c r="P156" s="195" t="str">
        <f t="shared" si="50"/>
        <v>JA</v>
      </c>
    </row>
  </sheetData>
  <mergeCells count="2">
    <mergeCell ref="B5:G5"/>
    <mergeCell ref="N5:R5"/>
  </mergeCells>
  <pageMargins left="0.7" right="0.7" top="0.75" bottom="0.75" header="0.3" footer="0.3"/>
  <pageSetup paperSize="9" scale="29" orientation="portrait" r:id="rId1"/>
  <ignoredErrors>
    <ignoredError sqref="M133:N133 M131:N131 M125 M122:N122 M120:N120 M114 M109:N109 M111:N111 M13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CC"/>
  </sheetPr>
  <dimension ref="A1:Q175"/>
  <sheetViews>
    <sheetView showGridLines="0" zoomScale="80" zoomScaleNormal="80" zoomScaleSheetLayoutView="80" workbookViewId="0">
      <pane ySplit="7" topLeftCell="A8" activePane="bottomLeft" state="frozen"/>
      <selection pane="bottomLeft"/>
    </sheetView>
  </sheetViews>
  <sheetFormatPr defaultRowHeight="12.75"/>
  <cols>
    <col min="1" max="1" width="2.85546875" style="1" customWidth="1"/>
    <col min="2" max="2" width="107.140625" style="1" customWidth="1"/>
    <col min="3" max="3" width="2.85546875" style="1" customWidth="1"/>
    <col min="4" max="4" width="57.140625" style="1" customWidth="1"/>
    <col min="5" max="5" width="2.85546875" style="1" customWidth="1"/>
    <col min="6" max="6" width="14.28515625" style="1" customWidth="1"/>
    <col min="7" max="7" width="2.85546875" style="1" customWidth="1"/>
    <col min="8" max="8" width="14.28515625" style="1" customWidth="1"/>
    <col min="9" max="9" width="2.85546875" style="1" customWidth="1"/>
    <col min="10" max="10" width="14.28515625" style="107" customWidth="1"/>
    <col min="11" max="11" width="2.85546875" style="1" customWidth="1"/>
    <col min="12" max="14" width="14.28515625" style="1" customWidth="1"/>
    <col min="15" max="16" width="14.28515625" style="107" customWidth="1"/>
    <col min="17" max="17" width="2.85546875" style="1" customWidth="1"/>
    <col min="18" max="16384" width="9.140625" style="1"/>
  </cols>
  <sheetData>
    <row r="1" spans="1:17">
      <c r="A1" s="5"/>
      <c r="B1" s="18" t="s">
        <v>398</v>
      </c>
    </row>
    <row r="2" spans="1:17" ht="15">
      <c r="B2"/>
      <c r="C2"/>
      <c r="D2"/>
      <c r="E2"/>
    </row>
    <row r="3" spans="1:17" s="8" customFormat="1" ht="18" customHeight="1">
      <c r="B3" s="7" t="s">
        <v>305</v>
      </c>
      <c r="C3" s="7"/>
      <c r="D3" s="7"/>
      <c r="E3" s="7"/>
      <c r="G3" s="11"/>
      <c r="H3" s="11"/>
      <c r="J3" s="209"/>
      <c r="O3" s="209"/>
      <c r="P3" s="209"/>
      <c r="Q3" s="11"/>
    </row>
    <row r="4" spans="1:17">
      <c r="G4" s="12"/>
      <c r="H4" s="12"/>
      <c r="Q4" s="12"/>
    </row>
    <row r="5" spans="1:17" ht="100.5" customHeight="1">
      <c r="A5" s="5"/>
      <c r="B5" s="249" t="s">
        <v>396</v>
      </c>
      <c r="C5" s="249"/>
      <c r="D5" s="249"/>
      <c r="E5" s="249"/>
      <c r="F5" s="249"/>
      <c r="G5" s="249"/>
      <c r="H5" s="12"/>
    </row>
    <row r="7" spans="1:17" s="25" customFormat="1">
      <c r="D7" s="25" t="s">
        <v>107</v>
      </c>
      <c r="F7" s="25" t="s">
        <v>0</v>
      </c>
      <c r="H7" s="28" t="s">
        <v>54</v>
      </c>
      <c r="J7" s="210" t="s">
        <v>55</v>
      </c>
      <c r="L7" s="28" t="s">
        <v>40</v>
      </c>
      <c r="M7" s="28" t="s">
        <v>41</v>
      </c>
      <c r="N7" s="28" t="s">
        <v>42</v>
      </c>
      <c r="O7" s="210" t="s">
        <v>43</v>
      </c>
      <c r="P7" s="210" t="s">
        <v>38</v>
      </c>
    </row>
    <row r="8" spans="1:17" s="49" customFormat="1">
      <c r="H8" s="50"/>
      <c r="J8" s="211"/>
      <c r="L8" s="50"/>
      <c r="M8" s="50"/>
      <c r="N8" s="50"/>
      <c r="O8" s="211"/>
      <c r="P8" s="211"/>
    </row>
    <row r="9" spans="1:17" s="88" customFormat="1">
      <c r="B9" s="88" t="s">
        <v>214</v>
      </c>
      <c r="H9" s="89"/>
      <c r="J9" s="212"/>
      <c r="K9" s="89"/>
      <c r="L9" s="89"/>
      <c r="M9" s="89"/>
      <c r="N9" s="89"/>
      <c r="O9" s="212"/>
      <c r="P9" s="212"/>
      <c r="Q9" s="89"/>
    </row>
    <row r="11" spans="1:17">
      <c r="B11" s="1" t="s">
        <v>56</v>
      </c>
      <c r="L11" s="108">
        <f>Reguleringsparameters!H79</f>
        <v>0.91500000000000004</v>
      </c>
      <c r="M11" s="108">
        <f>Reguleringsparameters!H80</f>
        <v>3.5000000000000003E-2</v>
      </c>
      <c r="N11" s="108">
        <f>Reguleringsparameters!H81</f>
        <v>0.05</v>
      </c>
      <c r="O11" s="222"/>
      <c r="P11" s="222"/>
    </row>
    <row r="12" spans="1:17">
      <c r="B12" s="1" t="s">
        <v>287</v>
      </c>
      <c r="H12" s="16"/>
      <c r="I12" s="5"/>
      <c r="J12" s="106"/>
      <c r="K12" s="5"/>
      <c r="L12" s="190">
        <f>L11/(L11+M11)</f>
        <v>0.9631578947368421</v>
      </c>
      <c r="M12" s="190">
        <f>M11/(L11+M11)</f>
        <v>3.6842105263157898E-2</v>
      </c>
      <c r="N12" s="180"/>
      <c r="O12" s="223"/>
      <c r="P12" s="223"/>
    </row>
    <row r="13" spans="1:17" s="74" customFormat="1">
      <c r="H13" s="132"/>
      <c r="J13" s="153"/>
      <c r="L13" s="191"/>
      <c r="M13" s="191"/>
      <c r="N13" s="192"/>
      <c r="O13" s="153"/>
      <c r="P13" s="153"/>
    </row>
    <row r="14" spans="1:17" s="110" customFormat="1">
      <c r="B14" s="110" t="s">
        <v>316</v>
      </c>
      <c r="H14" s="115"/>
      <c r="J14" s="213"/>
      <c r="L14" s="115"/>
      <c r="M14" s="115"/>
      <c r="N14" s="115"/>
      <c r="O14" s="213"/>
      <c r="P14" s="213"/>
    </row>
    <row r="15" spans="1:17">
      <c r="A15" s="5"/>
      <c r="B15" s="1" t="s">
        <v>82</v>
      </c>
      <c r="H15" s="16"/>
      <c r="I15" s="5"/>
      <c r="J15" s="106"/>
      <c r="K15" s="5"/>
      <c r="L15" s="16"/>
      <c r="M15" s="16"/>
      <c r="N15" s="16"/>
      <c r="O15" s="106"/>
      <c r="P15" s="106"/>
    </row>
    <row r="16" spans="1:17">
      <c r="A16" s="5"/>
      <c r="B16" s="1" t="s">
        <v>320</v>
      </c>
      <c r="D16" s="74" t="s">
        <v>411</v>
      </c>
      <c r="F16" s="1" t="s">
        <v>17</v>
      </c>
      <c r="H16" s="3">
        <f>J16+O16+P16</f>
        <v>372792594.94337881</v>
      </c>
      <c r="I16" s="5"/>
      <c r="J16" s="214">
        <v>346797311.58191198</v>
      </c>
      <c r="K16" s="5"/>
      <c r="L16" s="3">
        <f>$J16*L$11</f>
        <v>317319540.09744948</v>
      </c>
      <c r="M16" s="3">
        <f t="shared" ref="M16:N17" si="0">$J16*M$11</f>
        <v>12137905.90536692</v>
      </c>
      <c r="N16" s="3">
        <f t="shared" si="0"/>
        <v>17339865.579095598</v>
      </c>
      <c r="O16" s="214">
        <v>127028.13764775572</v>
      </c>
      <c r="P16" s="214">
        <v>25868255.223819088</v>
      </c>
    </row>
    <row r="17" spans="1:17">
      <c r="A17" s="5"/>
      <c r="B17" s="107" t="s">
        <v>319</v>
      </c>
      <c r="D17" s="74" t="s">
        <v>411</v>
      </c>
      <c r="F17" s="1" t="s">
        <v>17</v>
      </c>
      <c r="H17" s="3">
        <f>J17+O17+P17</f>
        <v>7202416852.7416086</v>
      </c>
      <c r="I17" s="5"/>
      <c r="J17" s="214">
        <v>6793478950.9820642</v>
      </c>
      <c r="K17" s="5"/>
      <c r="L17" s="3">
        <f>$J17*L$11</f>
        <v>6216033240.1485891</v>
      </c>
      <c r="M17" s="3">
        <f t="shared" si="0"/>
        <v>237771763.28437227</v>
      </c>
      <c r="N17" s="3">
        <f t="shared" si="0"/>
        <v>339673947.54910326</v>
      </c>
      <c r="O17" s="214">
        <v>7971768.0859480826</v>
      </c>
      <c r="P17" s="214">
        <v>400966133.67359602</v>
      </c>
    </row>
    <row r="18" spans="1:17">
      <c r="A18" s="5"/>
      <c r="H18" s="16"/>
      <c r="I18" s="5"/>
      <c r="J18" s="106"/>
      <c r="K18" s="5"/>
      <c r="L18" s="16"/>
      <c r="M18" s="16"/>
      <c r="N18" s="16"/>
      <c r="O18" s="106"/>
      <c r="P18" s="106"/>
    </row>
    <row r="19" spans="1:17" s="25" customFormat="1">
      <c r="B19" s="110" t="s">
        <v>317</v>
      </c>
      <c r="H19" s="28"/>
      <c r="J19" s="210"/>
      <c r="L19" s="28"/>
      <c r="M19" s="28"/>
      <c r="N19" s="28"/>
      <c r="O19" s="210"/>
      <c r="P19" s="210"/>
    </row>
    <row r="21" spans="1:17">
      <c r="B21" s="1" t="s">
        <v>157</v>
      </c>
      <c r="D21" s="1" t="s">
        <v>412</v>
      </c>
      <c r="F21" s="1" t="s">
        <v>17</v>
      </c>
      <c r="H21" s="6">
        <f>J21+O21+P21</f>
        <v>328788082.42126822</v>
      </c>
      <c r="I21" s="4"/>
      <c r="J21" s="215">
        <v>328788082.42126822</v>
      </c>
      <c r="K21" s="4"/>
      <c r="L21" s="6">
        <f>$J21*L$11</f>
        <v>300841095.41546041</v>
      </c>
      <c r="M21" s="6">
        <f t="shared" ref="M21:N24" si="1">$J21*M$11</f>
        <v>11507582.884744389</v>
      </c>
      <c r="N21" s="6">
        <f t="shared" si="1"/>
        <v>16439404.121063411</v>
      </c>
      <c r="O21" s="178"/>
      <c r="P21" s="178"/>
    </row>
    <row r="22" spans="1:17">
      <c r="B22" s="1" t="s">
        <v>159</v>
      </c>
      <c r="D22" s="1" t="s">
        <v>413</v>
      </c>
      <c r="F22" s="1" t="s">
        <v>17</v>
      </c>
      <c r="H22" s="6">
        <f>J22+O22+P22</f>
        <v>44004512.522110641</v>
      </c>
      <c r="I22" s="22"/>
      <c r="J22" s="215">
        <v>18009229.160643794</v>
      </c>
      <c r="K22" s="22"/>
      <c r="L22" s="6">
        <f>$J22*L$11</f>
        <v>16478444.681989072</v>
      </c>
      <c r="M22" s="6">
        <f>$J22*M$11</f>
        <v>630323.02062253281</v>
      </c>
      <c r="N22" s="6">
        <f>$J22*N$11</f>
        <v>900461.45803218975</v>
      </c>
      <c r="O22" s="214">
        <v>127028.13764775572</v>
      </c>
      <c r="P22" s="214">
        <v>25868255.223819088</v>
      </c>
    </row>
    <row r="23" spans="1:17">
      <c r="B23" s="18" t="s">
        <v>158</v>
      </c>
      <c r="D23" s="1" t="s">
        <v>412</v>
      </c>
      <c r="F23" s="1" t="s">
        <v>17</v>
      </c>
      <c r="H23" s="6">
        <f>J23+O23+P23</f>
        <v>6415422637.7289352</v>
      </c>
      <c r="I23" s="4"/>
      <c r="J23" s="215">
        <v>6415422637.7289352</v>
      </c>
      <c r="K23" s="4"/>
      <c r="L23" s="6">
        <f t="shared" ref="L23:L24" si="2">$J23*L$11</f>
        <v>5870111713.5219755</v>
      </c>
      <c r="M23" s="6">
        <f t="shared" si="1"/>
        <v>224539792.32051274</v>
      </c>
      <c r="N23" s="6">
        <f t="shared" si="1"/>
        <v>320771131.88644677</v>
      </c>
      <c r="O23" s="178"/>
      <c r="P23" s="178"/>
    </row>
    <row r="24" spans="1:17">
      <c r="B24" s="1" t="s">
        <v>160</v>
      </c>
      <c r="D24" s="1" t="s">
        <v>413</v>
      </c>
      <c r="F24" s="1" t="s">
        <v>17</v>
      </c>
      <c r="H24" s="6">
        <f>J24+O24+P24</f>
        <v>786994215.01267362</v>
      </c>
      <c r="I24" s="22"/>
      <c r="J24" s="215">
        <v>378056313.25312948</v>
      </c>
      <c r="K24" s="22"/>
      <c r="L24" s="6">
        <f t="shared" si="2"/>
        <v>345921526.6266135</v>
      </c>
      <c r="M24" s="6">
        <f t="shared" si="1"/>
        <v>13231970.963859534</v>
      </c>
      <c r="N24" s="6">
        <f t="shared" si="1"/>
        <v>18902815.662656475</v>
      </c>
      <c r="O24" s="214">
        <v>7971768.0859480826</v>
      </c>
      <c r="P24" s="214">
        <v>400966133.67359602</v>
      </c>
    </row>
    <row r="25" spans="1:17">
      <c r="H25" s="16"/>
      <c r="I25" s="5"/>
      <c r="J25" s="106"/>
      <c r="K25" s="5"/>
      <c r="L25" s="16"/>
      <c r="M25" s="16"/>
      <c r="N25" s="16"/>
      <c r="O25" s="106"/>
      <c r="P25" s="106"/>
    </row>
    <row r="26" spans="1:17">
      <c r="B26" s="1" t="s">
        <v>163</v>
      </c>
      <c r="D26" s="1" t="s">
        <v>414</v>
      </c>
      <c r="F26" s="1" t="s">
        <v>17</v>
      </c>
      <c r="H26" s="93">
        <f>J26+O26+P26</f>
        <v>310303950.15783381</v>
      </c>
      <c r="I26" s="94"/>
      <c r="J26" s="215">
        <v>310176922.02018607</v>
      </c>
      <c r="K26" s="94"/>
      <c r="L26" s="93">
        <f>$J26*L$11</f>
        <v>283811883.64847028</v>
      </c>
      <c r="M26" s="93">
        <f t="shared" ref="M26:N29" si="3">$J26*M$11</f>
        <v>10856192.270706514</v>
      </c>
      <c r="N26" s="93">
        <f t="shared" si="3"/>
        <v>15508846.101009304</v>
      </c>
      <c r="O26" s="214">
        <v>127028.13764775572</v>
      </c>
      <c r="P26" s="178"/>
    </row>
    <row r="27" spans="1:17">
      <c r="B27" s="1" t="s">
        <v>165</v>
      </c>
      <c r="D27" s="1" t="s">
        <v>415</v>
      </c>
      <c r="F27" s="1" t="s">
        <v>17</v>
      </c>
      <c r="H27" s="93">
        <f>J27+O27+P27</f>
        <v>62488644.785545051</v>
      </c>
      <c r="I27" s="38"/>
      <c r="J27" s="214">
        <v>36620389.561725959</v>
      </c>
      <c r="K27" s="38"/>
      <c r="L27" s="93">
        <f>$J27*L$11</f>
        <v>33507656.448979255</v>
      </c>
      <c r="M27" s="93">
        <f>$J27*M$11</f>
        <v>1281713.6346604086</v>
      </c>
      <c r="N27" s="93">
        <f>$J27*N$11</f>
        <v>1831019.4780862981</v>
      </c>
      <c r="O27" s="178"/>
      <c r="P27" s="214">
        <v>25868255.223819088</v>
      </c>
    </row>
    <row r="28" spans="1:17">
      <c r="B28" s="18" t="s">
        <v>164</v>
      </c>
      <c r="D28" s="1" t="s">
        <v>414</v>
      </c>
      <c r="F28" s="1" t="s">
        <v>17</v>
      </c>
      <c r="H28" s="93">
        <f>J28+O28+P28</f>
        <v>6071752968.1993866</v>
      </c>
      <c r="I28" s="94"/>
      <c r="J28" s="215">
        <v>6063781200.1134386</v>
      </c>
      <c r="K28" s="94"/>
      <c r="L28" s="93">
        <f t="shared" ref="L28:L29" si="4">$J28*L$11</f>
        <v>5548359798.103797</v>
      </c>
      <c r="M28" s="93">
        <f t="shared" si="3"/>
        <v>212232342.00397038</v>
      </c>
      <c r="N28" s="93">
        <f t="shared" si="3"/>
        <v>303189060.00567192</v>
      </c>
      <c r="O28" s="214">
        <v>7971768.0859480826</v>
      </c>
      <c r="P28" s="178"/>
    </row>
    <row r="29" spans="1:17">
      <c r="B29" s="1" t="s">
        <v>166</v>
      </c>
      <c r="D29" s="1" t="s">
        <v>415</v>
      </c>
      <c r="F29" s="1" t="s">
        <v>17</v>
      </c>
      <c r="H29" s="93">
        <f>J29+O29+P29</f>
        <v>1130663884.5422194</v>
      </c>
      <c r="I29" s="38"/>
      <c r="J29" s="214">
        <v>729697750.86862338</v>
      </c>
      <c r="K29" s="38"/>
      <c r="L29" s="93">
        <f t="shared" si="4"/>
        <v>667673442.04479039</v>
      </c>
      <c r="M29" s="93">
        <f t="shared" si="3"/>
        <v>25539421.280401822</v>
      </c>
      <c r="N29" s="93">
        <f>$J29*N$11</f>
        <v>36484887.54343117</v>
      </c>
      <c r="O29" s="178"/>
      <c r="P29" s="214">
        <v>400966133.67359602</v>
      </c>
    </row>
    <row r="30" spans="1:17">
      <c r="H30" s="16"/>
      <c r="I30" s="5"/>
      <c r="J30" s="106"/>
      <c r="K30" s="5"/>
      <c r="L30" s="16"/>
      <c r="M30" s="16"/>
      <c r="N30" s="16"/>
      <c r="O30" s="106"/>
      <c r="P30" s="106"/>
    </row>
    <row r="31" spans="1:17" s="110" customFormat="1">
      <c r="B31" s="110" t="s">
        <v>322</v>
      </c>
      <c r="H31" s="185"/>
      <c r="I31" s="186"/>
      <c r="J31" s="200"/>
      <c r="K31" s="185"/>
      <c r="L31" s="185"/>
      <c r="M31" s="185"/>
      <c r="N31" s="185"/>
      <c r="O31" s="200"/>
      <c r="P31" s="200"/>
      <c r="Q31" s="185"/>
    </row>
    <row r="32" spans="1:17">
      <c r="H32" s="16"/>
      <c r="I32" s="5"/>
      <c r="J32" s="106"/>
      <c r="K32" s="5"/>
      <c r="L32" s="16"/>
      <c r="M32" s="16"/>
      <c r="N32" s="16"/>
      <c r="O32" s="106"/>
      <c r="P32" s="106"/>
    </row>
    <row r="33" spans="1:17">
      <c r="B33" s="2" t="s">
        <v>362</v>
      </c>
      <c r="H33" s="16"/>
      <c r="I33" s="5"/>
      <c r="J33" s="153"/>
      <c r="K33" s="5"/>
      <c r="L33" s="16"/>
      <c r="M33" s="16"/>
      <c r="N33" s="16"/>
      <c r="O33" s="106"/>
      <c r="P33" s="106"/>
    </row>
    <row r="34" spans="1:17">
      <c r="B34" s="1" t="s">
        <v>401</v>
      </c>
      <c r="F34" s="5" t="s">
        <v>112</v>
      </c>
      <c r="H34" s="195" t="str">
        <f>IF(ROUND(H16, 3)=ROUND(SUM(H21:H22), 3),"JA","NEE")</f>
        <v>JA</v>
      </c>
      <c r="I34" s="62"/>
      <c r="J34" s="216"/>
      <c r="K34" s="62"/>
      <c r="L34" s="195" t="str">
        <f>IF(ROUND(L16, 3)=ROUND(SUM(L21:L22), 3),"JA","NEE")</f>
        <v>JA</v>
      </c>
      <c r="M34" s="195" t="str">
        <f>IF(ROUND(M16, 3)=ROUND(SUM(M21:M22), 3),"JA","NEE")</f>
        <v>JA</v>
      </c>
      <c r="N34" s="195" t="str">
        <f>IF(ROUND(N16, 3)=ROUND(SUM(N21:N22), 3),"JA","NEE")</f>
        <v>JA</v>
      </c>
      <c r="O34" s="224" t="str">
        <f>IF(ROUND(O16, 3)=ROUND(SUM(O21:O22), 3),"JA","NEE")</f>
        <v>JA</v>
      </c>
      <c r="P34" s="224" t="str">
        <f>IF(ROUND(P16, 3)=ROUND(SUM(P21:P22), 3),"JA","NEE")</f>
        <v>JA</v>
      </c>
    </row>
    <row r="35" spans="1:17">
      <c r="B35" s="1" t="s">
        <v>402</v>
      </c>
      <c r="F35" s="5" t="s">
        <v>112</v>
      </c>
      <c r="H35" s="195" t="str">
        <f>IF(ROUND(H17, 3)=ROUND(SUM(H23:H24), 3),"JA","NEE")</f>
        <v>JA</v>
      </c>
      <c r="I35" s="62"/>
      <c r="J35" s="216"/>
      <c r="K35" s="62"/>
      <c r="L35" s="195" t="str">
        <f>IF(ROUND(L17, 3)=ROUND(SUM(L23:L24), 3),"JA","NEE")</f>
        <v>JA</v>
      </c>
      <c r="M35" s="195" t="str">
        <f>IF(ROUND(M17, 3)=ROUND(SUM(M23:M24), 3),"JA","NEE")</f>
        <v>JA</v>
      </c>
      <c r="N35" s="195" t="str">
        <f>IF(ROUND(N17, 3)=ROUND(SUM(N23:N24), 3),"JA","NEE")</f>
        <v>JA</v>
      </c>
      <c r="O35" s="224" t="str">
        <f>IF(ROUND(O17, 3)=ROUND(SUM(O23:O24), 3),"JA","NEE")</f>
        <v>JA</v>
      </c>
      <c r="P35" s="224" t="str">
        <f>IF(ROUND(P17, 3)=ROUND(SUM(P23:P24), 3),"JA","NEE")</f>
        <v>JA</v>
      </c>
    </row>
    <row r="36" spans="1:17">
      <c r="H36" s="16"/>
      <c r="I36" s="5"/>
      <c r="J36" s="106"/>
      <c r="K36" s="5"/>
      <c r="L36" s="16"/>
      <c r="M36" s="16"/>
      <c r="N36" s="16"/>
      <c r="O36" s="106"/>
      <c r="P36" s="106"/>
    </row>
    <row r="37" spans="1:17">
      <c r="B37" s="2" t="s">
        <v>363</v>
      </c>
      <c r="H37" s="16"/>
      <c r="I37" s="5"/>
      <c r="J37" s="153"/>
      <c r="K37" s="5"/>
      <c r="L37" s="16"/>
      <c r="M37" s="16"/>
      <c r="N37" s="16"/>
      <c r="O37" s="106"/>
      <c r="P37" s="106"/>
    </row>
    <row r="38" spans="1:17">
      <c r="B38" s="1" t="s">
        <v>401</v>
      </c>
      <c r="F38" s="5" t="s">
        <v>112</v>
      </c>
      <c r="H38" s="195" t="str">
        <f>IF(ROUND(H16, 3)=ROUND(SUM(H26:H27), 3),"JA","NEE")</f>
        <v>JA</v>
      </c>
      <c r="I38" s="62"/>
      <c r="J38" s="216"/>
      <c r="K38" s="62"/>
      <c r="L38" s="195" t="str">
        <f>IF(ROUND(L16, 3)=ROUND(SUM(L26:L27), 3),"JA","NEE")</f>
        <v>JA</v>
      </c>
      <c r="M38" s="195" t="str">
        <f>IF(ROUND(M16, 3)=ROUND(SUM(M26:M27), 3),"JA","NEE")</f>
        <v>JA</v>
      </c>
      <c r="N38" s="195" t="str">
        <f>IF(ROUND(N16, 3)=ROUND(SUM(N26:N27), 3),"JA","NEE")</f>
        <v>JA</v>
      </c>
      <c r="O38" s="224" t="str">
        <f>IF(ROUND(O16, 3)=ROUND(SUM(O26:O27), 3),"JA","NEE")</f>
        <v>JA</v>
      </c>
      <c r="P38" s="224" t="str">
        <f>IF(ROUND(P16, 3)=ROUND(SUM(P26:P27), 3),"JA","NEE")</f>
        <v>JA</v>
      </c>
    </row>
    <row r="39" spans="1:17">
      <c r="B39" s="1" t="s">
        <v>403</v>
      </c>
      <c r="F39" s="5" t="s">
        <v>112</v>
      </c>
      <c r="H39" s="195" t="str">
        <f>IF(ROUND(H17, 3)=ROUND(SUM(H28:H29), 3),"JA","NEE")</f>
        <v>JA</v>
      </c>
      <c r="I39" s="62"/>
      <c r="J39" s="216"/>
      <c r="K39" s="62"/>
      <c r="L39" s="195" t="str">
        <f>IF(ROUND(L17, 3)=ROUND(SUM(L28:L29), 3),"JA","NEE")</f>
        <v>JA</v>
      </c>
      <c r="M39" s="195" t="str">
        <f>IF(ROUND(M17, 3)=ROUND(SUM(M28:M29), 3),"JA","NEE")</f>
        <v>JA</v>
      </c>
      <c r="N39" s="195" t="str">
        <f>IF(ROUND(N17, 3)=ROUND(SUM(N28:N29), 3),"JA","NEE")</f>
        <v>JA</v>
      </c>
      <c r="O39" s="224" t="str">
        <f>IF(ROUND(O17, 3)=ROUND(SUM(O28:O29), 3),"JA","NEE")</f>
        <v>JA</v>
      </c>
      <c r="P39" s="224" t="str">
        <f>IF(ROUND(P17, 3)=ROUND(SUM(P28:P29), 3),"JA","NEE")</f>
        <v>JA</v>
      </c>
    </row>
    <row r="40" spans="1:17">
      <c r="H40" s="16"/>
      <c r="I40" s="5"/>
      <c r="J40" s="106"/>
      <c r="K40" s="5"/>
      <c r="L40" s="16"/>
      <c r="M40" s="16"/>
      <c r="N40" s="16"/>
      <c r="O40" s="106"/>
      <c r="P40" s="106"/>
    </row>
    <row r="41" spans="1:17">
      <c r="A41" s="25"/>
      <c r="B41" s="110" t="s">
        <v>321</v>
      </c>
      <c r="C41" s="25"/>
      <c r="D41" s="25"/>
      <c r="E41" s="25"/>
      <c r="F41" s="25"/>
      <c r="G41" s="25"/>
      <c r="H41" s="28"/>
      <c r="I41" s="25"/>
      <c r="J41" s="210"/>
      <c r="K41" s="25"/>
      <c r="L41" s="28"/>
      <c r="M41" s="28"/>
      <c r="N41" s="28"/>
      <c r="O41" s="210"/>
      <c r="P41" s="210"/>
      <c r="Q41" s="28"/>
    </row>
    <row r="42" spans="1:17">
      <c r="A42" s="116"/>
      <c r="B42" s="193"/>
      <c r="C42" s="116"/>
      <c r="D42" s="116"/>
      <c r="E42" s="116"/>
      <c r="F42" s="116"/>
      <c r="G42" s="116"/>
      <c r="H42" s="117"/>
      <c r="I42" s="116"/>
      <c r="J42" s="217"/>
      <c r="K42" s="116"/>
      <c r="L42" s="117"/>
      <c r="M42" s="117"/>
      <c r="N42" s="117"/>
      <c r="O42" s="217"/>
      <c r="P42" s="217"/>
    </row>
    <row r="43" spans="1:17">
      <c r="A43" s="74"/>
      <c r="B43" s="194" t="s">
        <v>286</v>
      </c>
    </row>
    <row r="44" spans="1:17">
      <c r="A44" s="74"/>
      <c r="B44" s="1" t="s">
        <v>376</v>
      </c>
      <c r="D44" s="1" t="s">
        <v>262</v>
      </c>
      <c r="F44" s="1" t="s">
        <v>15</v>
      </c>
      <c r="H44" s="6">
        <f>J44+O44+P44</f>
        <v>790808.13000000012</v>
      </c>
      <c r="I44" s="74"/>
      <c r="J44" s="218">
        <v>790808.13000000012</v>
      </c>
      <c r="K44" s="154"/>
      <c r="L44" s="164">
        <f>$J44*L$11</f>
        <v>723589.4389500001</v>
      </c>
      <c r="M44" s="164">
        <f>$J44*M$11</f>
        <v>27678.284550000008</v>
      </c>
      <c r="N44" s="164">
        <f>$J44*N$11</f>
        <v>39540.406500000012</v>
      </c>
      <c r="O44" s="219">
        <v>0</v>
      </c>
      <c r="P44" s="219">
        <v>0</v>
      </c>
    </row>
    <row r="45" spans="1:17">
      <c r="A45" s="74"/>
      <c r="B45" s="107"/>
      <c r="H45" s="74"/>
      <c r="I45" s="74"/>
      <c r="J45" s="160"/>
      <c r="K45" s="154"/>
      <c r="L45" s="154"/>
      <c r="M45" s="154"/>
      <c r="N45" s="155"/>
      <c r="O45" s="156"/>
      <c r="P45" s="156"/>
    </row>
    <row r="46" spans="1:17">
      <c r="A46" s="74"/>
      <c r="B46" s="2" t="s">
        <v>289</v>
      </c>
      <c r="H46" s="151"/>
      <c r="I46" s="151"/>
      <c r="J46" s="160"/>
      <c r="K46" s="154"/>
      <c r="L46" s="154"/>
      <c r="M46" s="154"/>
      <c r="N46" s="154"/>
      <c r="O46" s="156"/>
      <c r="P46" s="156"/>
    </row>
    <row r="47" spans="1:17">
      <c r="A47" s="74"/>
      <c r="B47" s="1" t="s">
        <v>289</v>
      </c>
      <c r="D47" s="1" t="s">
        <v>262</v>
      </c>
      <c r="F47" s="1" t="s">
        <v>16</v>
      </c>
      <c r="H47" s="6">
        <f>J47+O47+P47</f>
        <v>3148955.05</v>
      </c>
      <c r="I47" s="151"/>
      <c r="J47" s="218">
        <v>3148955.05</v>
      </c>
      <c r="K47" s="154"/>
      <c r="L47" s="164">
        <f>$J47*L$11</f>
        <v>2881293.8707499998</v>
      </c>
      <c r="M47" s="164">
        <f>$J47*M$11</f>
        <v>110213.42675</v>
      </c>
      <c r="N47" s="164">
        <f>$J47*N$11</f>
        <v>157447.7525</v>
      </c>
      <c r="O47" s="220">
        <v>0</v>
      </c>
      <c r="P47" s="220">
        <v>0</v>
      </c>
    </row>
    <row r="48" spans="1:17">
      <c r="A48" s="74"/>
      <c r="B48" s="107"/>
      <c r="H48" s="151"/>
      <c r="I48" s="151"/>
      <c r="J48" s="156"/>
      <c r="K48" s="154"/>
      <c r="L48" s="154"/>
      <c r="M48" s="154"/>
      <c r="N48" s="154"/>
      <c r="O48" s="157"/>
      <c r="P48" s="157"/>
    </row>
    <row r="49" spans="1:17">
      <c r="A49" s="74"/>
      <c r="B49" s="2" t="s">
        <v>288</v>
      </c>
      <c r="H49" s="151"/>
      <c r="I49" s="151"/>
      <c r="J49" s="156"/>
      <c r="K49" s="154"/>
      <c r="L49" s="154"/>
      <c r="M49" s="154"/>
      <c r="N49" s="154"/>
      <c r="O49" s="157"/>
      <c r="P49" s="157"/>
    </row>
    <row r="50" spans="1:17">
      <c r="A50" s="74"/>
      <c r="B50" s="1" t="s">
        <v>288</v>
      </c>
      <c r="D50" s="1" t="s">
        <v>262</v>
      </c>
      <c r="F50" s="1" t="s">
        <v>17</v>
      </c>
      <c r="H50" s="3">
        <f>J50+P50+O50</f>
        <v>0</v>
      </c>
      <c r="I50" s="152"/>
      <c r="J50" s="219">
        <v>0</v>
      </c>
      <c r="K50" s="156"/>
      <c r="L50" s="158">
        <f>$J50*L$11</f>
        <v>0</v>
      </c>
      <c r="M50" s="158">
        <f>$J50*M$11</f>
        <v>0</v>
      </c>
      <c r="N50" s="158">
        <f>$J50*N$11</f>
        <v>0</v>
      </c>
      <c r="O50" s="220">
        <v>0</v>
      </c>
      <c r="P50" s="219">
        <v>0</v>
      </c>
    </row>
    <row r="51" spans="1:17">
      <c r="B51" s="44"/>
      <c r="H51" s="16"/>
      <c r="I51" s="5"/>
      <c r="J51" s="106"/>
      <c r="K51" s="5"/>
      <c r="L51" s="16"/>
      <c r="M51" s="16"/>
      <c r="N51" s="16"/>
      <c r="O51" s="106"/>
      <c r="P51" s="106"/>
    </row>
    <row r="52" spans="1:17" s="25" customFormat="1">
      <c r="B52" s="110" t="s">
        <v>318</v>
      </c>
      <c r="H52" s="28"/>
      <c r="J52" s="210"/>
      <c r="L52" s="28"/>
      <c r="M52" s="28"/>
      <c r="N52" s="28"/>
      <c r="O52" s="210"/>
      <c r="P52" s="210"/>
    </row>
    <row r="53" spans="1:17" s="116" customFormat="1">
      <c r="H53" s="117"/>
      <c r="J53" s="217"/>
      <c r="L53" s="117"/>
      <c r="M53" s="117"/>
      <c r="N53" s="117"/>
      <c r="O53" s="217"/>
      <c r="P53" s="217"/>
    </row>
    <row r="54" spans="1:17">
      <c r="A54" s="116"/>
      <c r="B54" s="2" t="s">
        <v>286</v>
      </c>
    </row>
    <row r="55" spans="1:17">
      <c r="A55" s="116"/>
      <c r="B55" s="1" t="s">
        <v>290</v>
      </c>
      <c r="D55" s="1" t="s">
        <v>262</v>
      </c>
      <c r="F55" s="1" t="s">
        <v>15</v>
      </c>
      <c r="H55" s="6">
        <f>J55+O55+P55</f>
        <v>790808.13000000012</v>
      </c>
      <c r="I55" s="74"/>
      <c r="J55" s="218">
        <v>790808.13000000012</v>
      </c>
      <c r="K55" s="154"/>
      <c r="L55" s="164">
        <f t="shared" ref="L55:N58" si="5">$J55*L$11</f>
        <v>723589.4389500001</v>
      </c>
      <c r="M55" s="164">
        <f t="shared" si="5"/>
        <v>27678.284550000008</v>
      </c>
      <c r="N55" s="164">
        <f t="shared" si="5"/>
        <v>39540.406500000012</v>
      </c>
      <c r="O55" s="219">
        <v>0</v>
      </c>
      <c r="P55" s="219">
        <v>0</v>
      </c>
      <c r="Q55" s="74"/>
    </row>
    <row r="56" spans="1:17">
      <c r="A56" s="116"/>
      <c r="B56" s="1" t="s">
        <v>291</v>
      </c>
      <c r="D56" s="1" t="s">
        <v>262</v>
      </c>
      <c r="F56" s="1" t="s">
        <v>15</v>
      </c>
      <c r="H56" s="6">
        <f>J56+O56+P56</f>
        <v>0</v>
      </c>
      <c r="I56" s="74"/>
      <c r="J56" s="218">
        <v>0</v>
      </c>
      <c r="K56" s="154"/>
      <c r="L56" s="164">
        <f t="shared" si="5"/>
        <v>0</v>
      </c>
      <c r="M56" s="164">
        <f t="shared" si="5"/>
        <v>0</v>
      </c>
      <c r="N56" s="164">
        <f t="shared" si="5"/>
        <v>0</v>
      </c>
      <c r="O56" s="218">
        <v>0</v>
      </c>
      <c r="P56" s="218">
        <v>0</v>
      </c>
      <c r="Q56" s="74"/>
    </row>
    <row r="57" spans="1:17">
      <c r="A57" s="116"/>
      <c r="B57" s="1" t="s">
        <v>292</v>
      </c>
      <c r="D57" s="1" t="s">
        <v>262</v>
      </c>
      <c r="F57" s="1" t="s">
        <v>15</v>
      </c>
      <c r="H57" s="6">
        <f>J57+O57+P57</f>
        <v>790808.13000000012</v>
      </c>
      <c r="I57" s="74"/>
      <c r="J57" s="218">
        <v>790808.13000000012</v>
      </c>
      <c r="K57" s="154"/>
      <c r="L57" s="164">
        <f t="shared" si="5"/>
        <v>723589.4389500001</v>
      </c>
      <c r="M57" s="164">
        <f t="shared" si="5"/>
        <v>27678.284550000008</v>
      </c>
      <c r="N57" s="164">
        <f t="shared" si="5"/>
        <v>39540.406500000012</v>
      </c>
      <c r="O57" s="219">
        <v>0</v>
      </c>
      <c r="P57" s="219">
        <v>0</v>
      </c>
      <c r="Q57" s="74"/>
    </row>
    <row r="58" spans="1:17">
      <c r="A58" s="116"/>
      <c r="B58" s="1" t="s">
        <v>293</v>
      </c>
      <c r="D58" s="1" t="s">
        <v>262</v>
      </c>
      <c r="F58" s="1" t="s">
        <v>15</v>
      </c>
      <c r="H58" s="6">
        <f>J58+O58+P58</f>
        <v>0</v>
      </c>
      <c r="I58" s="74"/>
      <c r="J58" s="218">
        <v>0</v>
      </c>
      <c r="K58" s="154"/>
      <c r="L58" s="164">
        <f t="shared" si="5"/>
        <v>0</v>
      </c>
      <c r="M58" s="164">
        <f t="shared" si="5"/>
        <v>0</v>
      </c>
      <c r="N58" s="164">
        <f t="shared" si="5"/>
        <v>0</v>
      </c>
      <c r="O58" s="219">
        <v>0</v>
      </c>
      <c r="P58" s="219">
        <v>0</v>
      </c>
      <c r="Q58" s="74"/>
    </row>
    <row r="59" spans="1:17">
      <c r="A59" s="116"/>
      <c r="B59" s="107"/>
      <c r="H59" s="74"/>
      <c r="I59" s="74"/>
      <c r="J59" s="160"/>
      <c r="K59" s="154"/>
      <c r="L59" s="154"/>
      <c r="M59" s="154"/>
      <c r="N59" s="155"/>
      <c r="O59" s="156"/>
      <c r="P59" s="156"/>
      <c r="Q59" s="74"/>
    </row>
    <row r="60" spans="1:17">
      <c r="A60" s="116"/>
      <c r="B60" s="2" t="s">
        <v>289</v>
      </c>
      <c r="H60" s="151"/>
      <c r="I60" s="151"/>
      <c r="J60" s="160"/>
      <c r="K60" s="154"/>
      <c r="L60" s="154"/>
      <c r="M60" s="154"/>
      <c r="N60" s="154"/>
      <c r="O60" s="156"/>
      <c r="P60" s="156"/>
      <c r="Q60" s="74"/>
    </row>
    <row r="61" spans="1:17">
      <c r="A61" s="116"/>
      <c r="B61" s="1" t="s">
        <v>294</v>
      </c>
      <c r="D61" s="1" t="s">
        <v>262</v>
      </c>
      <c r="F61" s="1" t="s">
        <v>16</v>
      </c>
      <c r="H61" s="6">
        <f>J61+O61+P61</f>
        <v>2938142.98</v>
      </c>
      <c r="I61" s="151"/>
      <c r="J61" s="218">
        <v>2938142.98</v>
      </c>
      <c r="K61" s="154"/>
      <c r="L61" s="164">
        <f t="shared" ref="L61:N64" si="6">$J61*L$11</f>
        <v>2688400.8267000001</v>
      </c>
      <c r="M61" s="164">
        <f t="shared" si="6"/>
        <v>102835.00430000002</v>
      </c>
      <c r="N61" s="164">
        <f t="shared" si="6"/>
        <v>146907.149</v>
      </c>
      <c r="O61" s="220">
        <v>0</v>
      </c>
      <c r="P61" s="220">
        <v>0</v>
      </c>
      <c r="Q61" s="74"/>
    </row>
    <row r="62" spans="1:17">
      <c r="A62" s="116"/>
      <c r="B62" s="1" t="s">
        <v>295</v>
      </c>
      <c r="D62" s="1" t="s">
        <v>262</v>
      </c>
      <c r="F62" s="1" t="s">
        <v>16</v>
      </c>
      <c r="H62" s="6">
        <f>J62+O62+P62</f>
        <v>210812.07000000004</v>
      </c>
      <c r="I62" s="151"/>
      <c r="J62" s="218">
        <v>210812.07000000004</v>
      </c>
      <c r="K62" s="154"/>
      <c r="L62" s="164">
        <f t="shared" si="6"/>
        <v>192893.04405000005</v>
      </c>
      <c r="M62" s="164">
        <f t="shared" si="6"/>
        <v>7378.4224500000018</v>
      </c>
      <c r="N62" s="164">
        <f t="shared" si="6"/>
        <v>10540.603500000003</v>
      </c>
      <c r="O62" s="218">
        <v>0</v>
      </c>
      <c r="P62" s="218">
        <v>0</v>
      </c>
      <c r="Q62" s="74"/>
    </row>
    <row r="63" spans="1:17">
      <c r="A63" s="116"/>
      <c r="B63" s="1" t="s">
        <v>296</v>
      </c>
      <c r="D63" s="1" t="s">
        <v>262</v>
      </c>
      <c r="F63" s="1" t="s">
        <v>16</v>
      </c>
      <c r="H63" s="6">
        <f>J63+O63+P63</f>
        <v>2938142.98</v>
      </c>
      <c r="I63" s="151"/>
      <c r="J63" s="218">
        <v>2938142.98</v>
      </c>
      <c r="K63" s="154"/>
      <c r="L63" s="164">
        <f t="shared" si="6"/>
        <v>2688400.8267000001</v>
      </c>
      <c r="M63" s="164">
        <f t="shared" si="6"/>
        <v>102835.00430000002</v>
      </c>
      <c r="N63" s="164">
        <f t="shared" si="6"/>
        <v>146907.149</v>
      </c>
      <c r="O63" s="219">
        <v>0</v>
      </c>
      <c r="P63" s="219">
        <v>0</v>
      </c>
      <c r="Q63" s="74"/>
    </row>
    <row r="64" spans="1:17">
      <c r="A64" s="116"/>
      <c r="B64" s="1" t="s">
        <v>297</v>
      </c>
      <c r="D64" s="1" t="s">
        <v>262</v>
      </c>
      <c r="F64" s="1" t="s">
        <v>16</v>
      </c>
      <c r="H64" s="6">
        <f>J64+O64+P64</f>
        <v>210812.07000000004</v>
      </c>
      <c r="I64" s="151"/>
      <c r="J64" s="218">
        <v>210812.07000000004</v>
      </c>
      <c r="K64" s="154"/>
      <c r="L64" s="164">
        <f t="shared" si="6"/>
        <v>192893.04405000005</v>
      </c>
      <c r="M64" s="164">
        <f t="shared" si="6"/>
        <v>7378.4224500000018</v>
      </c>
      <c r="N64" s="164">
        <f t="shared" si="6"/>
        <v>10540.603500000003</v>
      </c>
      <c r="O64" s="220">
        <v>0</v>
      </c>
      <c r="P64" s="220">
        <v>0</v>
      </c>
      <c r="Q64" s="74"/>
    </row>
    <row r="65" spans="1:17">
      <c r="A65" s="116"/>
      <c r="B65" s="107"/>
      <c r="H65" s="151"/>
      <c r="I65" s="151"/>
      <c r="J65" s="156"/>
      <c r="K65" s="154"/>
      <c r="L65" s="154"/>
      <c r="M65" s="154"/>
      <c r="N65" s="154"/>
      <c r="O65" s="157"/>
      <c r="P65" s="157"/>
      <c r="Q65" s="74"/>
    </row>
    <row r="66" spans="1:17">
      <c r="A66" s="116"/>
      <c r="B66" s="2" t="s">
        <v>288</v>
      </c>
      <c r="H66" s="151"/>
      <c r="I66" s="151"/>
      <c r="J66" s="156"/>
      <c r="K66" s="154"/>
      <c r="L66" s="154"/>
      <c r="M66" s="154"/>
      <c r="N66" s="154"/>
      <c r="O66" s="157"/>
      <c r="P66" s="157"/>
      <c r="Q66" s="74"/>
    </row>
    <row r="67" spans="1:17">
      <c r="A67" s="116"/>
      <c r="B67" s="1" t="s">
        <v>298</v>
      </c>
      <c r="D67" s="1" t="s">
        <v>262</v>
      </c>
      <c r="F67" s="1" t="s">
        <v>17</v>
      </c>
      <c r="H67" s="3">
        <f>J67+P67+O67</f>
        <v>0</v>
      </c>
      <c r="I67" s="152"/>
      <c r="J67" s="219">
        <v>0</v>
      </c>
      <c r="K67" s="156"/>
      <c r="L67" s="158">
        <f t="shared" ref="L67:N70" si="7">$J67*L$11</f>
        <v>0</v>
      </c>
      <c r="M67" s="158">
        <f t="shared" si="7"/>
        <v>0</v>
      </c>
      <c r="N67" s="158">
        <f t="shared" si="7"/>
        <v>0</v>
      </c>
      <c r="O67" s="220">
        <v>0</v>
      </c>
      <c r="P67" s="219">
        <v>0</v>
      </c>
      <c r="Q67" s="74"/>
    </row>
    <row r="68" spans="1:17">
      <c r="A68" s="116"/>
      <c r="B68" s="1" t="s">
        <v>299</v>
      </c>
      <c r="D68" s="1" t="s">
        <v>262</v>
      </c>
      <c r="F68" s="1" t="s">
        <v>17</v>
      </c>
      <c r="H68" s="3">
        <f>J68+P68+O68</f>
        <v>0</v>
      </c>
      <c r="I68" s="152"/>
      <c r="J68" s="219">
        <v>0</v>
      </c>
      <c r="K68" s="156"/>
      <c r="L68" s="158">
        <f t="shared" si="7"/>
        <v>0</v>
      </c>
      <c r="M68" s="158">
        <f t="shared" si="7"/>
        <v>0</v>
      </c>
      <c r="N68" s="158">
        <f t="shared" si="7"/>
        <v>0</v>
      </c>
      <c r="O68" s="220">
        <v>0</v>
      </c>
      <c r="P68" s="219">
        <v>0</v>
      </c>
      <c r="Q68" s="74"/>
    </row>
    <row r="69" spans="1:17">
      <c r="A69" s="116"/>
      <c r="B69" s="1" t="s">
        <v>300</v>
      </c>
      <c r="D69" s="1" t="s">
        <v>262</v>
      </c>
      <c r="F69" s="1" t="s">
        <v>17</v>
      </c>
      <c r="H69" s="3">
        <f>J69+P69+O69</f>
        <v>0</v>
      </c>
      <c r="I69" s="74"/>
      <c r="J69" s="220">
        <v>0</v>
      </c>
      <c r="K69" s="154"/>
      <c r="L69" s="158">
        <f t="shared" si="7"/>
        <v>0</v>
      </c>
      <c r="M69" s="158">
        <f t="shared" si="7"/>
        <v>0</v>
      </c>
      <c r="N69" s="158">
        <f t="shared" si="7"/>
        <v>0</v>
      </c>
      <c r="O69" s="220">
        <v>0</v>
      </c>
      <c r="P69" s="220">
        <v>0</v>
      </c>
    </row>
    <row r="70" spans="1:17" s="116" customFormat="1">
      <c r="B70" s="1" t="s">
        <v>301</v>
      </c>
      <c r="C70" s="1"/>
      <c r="D70" s="1" t="s">
        <v>262</v>
      </c>
      <c r="E70" s="1"/>
      <c r="F70" s="1" t="s">
        <v>17</v>
      </c>
      <c r="G70" s="1"/>
      <c r="H70" s="3">
        <f>J70+P70+O70</f>
        <v>0</v>
      </c>
      <c r="I70" s="152"/>
      <c r="J70" s="219">
        <v>0</v>
      </c>
      <c r="K70" s="156"/>
      <c r="L70" s="158">
        <f t="shared" si="7"/>
        <v>0</v>
      </c>
      <c r="M70" s="158">
        <f t="shared" si="7"/>
        <v>0</v>
      </c>
      <c r="N70" s="158">
        <f t="shared" si="7"/>
        <v>0</v>
      </c>
      <c r="O70" s="220">
        <v>0</v>
      </c>
      <c r="P70" s="219">
        <v>0</v>
      </c>
    </row>
    <row r="71" spans="1:17">
      <c r="A71" s="74"/>
      <c r="B71" s="122"/>
      <c r="C71" s="74"/>
      <c r="D71" s="74"/>
      <c r="E71" s="74"/>
      <c r="F71" s="74"/>
      <c r="G71" s="74"/>
      <c r="H71" s="132"/>
      <c r="I71" s="74"/>
      <c r="J71" s="153"/>
      <c r="K71" s="74"/>
      <c r="L71" s="132"/>
      <c r="M71" s="132"/>
      <c r="N71" s="132"/>
      <c r="O71" s="153"/>
      <c r="P71" s="153"/>
      <c r="Q71" s="74"/>
    </row>
    <row r="72" spans="1:17" s="110" customFormat="1">
      <c r="B72" s="110" t="s">
        <v>323</v>
      </c>
      <c r="H72" s="185"/>
      <c r="I72" s="186"/>
      <c r="J72" s="200"/>
      <c r="K72" s="185"/>
      <c r="L72" s="185"/>
      <c r="M72" s="185"/>
      <c r="N72" s="185"/>
      <c r="O72" s="200"/>
      <c r="P72" s="200"/>
      <c r="Q72" s="185"/>
    </row>
    <row r="73" spans="1:17">
      <c r="H73" s="16"/>
      <c r="I73" s="5"/>
      <c r="J73" s="153"/>
      <c r="K73" s="5"/>
      <c r="L73" s="16"/>
      <c r="M73" s="16"/>
      <c r="N73" s="16"/>
      <c r="O73" s="106"/>
      <c r="P73" s="106"/>
    </row>
    <row r="74" spans="1:17">
      <c r="B74" s="2" t="s">
        <v>362</v>
      </c>
      <c r="H74" s="16"/>
      <c r="I74" s="5"/>
      <c r="J74" s="153"/>
      <c r="K74" s="5"/>
      <c r="L74" s="16"/>
      <c r="M74" s="16"/>
      <c r="N74" s="16"/>
      <c r="O74" s="106"/>
      <c r="P74" s="106"/>
    </row>
    <row r="75" spans="1:17">
      <c r="B75" s="1" t="s">
        <v>404</v>
      </c>
      <c r="F75" s="5" t="s">
        <v>112</v>
      </c>
      <c r="H75" s="195" t="str">
        <f>IF(ROUND(H44, 3)=ROUND(SUM(H55:H56), 3),"JA","NEE")</f>
        <v>JA</v>
      </c>
      <c r="I75" s="62"/>
      <c r="J75" s="216"/>
      <c r="K75" s="62"/>
      <c r="L75" s="195" t="str">
        <f>IF(ROUND(L44, 3)=ROUND(SUM(L55:L56), 3),"JA","NEE")</f>
        <v>JA</v>
      </c>
      <c r="M75" s="195" t="str">
        <f t="shared" ref="M75:P75" si="8">IF(ROUND(M44, 3)=ROUND(SUM(M55:M56), 3),"JA","NEE")</f>
        <v>JA</v>
      </c>
      <c r="N75" s="195" t="str">
        <f t="shared" si="8"/>
        <v>JA</v>
      </c>
      <c r="O75" s="224" t="str">
        <f t="shared" si="8"/>
        <v>JA</v>
      </c>
      <c r="P75" s="224" t="str">
        <f t="shared" si="8"/>
        <v>JA</v>
      </c>
    </row>
    <row r="76" spans="1:17">
      <c r="B76" s="1" t="s">
        <v>405</v>
      </c>
      <c r="F76" s="5" t="s">
        <v>112</v>
      </c>
      <c r="H76" s="195" t="str">
        <f>IF(ROUND(H47, 3)=ROUND(SUM(H61:H62), 3),"JA","NEE")</f>
        <v>JA</v>
      </c>
      <c r="I76" s="62"/>
      <c r="J76" s="216"/>
      <c r="K76" s="62"/>
      <c r="L76" s="195" t="str">
        <f>IF(ROUND(L47, 3)=ROUND(SUM(L61:L62), 3),"JA","NEE")</f>
        <v>JA</v>
      </c>
      <c r="M76" s="195" t="str">
        <f t="shared" ref="M76:P76" si="9">IF(ROUND(M47, 3)=ROUND(SUM(M61:M62), 3),"JA","NEE")</f>
        <v>JA</v>
      </c>
      <c r="N76" s="195" t="str">
        <f t="shared" si="9"/>
        <v>JA</v>
      </c>
      <c r="O76" s="224" t="str">
        <f t="shared" si="9"/>
        <v>JA</v>
      </c>
      <c r="P76" s="224" t="str">
        <f t="shared" si="9"/>
        <v>JA</v>
      </c>
    </row>
    <row r="77" spans="1:17">
      <c r="B77" s="1" t="s">
        <v>406</v>
      </c>
      <c r="F77" s="5" t="s">
        <v>112</v>
      </c>
      <c r="H77" s="195" t="str">
        <f>IF(ROUND(H50, 3)=ROUND(SUM(H67:H68), 3),"JA","NEE")</f>
        <v>JA</v>
      </c>
      <c r="I77" s="5"/>
      <c r="J77" s="106"/>
      <c r="K77" s="5"/>
      <c r="L77" s="195" t="str">
        <f>IF(ROUND(L50, 3)=ROUND(SUM(L67:L68), 3),"JA","NEE")</f>
        <v>JA</v>
      </c>
      <c r="M77" s="195" t="str">
        <f t="shared" ref="M77:P77" si="10">IF(ROUND(M50, 3)=ROUND(SUM(M67:M68), 3),"JA","NEE")</f>
        <v>JA</v>
      </c>
      <c r="N77" s="195" t="str">
        <f t="shared" si="10"/>
        <v>JA</v>
      </c>
      <c r="O77" s="224" t="str">
        <f t="shared" si="10"/>
        <v>JA</v>
      </c>
      <c r="P77" s="224" t="str">
        <f t="shared" si="10"/>
        <v>JA</v>
      </c>
    </row>
    <row r="78" spans="1:17">
      <c r="B78" s="2"/>
      <c r="H78" s="16"/>
      <c r="I78" s="5"/>
      <c r="J78" s="153"/>
      <c r="K78" s="5"/>
      <c r="L78" s="16"/>
      <c r="M78" s="16"/>
      <c r="N78" s="16"/>
      <c r="O78" s="106"/>
      <c r="P78" s="106"/>
    </row>
    <row r="79" spans="1:17">
      <c r="B79" s="2" t="s">
        <v>363</v>
      </c>
      <c r="H79" s="16"/>
      <c r="I79" s="5"/>
      <c r="J79" s="153"/>
      <c r="K79" s="5"/>
      <c r="L79" s="16"/>
      <c r="M79" s="16"/>
      <c r="N79" s="16"/>
      <c r="O79" s="106"/>
      <c r="P79" s="106"/>
    </row>
    <row r="80" spans="1:17">
      <c r="B80" s="1" t="s">
        <v>407</v>
      </c>
      <c r="F80" s="5" t="s">
        <v>112</v>
      </c>
      <c r="H80" s="195" t="str">
        <f>IF(ROUND(H44, 3)=ROUND(SUM(H57:H58), 3),"JA","NEE")</f>
        <v>JA</v>
      </c>
      <c r="I80" s="62"/>
      <c r="J80" s="216"/>
      <c r="K80" s="62"/>
      <c r="L80" s="195" t="str">
        <f>IF(ROUND(L44, 3)=ROUND(SUM(L57:L58), 3),"JA","NEE")</f>
        <v>JA</v>
      </c>
      <c r="M80" s="195" t="str">
        <f t="shared" ref="M80:P80" si="11">IF(ROUND(M44, 3)=ROUND(SUM(M57:M58), 3),"JA","NEE")</f>
        <v>JA</v>
      </c>
      <c r="N80" s="195" t="str">
        <f t="shared" si="11"/>
        <v>JA</v>
      </c>
      <c r="O80" s="224" t="str">
        <f t="shared" si="11"/>
        <v>JA</v>
      </c>
      <c r="P80" s="224" t="str">
        <f t="shared" si="11"/>
        <v>JA</v>
      </c>
    </row>
    <row r="81" spans="2:16">
      <c r="B81" s="1" t="s">
        <v>408</v>
      </c>
      <c r="F81" s="5" t="s">
        <v>112</v>
      </c>
      <c r="H81" s="195" t="str">
        <f>IF(ROUND(H47, 3)=ROUND(SUM(H63:H64), 3),"JA","NEE")</f>
        <v>JA</v>
      </c>
      <c r="I81" s="62"/>
      <c r="J81" s="216"/>
      <c r="K81" s="62"/>
      <c r="L81" s="195" t="str">
        <f>IF(ROUND(L47, 3)=ROUND(SUM(L63:L64), 3),"JA","NEE")</f>
        <v>JA</v>
      </c>
      <c r="M81" s="195" t="str">
        <f t="shared" ref="M81:P81" si="12">IF(ROUND(M47, 3)=ROUND(SUM(M63:M64), 3),"JA","NEE")</f>
        <v>JA</v>
      </c>
      <c r="N81" s="195" t="str">
        <f t="shared" si="12"/>
        <v>JA</v>
      </c>
      <c r="O81" s="224" t="str">
        <f t="shared" si="12"/>
        <v>JA</v>
      </c>
      <c r="P81" s="224" t="str">
        <f t="shared" si="12"/>
        <v>JA</v>
      </c>
    </row>
    <row r="82" spans="2:16">
      <c r="B82" s="1" t="s">
        <v>409</v>
      </c>
      <c r="F82" s="5" t="s">
        <v>112</v>
      </c>
      <c r="H82" s="195" t="str">
        <f>IF(ROUND(H50, 3)=ROUND(SUM(H69:H70), 3),"JA","NEE")</f>
        <v>JA</v>
      </c>
      <c r="I82" s="5"/>
      <c r="J82" s="106"/>
      <c r="K82" s="5"/>
      <c r="L82" s="195" t="str">
        <f>IF(ROUND(L50, 3)=ROUND(SUM(L69:L70), 3),"JA","NEE")</f>
        <v>JA</v>
      </c>
      <c r="M82" s="195" t="str">
        <f t="shared" ref="M82:P82" si="13">IF(ROUND(M50, 3)=ROUND(SUM(M69:M70), 3),"JA","NEE")</f>
        <v>JA</v>
      </c>
      <c r="N82" s="195" t="str">
        <f t="shared" si="13"/>
        <v>JA</v>
      </c>
      <c r="O82" s="224" t="str">
        <f t="shared" si="13"/>
        <v>JA</v>
      </c>
      <c r="P82" s="224" t="str">
        <f t="shared" si="13"/>
        <v>JA</v>
      </c>
    </row>
    <row r="83" spans="2:16">
      <c r="H83" s="16"/>
      <c r="I83" s="5"/>
      <c r="J83" s="106"/>
      <c r="K83" s="5"/>
      <c r="L83" s="16"/>
      <c r="M83" s="16"/>
      <c r="N83" s="16"/>
      <c r="O83" s="106"/>
      <c r="P83" s="106"/>
    </row>
    <row r="84" spans="2:16" s="25" customFormat="1">
      <c r="B84" s="110" t="s">
        <v>243</v>
      </c>
      <c r="H84" s="28"/>
      <c r="J84" s="210"/>
      <c r="L84" s="28"/>
      <c r="M84" s="28"/>
      <c r="N84" s="28"/>
      <c r="O84" s="210"/>
      <c r="P84" s="210"/>
    </row>
    <row r="85" spans="2:16">
      <c r="B85" s="13"/>
      <c r="H85" s="16"/>
      <c r="I85" s="5"/>
      <c r="J85" s="106"/>
      <c r="K85" s="5"/>
      <c r="L85" s="16"/>
      <c r="M85" s="16"/>
      <c r="N85" s="16"/>
      <c r="O85" s="106"/>
      <c r="P85" s="106"/>
    </row>
    <row r="86" spans="2:16">
      <c r="B86" s="2" t="s">
        <v>204</v>
      </c>
      <c r="H86" s="16"/>
      <c r="I86" s="5"/>
      <c r="J86" s="106"/>
      <c r="K86" s="5"/>
      <c r="L86" s="16"/>
      <c r="M86" s="16"/>
      <c r="N86" s="16"/>
      <c r="O86" s="106"/>
      <c r="P86" s="106"/>
    </row>
    <row r="87" spans="2:16">
      <c r="B87" s="1" t="s">
        <v>83</v>
      </c>
      <c r="D87" s="1" t="s">
        <v>416</v>
      </c>
      <c r="F87" s="1" t="s">
        <v>15</v>
      </c>
      <c r="H87" s="3">
        <f>J87+O87+P87</f>
        <v>7570899.0056294389</v>
      </c>
      <c r="I87" s="5"/>
      <c r="J87" s="214">
        <v>7280578.322200167</v>
      </c>
      <c r="K87" s="5"/>
      <c r="L87" s="6">
        <f t="shared" ref="L87:M89" si="14">$J87*L$12</f>
        <v>7012346.4892770033</v>
      </c>
      <c r="M87" s="6">
        <f t="shared" si="14"/>
        <v>268231.83292316407</v>
      </c>
      <c r="N87" s="176"/>
      <c r="O87" s="214">
        <v>224960.53407892198</v>
      </c>
      <c r="P87" s="214">
        <v>65360.149350349995</v>
      </c>
    </row>
    <row r="88" spans="2:16">
      <c r="B88" s="1" t="s">
        <v>66</v>
      </c>
      <c r="D88" s="1" t="s">
        <v>416</v>
      </c>
      <c r="F88" s="1" t="s">
        <v>16</v>
      </c>
      <c r="H88" s="3">
        <f>J88+O88+P88</f>
        <v>569359.47732813086</v>
      </c>
      <c r="I88" s="22"/>
      <c r="J88" s="214">
        <v>562915.0859855474</v>
      </c>
      <c r="K88" s="22"/>
      <c r="L88" s="6">
        <f t="shared" si="14"/>
        <v>542176.10913344834</v>
      </c>
      <c r="M88" s="6">
        <f t="shared" si="14"/>
        <v>20738.976852099117</v>
      </c>
      <c r="N88" s="176"/>
      <c r="O88" s="214">
        <v>4204.7168915114871</v>
      </c>
      <c r="P88" s="214">
        <v>2239.6744510719932</v>
      </c>
    </row>
    <row r="89" spans="2:16">
      <c r="B89" s="1" t="s">
        <v>67</v>
      </c>
      <c r="D89" s="1" t="s">
        <v>416</v>
      </c>
      <c r="F89" s="1" t="s">
        <v>16</v>
      </c>
      <c r="H89" s="3">
        <f>J89+O89+P89</f>
        <v>6928844.9617948681</v>
      </c>
      <c r="I89" s="22"/>
      <c r="J89" s="214">
        <v>6640061.8862434514</v>
      </c>
      <c r="K89" s="22"/>
      <c r="L89" s="6">
        <f t="shared" si="14"/>
        <v>6395428.0272765877</v>
      </c>
      <c r="M89" s="6">
        <f t="shared" si="14"/>
        <v>244633.85896686403</v>
      </c>
      <c r="N89" s="176"/>
      <c r="O89" s="214">
        <v>224952.35369586456</v>
      </c>
      <c r="P89" s="214">
        <v>63830.721855551805</v>
      </c>
    </row>
    <row r="90" spans="2:16">
      <c r="H90" s="16"/>
      <c r="I90" s="22"/>
      <c r="J90" s="106"/>
      <c r="K90" s="22"/>
      <c r="L90" s="22"/>
      <c r="M90" s="22"/>
      <c r="N90" s="22"/>
      <c r="O90" s="106"/>
      <c r="P90" s="106"/>
    </row>
    <row r="91" spans="2:16">
      <c r="B91" s="2" t="s">
        <v>205</v>
      </c>
      <c r="H91" s="16"/>
      <c r="I91" s="22"/>
      <c r="J91" s="106"/>
      <c r="K91" s="22"/>
      <c r="L91" s="22"/>
      <c r="M91" s="22"/>
      <c r="N91" s="22"/>
      <c r="O91" s="106"/>
      <c r="P91" s="106"/>
    </row>
    <row r="92" spans="2:16">
      <c r="B92" s="1" t="s">
        <v>84</v>
      </c>
      <c r="D92" s="1" t="s">
        <v>417</v>
      </c>
      <c r="F92" s="1" t="s">
        <v>16</v>
      </c>
      <c r="H92" s="3">
        <f>J92+O92+P92</f>
        <v>26151402.188388646</v>
      </c>
      <c r="I92" s="22"/>
      <c r="J92" s="214">
        <v>26124171.417323306</v>
      </c>
      <c r="K92" s="22"/>
      <c r="L92" s="6">
        <f t="shared" ref="L92:M94" si="15">$J92*L$12</f>
        <v>25161701.944053501</v>
      </c>
      <c r="M92" s="6">
        <f t="shared" si="15"/>
        <v>962469.47326980613</v>
      </c>
      <c r="N92" s="176"/>
      <c r="O92" s="214">
        <v>-70866.473478839995</v>
      </c>
      <c r="P92" s="214">
        <v>98097.244544178247</v>
      </c>
    </row>
    <row r="93" spans="2:16">
      <c r="B93" s="1" t="s">
        <v>68</v>
      </c>
      <c r="D93" s="1" t="s">
        <v>417</v>
      </c>
      <c r="F93" s="1" t="s">
        <v>17</v>
      </c>
      <c r="H93" s="3">
        <f>J93+O93+P93</f>
        <v>5098091.700763247</v>
      </c>
      <c r="I93" s="22"/>
      <c r="J93" s="214">
        <v>5096090.4596795989</v>
      </c>
      <c r="K93" s="22"/>
      <c r="L93" s="6">
        <f t="shared" si="15"/>
        <v>4908339.7585335085</v>
      </c>
      <c r="M93" s="6">
        <f t="shared" si="15"/>
        <v>187750.70114609049</v>
      </c>
      <c r="N93" s="176"/>
      <c r="O93" s="214">
        <v>-1301.3661493386983</v>
      </c>
      <c r="P93" s="214">
        <v>3302.6072329873341</v>
      </c>
    </row>
    <row r="94" spans="2:16">
      <c r="B94" s="1" t="s">
        <v>69</v>
      </c>
      <c r="D94" s="1" t="s">
        <v>417</v>
      </c>
      <c r="F94" s="1" t="s">
        <v>17</v>
      </c>
      <c r="H94" s="3">
        <f>J94+O94+P94</f>
        <v>18765778.65912766</v>
      </c>
      <c r="I94" s="22"/>
      <c r="J94" s="214">
        <v>18741277.44197714</v>
      </c>
      <c r="K94" s="22"/>
      <c r="L94" s="6">
        <f t="shared" si="15"/>
        <v>18050809.325693771</v>
      </c>
      <c r="M94" s="6">
        <f t="shared" si="15"/>
        <v>690468.11628336832</v>
      </c>
      <c r="N94" s="176"/>
      <c r="O94" s="214">
        <v>-69623.088989620344</v>
      </c>
      <c r="P94" s="214">
        <v>94124.306140139044</v>
      </c>
    </row>
    <row r="95" spans="2:16">
      <c r="H95" s="16"/>
      <c r="I95" s="22"/>
      <c r="J95" s="106"/>
      <c r="K95" s="22"/>
      <c r="L95" s="22"/>
      <c r="M95" s="22"/>
      <c r="N95" s="22"/>
      <c r="O95" s="106"/>
      <c r="P95" s="106"/>
    </row>
    <row r="96" spans="2:16">
      <c r="B96" s="2" t="s">
        <v>206</v>
      </c>
      <c r="H96" s="16"/>
      <c r="I96" s="22"/>
      <c r="J96" s="106"/>
      <c r="K96" s="22"/>
      <c r="L96" s="22"/>
      <c r="M96" s="22"/>
      <c r="N96" s="22"/>
      <c r="O96" s="106"/>
      <c r="P96" s="106"/>
    </row>
    <row r="97" spans="2:16">
      <c r="B97" s="1" t="s">
        <v>85</v>
      </c>
      <c r="D97" s="1" t="s">
        <v>418</v>
      </c>
      <c r="F97" s="1" t="s">
        <v>17</v>
      </c>
      <c r="H97" s="3">
        <f>J97+O97+P97</f>
        <v>26678631.696925495</v>
      </c>
      <c r="I97" s="22"/>
      <c r="J97" s="214">
        <v>23862497.867562741</v>
      </c>
      <c r="K97" s="22"/>
      <c r="L97" s="6">
        <f t="shared" ref="L97:M99" si="16">$J97*L$12</f>
        <v>22983353.209284112</v>
      </c>
      <c r="M97" s="6">
        <f t="shared" si="16"/>
        <v>879144.65827862744</v>
      </c>
      <c r="N97" s="176"/>
      <c r="O97" s="214">
        <v>2459833.48</v>
      </c>
      <c r="P97" s="214">
        <v>356300.34936275153</v>
      </c>
    </row>
    <row r="98" spans="2:16">
      <c r="B98" s="1" t="s">
        <v>70</v>
      </c>
      <c r="D98" s="1" t="s">
        <v>418</v>
      </c>
      <c r="F98" s="5" t="s">
        <v>1</v>
      </c>
      <c r="H98" s="3">
        <f>J98+O98+P98</f>
        <v>1446520.3048684397</v>
      </c>
      <c r="I98" s="22"/>
      <c r="J98" s="214">
        <v>1389466.5740782148</v>
      </c>
      <c r="K98" s="22"/>
      <c r="L98" s="6">
        <f t="shared" si="16"/>
        <v>1338275.7002963859</v>
      </c>
      <c r="M98" s="6">
        <f t="shared" si="16"/>
        <v>51190.873781828974</v>
      </c>
      <c r="N98" s="176"/>
      <c r="O98" s="214">
        <v>45082.039051636362</v>
      </c>
      <c r="P98" s="214">
        <v>11971.691738588452</v>
      </c>
    </row>
    <row r="99" spans="2:16">
      <c r="B99" s="1" t="s">
        <v>71</v>
      </c>
      <c r="D99" s="1" t="s">
        <v>418</v>
      </c>
      <c r="F99" s="5" t="s">
        <v>1</v>
      </c>
      <c r="H99" s="3">
        <f>J99+O99+P99</f>
        <v>24722280.293198239</v>
      </c>
      <c r="I99" s="22"/>
      <c r="J99" s="214">
        <v>21969197.989385922</v>
      </c>
      <c r="K99" s="22"/>
      <c r="L99" s="6">
        <f t="shared" si="16"/>
        <v>21159806.484513808</v>
      </c>
      <c r="M99" s="6">
        <f t="shared" si="16"/>
        <v>809391.504872113</v>
      </c>
      <c r="N99" s="176"/>
      <c r="O99" s="214">
        <v>2411889.0892625451</v>
      </c>
      <c r="P99" s="214">
        <v>341193.21454977087</v>
      </c>
    </row>
    <row r="100" spans="2:16">
      <c r="B100" s="44"/>
      <c r="H100" s="16"/>
      <c r="I100" s="5"/>
      <c r="J100" s="106"/>
      <c r="K100" s="5"/>
      <c r="L100" s="16"/>
      <c r="M100" s="16"/>
      <c r="N100" s="16"/>
      <c r="O100" s="106"/>
      <c r="P100" s="106"/>
    </row>
    <row r="101" spans="2:16">
      <c r="H101" s="16"/>
      <c r="I101" s="5"/>
      <c r="J101" s="106"/>
      <c r="K101" s="5"/>
      <c r="L101" s="16"/>
      <c r="M101" s="16"/>
      <c r="N101" s="16"/>
      <c r="O101" s="106"/>
      <c r="P101" s="106"/>
    </row>
    <row r="102" spans="2:16">
      <c r="H102" s="16"/>
      <c r="I102" s="5"/>
      <c r="J102" s="106"/>
      <c r="K102" s="5"/>
      <c r="L102" s="16"/>
      <c r="M102" s="16"/>
      <c r="N102" s="16"/>
      <c r="O102" s="106"/>
      <c r="P102" s="106"/>
    </row>
    <row r="103" spans="2:16">
      <c r="H103" s="16"/>
      <c r="I103" s="5"/>
      <c r="J103" s="106"/>
      <c r="K103" s="5"/>
      <c r="L103" s="16"/>
      <c r="M103" s="16"/>
      <c r="N103" s="16"/>
      <c r="O103" s="106"/>
      <c r="P103" s="106"/>
    </row>
    <row r="104" spans="2:16">
      <c r="B104" s="13"/>
      <c r="H104" s="16"/>
      <c r="I104" s="5"/>
      <c r="J104" s="106"/>
      <c r="K104" s="5"/>
      <c r="L104" s="16"/>
      <c r="M104" s="16"/>
      <c r="N104" s="16"/>
      <c r="O104" s="106"/>
      <c r="P104" s="106"/>
    </row>
    <row r="105" spans="2:16">
      <c r="H105" s="16"/>
      <c r="I105" s="5"/>
      <c r="J105" s="106"/>
      <c r="K105" s="5"/>
      <c r="L105" s="16"/>
      <c r="M105" s="16"/>
      <c r="N105" s="16"/>
      <c r="O105" s="106"/>
      <c r="P105" s="106"/>
    </row>
    <row r="106" spans="2:16">
      <c r="H106" s="16"/>
      <c r="I106" s="5"/>
      <c r="J106" s="106"/>
      <c r="K106" s="5"/>
      <c r="L106" s="16"/>
      <c r="M106" s="16"/>
      <c r="N106" s="16"/>
      <c r="O106" s="106"/>
      <c r="P106" s="106"/>
    </row>
    <row r="107" spans="2:16">
      <c r="H107" s="16"/>
      <c r="I107" s="5"/>
      <c r="J107" s="106"/>
      <c r="K107" s="5"/>
      <c r="L107" s="16"/>
      <c r="M107" s="16"/>
      <c r="N107" s="16"/>
      <c r="O107" s="106"/>
      <c r="P107" s="106"/>
    </row>
    <row r="108" spans="2:16">
      <c r="H108" s="16"/>
      <c r="I108" s="5"/>
      <c r="J108" s="106"/>
      <c r="K108" s="5"/>
      <c r="L108" s="16"/>
      <c r="M108" s="16"/>
      <c r="N108" s="16"/>
      <c r="O108" s="106"/>
      <c r="P108" s="106"/>
    </row>
    <row r="109" spans="2:16">
      <c r="H109" s="16"/>
      <c r="I109" s="5"/>
      <c r="J109" s="106"/>
      <c r="K109" s="5"/>
      <c r="L109" s="16"/>
      <c r="M109" s="16"/>
      <c r="N109" s="16"/>
      <c r="O109" s="106"/>
      <c r="P109" s="106"/>
    </row>
    <row r="110" spans="2:16">
      <c r="H110" s="5"/>
      <c r="I110" s="5"/>
      <c r="J110" s="24"/>
      <c r="K110" s="5"/>
      <c r="L110" s="5"/>
      <c r="M110" s="5"/>
      <c r="N110" s="5"/>
      <c r="O110" s="24"/>
      <c r="P110" s="24"/>
    </row>
    <row r="111" spans="2:16">
      <c r="B111" s="13"/>
      <c r="H111" s="5"/>
      <c r="I111" s="5"/>
      <c r="J111" s="24"/>
      <c r="K111" s="5"/>
      <c r="L111" s="5"/>
      <c r="M111" s="5"/>
      <c r="N111" s="5"/>
      <c r="O111" s="24"/>
      <c r="P111" s="24"/>
    </row>
    <row r="112" spans="2:16">
      <c r="H112" s="16"/>
      <c r="I112" s="5"/>
      <c r="J112" s="106"/>
      <c r="K112" s="5"/>
      <c r="L112" s="16"/>
      <c r="M112" s="16"/>
      <c r="N112" s="16"/>
      <c r="O112" s="106"/>
      <c r="P112" s="106"/>
    </row>
    <row r="113" spans="2:16">
      <c r="H113" s="16"/>
      <c r="I113" s="5"/>
      <c r="J113" s="106"/>
      <c r="K113" s="5"/>
      <c r="L113" s="16"/>
      <c r="M113" s="16"/>
      <c r="N113" s="16"/>
      <c r="O113" s="106"/>
      <c r="P113" s="106"/>
    </row>
    <row r="114" spans="2:16">
      <c r="H114" s="16"/>
      <c r="I114" s="5"/>
      <c r="J114" s="106"/>
      <c r="K114" s="5"/>
      <c r="L114" s="16"/>
      <c r="M114" s="16"/>
      <c r="N114" s="16"/>
      <c r="O114" s="106"/>
      <c r="P114" s="106"/>
    </row>
    <row r="115" spans="2:16">
      <c r="H115" s="16"/>
      <c r="I115" s="5"/>
      <c r="J115" s="106"/>
      <c r="K115" s="5"/>
      <c r="L115" s="16"/>
      <c r="M115" s="16"/>
      <c r="N115" s="16"/>
      <c r="O115" s="106"/>
      <c r="P115" s="106"/>
    </row>
    <row r="116" spans="2:16">
      <c r="B116" s="13"/>
      <c r="H116" s="16"/>
      <c r="I116" s="5"/>
      <c r="J116" s="106"/>
      <c r="K116" s="5"/>
      <c r="L116" s="16"/>
      <c r="M116" s="16"/>
      <c r="N116" s="16"/>
      <c r="O116" s="106"/>
      <c r="P116" s="106"/>
    </row>
    <row r="117" spans="2:16">
      <c r="H117" s="16"/>
      <c r="I117" s="5"/>
      <c r="J117" s="106"/>
      <c r="K117" s="5"/>
      <c r="L117" s="16"/>
      <c r="M117" s="16"/>
      <c r="N117" s="16"/>
      <c r="O117" s="106"/>
      <c r="P117" s="106"/>
    </row>
    <row r="118" spans="2:16">
      <c r="H118" s="16"/>
      <c r="I118" s="5"/>
      <c r="J118" s="106"/>
      <c r="K118" s="5"/>
      <c r="L118" s="16"/>
      <c r="M118" s="16"/>
      <c r="N118" s="16"/>
      <c r="O118" s="106"/>
      <c r="P118" s="106"/>
    </row>
    <row r="119" spans="2:16">
      <c r="H119" s="16"/>
      <c r="I119" s="5"/>
      <c r="J119" s="106"/>
      <c r="K119" s="5"/>
      <c r="L119" s="16"/>
      <c r="M119" s="16"/>
      <c r="N119" s="16"/>
      <c r="O119" s="106"/>
      <c r="P119" s="106"/>
    </row>
    <row r="120" spans="2:16">
      <c r="H120" s="16"/>
      <c r="I120" s="5"/>
      <c r="J120" s="106"/>
      <c r="K120" s="5"/>
      <c r="L120" s="16"/>
      <c r="M120" s="16"/>
      <c r="N120" s="16"/>
      <c r="O120" s="106"/>
      <c r="P120" s="106"/>
    </row>
    <row r="121" spans="2:16">
      <c r="B121" s="13"/>
      <c r="H121" s="16"/>
      <c r="I121" s="5"/>
      <c r="J121" s="106"/>
      <c r="K121" s="5"/>
      <c r="L121" s="16"/>
      <c r="M121" s="16"/>
      <c r="N121" s="16"/>
      <c r="O121" s="106"/>
      <c r="P121" s="106"/>
    </row>
    <row r="122" spans="2:16">
      <c r="H122" s="16"/>
      <c r="I122" s="5"/>
      <c r="J122" s="106"/>
      <c r="K122" s="5"/>
      <c r="L122" s="16"/>
      <c r="M122" s="16"/>
      <c r="N122" s="16"/>
      <c r="O122" s="106"/>
      <c r="P122" s="106"/>
    </row>
    <row r="123" spans="2:16">
      <c r="H123" s="16"/>
      <c r="I123" s="5"/>
      <c r="J123" s="106"/>
      <c r="K123" s="5"/>
      <c r="L123" s="16"/>
      <c r="M123" s="16"/>
      <c r="N123" s="16"/>
      <c r="O123" s="106"/>
      <c r="P123" s="106"/>
    </row>
    <row r="124" spans="2:16">
      <c r="H124" s="16"/>
      <c r="I124" s="5"/>
      <c r="J124" s="106"/>
      <c r="K124" s="5"/>
      <c r="L124" s="16"/>
      <c r="M124" s="16"/>
      <c r="N124" s="16"/>
      <c r="O124" s="106"/>
      <c r="P124" s="106"/>
    </row>
    <row r="125" spans="2:16">
      <c r="H125" s="16"/>
      <c r="I125" s="5"/>
      <c r="J125" s="106"/>
      <c r="K125" s="5"/>
      <c r="L125" s="16"/>
      <c r="M125" s="16"/>
      <c r="N125" s="16"/>
      <c r="O125" s="106"/>
      <c r="P125" s="106"/>
    </row>
    <row r="126" spans="2:16">
      <c r="B126" s="13"/>
      <c r="H126" s="16"/>
      <c r="I126" s="5"/>
      <c r="J126" s="106"/>
      <c r="K126" s="5"/>
      <c r="L126" s="16"/>
      <c r="M126" s="16"/>
      <c r="N126" s="16"/>
      <c r="O126" s="106"/>
      <c r="P126" s="106"/>
    </row>
    <row r="127" spans="2:16">
      <c r="H127" s="16"/>
      <c r="I127" s="5"/>
      <c r="J127" s="106"/>
      <c r="K127" s="5"/>
      <c r="L127" s="16"/>
      <c r="M127" s="16"/>
      <c r="N127" s="16"/>
      <c r="O127" s="106"/>
      <c r="P127" s="106"/>
    </row>
    <row r="128" spans="2:16">
      <c r="H128" s="16"/>
      <c r="I128" s="5"/>
      <c r="J128" s="106"/>
      <c r="K128" s="5"/>
      <c r="L128" s="16"/>
      <c r="M128" s="16"/>
      <c r="N128" s="16"/>
      <c r="O128" s="106"/>
      <c r="P128" s="106"/>
    </row>
    <row r="129" spans="2:16">
      <c r="H129" s="16"/>
      <c r="I129" s="5"/>
      <c r="J129" s="106"/>
      <c r="K129" s="5"/>
      <c r="L129" s="16"/>
      <c r="M129" s="16"/>
      <c r="N129" s="16"/>
      <c r="O129" s="106"/>
      <c r="P129" s="106"/>
    </row>
    <row r="130" spans="2:16">
      <c r="H130" s="16"/>
      <c r="I130" s="5"/>
      <c r="J130" s="106"/>
      <c r="K130" s="5"/>
      <c r="L130" s="16"/>
      <c r="M130" s="16"/>
      <c r="N130" s="16"/>
      <c r="O130" s="106"/>
      <c r="P130" s="106"/>
    </row>
    <row r="131" spans="2:16">
      <c r="B131" s="13"/>
      <c r="H131" s="16"/>
      <c r="I131" s="5"/>
      <c r="J131" s="106"/>
      <c r="K131" s="5"/>
      <c r="L131" s="16"/>
      <c r="M131" s="16"/>
      <c r="N131" s="16"/>
      <c r="O131" s="106"/>
      <c r="P131" s="106"/>
    </row>
    <row r="132" spans="2:16">
      <c r="H132" s="16"/>
      <c r="I132" s="5"/>
      <c r="J132" s="106"/>
      <c r="K132" s="5"/>
      <c r="L132" s="16"/>
      <c r="M132" s="16"/>
      <c r="N132" s="16"/>
      <c r="O132" s="106"/>
      <c r="P132" s="106"/>
    </row>
    <row r="133" spans="2:16">
      <c r="H133" s="16"/>
      <c r="I133" s="5"/>
      <c r="J133" s="106"/>
      <c r="K133" s="5"/>
      <c r="L133" s="16"/>
      <c r="M133" s="16"/>
      <c r="N133" s="16"/>
      <c r="O133" s="106"/>
      <c r="P133" s="106"/>
    </row>
    <row r="134" spans="2:16">
      <c r="H134" s="16"/>
      <c r="I134" s="5"/>
      <c r="J134" s="106"/>
      <c r="K134" s="5"/>
      <c r="L134" s="16"/>
      <c r="M134" s="16"/>
      <c r="N134" s="16"/>
      <c r="O134" s="106"/>
      <c r="P134" s="106"/>
    </row>
    <row r="135" spans="2:16">
      <c r="H135" s="16"/>
      <c r="I135" s="5"/>
      <c r="J135" s="106"/>
      <c r="K135" s="5"/>
      <c r="L135" s="16"/>
      <c r="M135" s="16"/>
      <c r="N135" s="16"/>
      <c r="O135" s="106"/>
      <c r="P135" s="106"/>
    </row>
    <row r="136" spans="2:16">
      <c r="B136" s="13"/>
      <c r="H136" s="16"/>
      <c r="I136" s="5"/>
      <c r="J136" s="106"/>
      <c r="K136" s="5"/>
      <c r="L136" s="16"/>
      <c r="M136" s="16"/>
      <c r="N136" s="16"/>
      <c r="O136" s="106"/>
      <c r="P136" s="106"/>
    </row>
    <row r="137" spans="2:16">
      <c r="H137" s="16"/>
      <c r="I137" s="5"/>
      <c r="J137" s="106"/>
      <c r="K137" s="5"/>
      <c r="L137" s="16"/>
      <c r="M137" s="16"/>
      <c r="N137" s="16"/>
      <c r="O137" s="106"/>
      <c r="P137" s="106"/>
    </row>
    <row r="138" spans="2:16">
      <c r="H138" s="16"/>
      <c r="I138" s="5"/>
      <c r="J138" s="106"/>
      <c r="K138" s="5"/>
      <c r="L138" s="16"/>
      <c r="M138" s="16"/>
      <c r="N138" s="16"/>
      <c r="O138" s="106"/>
      <c r="P138" s="106"/>
    </row>
    <row r="139" spans="2:16">
      <c r="H139" s="16"/>
      <c r="I139" s="5"/>
      <c r="J139" s="106"/>
      <c r="K139" s="5"/>
      <c r="L139" s="16"/>
      <c r="M139" s="16"/>
      <c r="N139" s="16"/>
      <c r="O139" s="106"/>
      <c r="P139" s="106"/>
    </row>
    <row r="140" spans="2:16">
      <c r="H140" s="16"/>
      <c r="I140" s="5"/>
      <c r="J140" s="106"/>
      <c r="K140" s="5"/>
      <c r="L140" s="16"/>
      <c r="M140" s="16"/>
      <c r="N140" s="16"/>
      <c r="O140" s="106"/>
      <c r="P140" s="106"/>
    </row>
    <row r="141" spans="2:16">
      <c r="H141" s="16"/>
      <c r="I141" s="5"/>
      <c r="J141" s="106"/>
      <c r="K141" s="5"/>
      <c r="L141" s="16"/>
      <c r="M141" s="16"/>
      <c r="N141" s="16"/>
      <c r="O141" s="106"/>
      <c r="P141" s="106"/>
    </row>
    <row r="142" spans="2:16">
      <c r="H142" s="5"/>
      <c r="I142" s="5"/>
      <c r="J142" s="24"/>
      <c r="K142" s="5"/>
      <c r="L142" s="5"/>
      <c r="M142" s="5"/>
      <c r="N142" s="5"/>
      <c r="O142" s="24"/>
      <c r="P142" s="24"/>
    </row>
    <row r="143" spans="2:16">
      <c r="B143" s="13"/>
      <c r="H143" s="5"/>
      <c r="I143" s="5"/>
      <c r="J143" s="24"/>
      <c r="K143" s="5"/>
      <c r="L143" s="5"/>
      <c r="M143" s="5"/>
      <c r="N143" s="5"/>
      <c r="O143" s="24"/>
      <c r="P143" s="24"/>
    </row>
    <row r="144" spans="2:16">
      <c r="H144" s="16"/>
      <c r="I144" s="5"/>
      <c r="J144" s="106"/>
      <c r="K144" s="5"/>
      <c r="L144" s="16"/>
      <c r="M144" s="16"/>
      <c r="N144" s="16"/>
      <c r="O144" s="106"/>
      <c r="P144" s="106"/>
    </row>
    <row r="145" spans="2:16">
      <c r="H145" s="16"/>
      <c r="I145" s="5"/>
      <c r="J145" s="106"/>
      <c r="K145" s="5"/>
      <c r="L145" s="16"/>
      <c r="M145" s="16"/>
      <c r="N145" s="16"/>
      <c r="O145" s="106"/>
      <c r="P145" s="106"/>
    </row>
    <row r="146" spans="2:16">
      <c r="H146" s="16"/>
      <c r="I146" s="5"/>
      <c r="J146" s="106"/>
      <c r="K146" s="5"/>
      <c r="L146" s="16"/>
      <c r="M146" s="16"/>
      <c r="N146" s="16"/>
      <c r="O146" s="106"/>
      <c r="P146" s="106"/>
    </row>
    <row r="147" spans="2:16">
      <c r="H147" s="16"/>
      <c r="I147" s="5"/>
      <c r="J147" s="106"/>
      <c r="K147" s="5"/>
      <c r="L147" s="16"/>
      <c r="M147" s="16"/>
      <c r="N147" s="16"/>
      <c r="O147" s="106"/>
      <c r="P147" s="106"/>
    </row>
    <row r="148" spans="2:16">
      <c r="B148" s="13"/>
      <c r="H148" s="16"/>
      <c r="I148" s="5"/>
      <c r="J148" s="106"/>
      <c r="K148" s="5"/>
      <c r="L148" s="16"/>
      <c r="M148" s="16"/>
      <c r="N148" s="16"/>
      <c r="O148" s="106"/>
      <c r="P148" s="106"/>
    </row>
    <row r="149" spans="2:16">
      <c r="H149" s="16"/>
      <c r="I149" s="5"/>
      <c r="J149" s="106"/>
      <c r="K149" s="5"/>
      <c r="L149" s="16"/>
      <c r="M149" s="16"/>
      <c r="N149" s="16"/>
      <c r="O149" s="106"/>
      <c r="P149" s="106"/>
    </row>
    <row r="150" spans="2:16">
      <c r="H150" s="16"/>
      <c r="I150" s="5"/>
      <c r="J150" s="106"/>
      <c r="K150" s="5"/>
      <c r="L150" s="16"/>
      <c r="M150" s="16"/>
      <c r="N150" s="16"/>
      <c r="O150" s="106"/>
      <c r="P150" s="106"/>
    </row>
    <row r="151" spans="2:16">
      <c r="H151" s="16"/>
      <c r="I151" s="5"/>
      <c r="J151" s="106"/>
      <c r="K151" s="5"/>
      <c r="L151" s="16"/>
      <c r="M151" s="16"/>
      <c r="N151" s="16"/>
      <c r="O151" s="106"/>
      <c r="P151" s="106"/>
    </row>
    <row r="152" spans="2:16">
      <c r="H152" s="16"/>
      <c r="I152" s="5"/>
      <c r="J152" s="106"/>
      <c r="K152" s="5"/>
      <c r="L152" s="16"/>
      <c r="M152" s="16"/>
      <c r="N152" s="16"/>
      <c r="O152" s="106"/>
      <c r="P152" s="106"/>
    </row>
    <row r="153" spans="2:16">
      <c r="B153" s="13"/>
      <c r="H153" s="16"/>
      <c r="I153" s="5"/>
      <c r="J153" s="106"/>
      <c r="K153" s="5"/>
      <c r="L153" s="16"/>
      <c r="M153" s="16"/>
      <c r="N153" s="16"/>
      <c r="O153" s="106"/>
      <c r="P153" s="106"/>
    </row>
    <row r="154" spans="2:16">
      <c r="H154" s="16"/>
      <c r="I154" s="5"/>
      <c r="J154" s="106"/>
      <c r="K154" s="5"/>
      <c r="L154" s="16"/>
      <c r="M154" s="16"/>
      <c r="N154" s="16"/>
      <c r="O154" s="106"/>
      <c r="P154" s="106"/>
    </row>
    <row r="155" spans="2:16">
      <c r="H155" s="16"/>
      <c r="I155" s="5"/>
      <c r="J155" s="106"/>
      <c r="K155" s="5"/>
      <c r="L155" s="16"/>
      <c r="M155" s="16"/>
      <c r="N155" s="16"/>
      <c r="O155" s="106"/>
      <c r="P155" s="106"/>
    </row>
    <row r="156" spans="2:16">
      <c r="H156" s="16"/>
      <c r="I156" s="5"/>
      <c r="J156" s="106"/>
      <c r="K156" s="5"/>
      <c r="L156" s="16"/>
      <c r="M156" s="16"/>
      <c r="N156" s="16"/>
      <c r="O156" s="106"/>
      <c r="P156" s="106"/>
    </row>
    <row r="157" spans="2:16">
      <c r="H157" s="16"/>
      <c r="I157" s="5"/>
      <c r="J157" s="106"/>
      <c r="K157" s="5"/>
      <c r="L157" s="16"/>
      <c r="M157" s="16"/>
      <c r="N157" s="16"/>
      <c r="O157" s="106"/>
      <c r="P157" s="106"/>
    </row>
    <row r="158" spans="2:16">
      <c r="B158" s="13"/>
      <c r="H158" s="16"/>
      <c r="I158" s="5"/>
      <c r="J158" s="106"/>
      <c r="K158" s="5"/>
      <c r="L158" s="16"/>
      <c r="M158" s="16"/>
      <c r="N158" s="16"/>
      <c r="O158" s="106"/>
      <c r="P158" s="106"/>
    </row>
    <row r="159" spans="2:16">
      <c r="H159" s="16"/>
      <c r="I159" s="5"/>
      <c r="J159" s="106"/>
      <c r="K159" s="5"/>
      <c r="L159" s="16"/>
      <c r="M159" s="16"/>
      <c r="N159" s="16"/>
      <c r="O159" s="106"/>
      <c r="P159" s="106"/>
    </row>
    <row r="160" spans="2:16">
      <c r="H160" s="16"/>
      <c r="I160" s="5"/>
      <c r="J160" s="106"/>
      <c r="K160" s="5"/>
      <c r="L160" s="16"/>
      <c r="M160" s="16"/>
      <c r="N160" s="16"/>
      <c r="O160" s="106"/>
      <c r="P160" s="106"/>
    </row>
    <row r="161" spans="2:16">
      <c r="H161" s="16"/>
      <c r="I161" s="5"/>
      <c r="J161" s="106"/>
      <c r="K161" s="5"/>
      <c r="L161" s="16"/>
      <c r="M161" s="16"/>
      <c r="N161" s="16"/>
      <c r="O161" s="106"/>
      <c r="P161" s="106"/>
    </row>
    <row r="162" spans="2:16">
      <c r="H162" s="16"/>
      <c r="I162" s="5"/>
      <c r="J162" s="106"/>
      <c r="K162" s="5"/>
      <c r="L162" s="16"/>
      <c r="M162" s="16"/>
      <c r="N162" s="16"/>
      <c r="O162" s="106"/>
      <c r="P162" s="106"/>
    </row>
    <row r="163" spans="2:16">
      <c r="B163" s="13"/>
      <c r="H163" s="16"/>
      <c r="I163" s="5"/>
      <c r="J163" s="106"/>
      <c r="K163" s="5"/>
      <c r="L163" s="16"/>
      <c r="M163" s="16"/>
      <c r="N163" s="16"/>
      <c r="O163" s="106"/>
      <c r="P163" s="106"/>
    </row>
    <row r="164" spans="2:16">
      <c r="H164" s="16"/>
      <c r="I164" s="5"/>
      <c r="J164" s="106"/>
      <c r="K164" s="5"/>
      <c r="L164" s="16"/>
      <c r="M164" s="16"/>
      <c r="N164" s="16"/>
      <c r="O164" s="106"/>
      <c r="P164" s="106"/>
    </row>
    <row r="165" spans="2:16">
      <c r="H165" s="16"/>
      <c r="I165" s="5"/>
      <c r="J165" s="106"/>
      <c r="K165" s="5"/>
      <c r="L165" s="16"/>
      <c r="M165" s="16"/>
      <c r="N165" s="16"/>
      <c r="O165" s="106"/>
      <c r="P165" s="106"/>
    </row>
    <row r="166" spans="2:16">
      <c r="H166" s="16"/>
      <c r="I166" s="5"/>
      <c r="J166" s="106"/>
      <c r="K166" s="5"/>
      <c r="L166" s="16"/>
      <c r="M166" s="16"/>
      <c r="N166" s="16"/>
      <c r="O166" s="106"/>
      <c r="P166" s="106"/>
    </row>
    <row r="167" spans="2:16">
      <c r="H167" s="16"/>
      <c r="I167" s="5"/>
      <c r="J167" s="106"/>
      <c r="K167" s="5"/>
      <c r="L167" s="16"/>
      <c r="M167" s="16"/>
      <c r="N167" s="16"/>
      <c r="O167" s="106"/>
      <c r="P167" s="106"/>
    </row>
    <row r="168" spans="2:16">
      <c r="B168" s="13"/>
      <c r="H168" s="16"/>
      <c r="I168" s="5"/>
      <c r="J168" s="106"/>
      <c r="K168" s="5"/>
      <c r="L168" s="16"/>
      <c r="M168" s="16"/>
      <c r="N168" s="16"/>
      <c r="O168" s="106"/>
      <c r="P168" s="106"/>
    </row>
    <row r="169" spans="2:16">
      <c r="H169" s="16"/>
      <c r="I169" s="5"/>
      <c r="J169" s="106"/>
      <c r="K169" s="5"/>
      <c r="L169" s="16"/>
      <c r="M169" s="16"/>
      <c r="N169" s="16"/>
      <c r="O169" s="106"/>
      <c r="P169" s="106"/>
    </row>
    <row r="170" spans="2:16">
      <c r="H170" s="16"/>
      <c r="I170" s="5"/>
      <c r="J170" s="106"/>
      <c r="K170" s="5"/>
      <c r="L170" s="16"/>
      <c r="M170" s="16"/>
      <c r="N170" s="16"/>
      <c r="O170" s="106"/>
      <c r="P170" s="106"/>
    </row>
    <row r="171" spans="2:16">
      <c r="H171" s="16"/>
      <c r="I171" s="5"/>
      <c r="J171" s="106"/>
      <c r="K171" s="5"/>
      <c r="L171" s="16"/>
      <c r="M171" s="16"/>
      <c r="N171" s="16"/>
      <c r="O171" s="106"/>
      <c r="P171" s="106"/>
    </row>
    <row r="172" spans="2:16">
      <c r="H172" s="16"/>
      <c r="I172" s="5"/>
      <c r="J172" s="106"/>
      <c r="K172" s="5"/>
      <c r="L172" s="16"/>
      <c r="M172" s="16"/>
      <c r="N172" s="16"/>
      <c r="O172" s="106"/>
      <c r="P172" s="106"/>
    </row>
    <row r="173" spans="2:16">
      <c r="H173" s="10"/>
      <c r="J173" s="221"/>
      <c r="L173" s="10"/>
      <c r="M173" s="10"/>
      <c r="N173" s="10"/>
      <c r="O173" s="221"/>
      <c r="P173" s="221"/>
    </row>
    <row r="175" spans="2:16">
      <c r="B175" s="5"/>
    </row>
  </sheetData>
  <mergeCells count="1">
    <mergeCell ref="B5:G5"/>
  </mergeCells>
  <pageMargins left="0.7" right="0.7" top="0.75" bottom="0.75" header="0.3" footer="0.3"/>
  <pageSetup paperSize="9" scale="29" orientation="portrait" r:id="rId1"/>
  <ignoredErrors>
    <ignoredError sqref="O35:P35 O38 P39 O75:O77 P75:P77 O80:O82 P80:P8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sheetPr>
  <dimension ref="A1:U155"/>
  <sheetViews>
    <sheetView showGridLines="0" zoomScale="80" zoomScaleNormal="80" zoomScaleSheetLayoutView="80" workbookViewId="0">
      <pane ySplit="7" topLeftCell="A8" activePane="bottomLeft" state="frozen"/>
      <selection pane="bottomLeft"/>
    </sheetView>
  </sheetViews>
  <sheetFormatPr defaultRowHeight="12.75"/>
  <cols>
    <col min="1" max="1" width="2.85546875" style="1" customWidth="1"/>
    <col min="2" max="2" width="117.140625" style="1" customWidth="1"/>
    <col min="3" max="5" width="2.85546875" style="1" customWidth="1"/>
    <col min="6" max="6" width="14.28515625" style="1" customWidth="1"/>
    <col min="7" max="7" width="2.85546875" style="1" customWidth="1"/>
    <col min="8" max="8" width="14.28515625" style="1" customWidth="1"/>
    <col min="9" max="11" width="2.85546875" style="1" customWidth="1"/>
    <col min="12" max="16" width="14.28515625" style="1" customWidth="1"/>
    <col min="17" max="17" width="2.7109375" style="1" customWidth="1"/>
    <col min="18" max="18" width="10" style="60" customWidth="1"/>
    <col min="19" max="19" width="2.7109375" style="1" customWidth="1"/>
    <col min="20" max="25" width="16.85546875" style="1" customWidth="1"/>
    <col min="26" max="16384" width="9.140625" style="1"/>
  </cols>
  <sheetData>
    <row r="1" spans="1:21">
      <c r="A1" s="5"/>
      <c r="B1" s="18" t="s">
        <v>398</v>
      </c>
    </row>
    <row r="2" spans="1:21" ht="15">
      <c r="B2"/>
    </row>
    <row r="3" spans="1:21" s="8" customFormat="1" ht="18" customHeight="1">
      <c r="A3" s="7"/>
      <c r="B3" s="7" t="s">
        <v>92</v>
      </c>
      <c r="R3" s="61"/>
    </row>
    <row r="5" spans="1:21" ht="70.5" customHeight="1">
      <c r="A5" s="5"/>
      <c r="B5" s="249" t="s">
        <v>395</v>
      </c>
      <c r="C5" s="249"/>
      <c r="D5" s="249"/>
      <c r="E5" s="249"/>
      <c r="F5" s="249"/>
      <c r="G5" s="249"/>
      <c r="H5" s="249"/>
      <c r="I5" s="249"/>
      <c r="J5" s="249"/>
      <c r="K5" s="249"/>
    </row>
    <row r="7" spans="1:21" s="25" customFormat="1">
      <c r="L7" s="28"/>
      <c r="M7" s="28"/>
      <c r="N7" s="28"/>
      <c r="O7" s="28"/>
      <c r="P7" s="28"/>
      <c r="R7" s="28"/>
    </row>
    <row r="9" spans="1:21" s="25" customFormat="1">
      <c r="B9" s="25" t="s">
        <v>72</v>
      </c>
      <c r="F9" s="25" t="s">
        <v>0</v>
      </c>
      <c r="R9" s="28"/>
    </row>
    <row r="11" spans="1:21">
      <c r="B11" s="20" t="s">
        <v>271</v>
      </c>
      <c r="C11" s="5"/>
      <c r="D11" s="5"/>
      <c r="E11" s="5"/>
      <c r="F11" s="5"/>
      <c r="G11" s="5"/>
      <c r="H11" s="20"/>
      <c r="I11" s="5"/>
      <c r="J11" s="5"/>
      <c r="K11" s="5"/>
      <c r="L11" s="5"/>
      <c r="M11" s="5"/>
      <c r="N11" s="5"/>
      <c r="O11" s="5"/>
      <c r="Q11" s="5"/>
    </row>
    <row r="12" spans="1:21">
      <c r="B12" s="5" t="s">
        <v>267</v>
      </c>
      <c r="C12" s="5"/>
      <c r="D12" s="5"/>
      <c r="E12" s="5"/>
      <c r="F12" s="5" t="s">
        <v>12</v>
      </c>
      <c r="G12" s="5"/>
      <c r="H12" s="23">
        <f>Reguleringsparameters!O31</f>
        <v>1.0382800000000001</v>
      </c>
      <c r="I12" s="5"/>
      <c r="J12" s="5"/>
      <c r="K12" s="5"/>
      <c r="L12" s="5"/>
      <c r="M12" s="5"/>
      <c r="N12" s="5"/>
      <c r="O12" s="5"/>
      <c r="Q12" s="5"/>
    </row>
    <row r="13" spans="1:21">
      <c r="B13" s="5" t="s">
        <v>268</v>
      </c>
      <c r="C13" s="5"/>
      <c r="D13" s="5"/>
      <c r="E13" s="5"/>
      <c r="F13" s="5" t="s">
        <v>12</v>
      </c>
      <c r="G13" s="5"/>
      <c r="H13" s="23">
        <f>Reguleringsparameters!O32</f>
        <v>1.01</v>
      </c>
      <c r="I13" s="5"/>
      <c r="J13" s="5"/>
      <c r="K13" s="5"/>
      <c r="L13" s="5"/>
      <c r="M13" s="5"/>
      <c r="N13" s="5"/>
      <c r="O13" s="5"/>
      <c r="Q13" s="5"/>
    </row>
    <row r="14" spans="1:21">
      <c r="B14" s="5" t="s">
        <v>74</v>
      </c>
      <c r="C14" s="5"/>
      <c r="D14" s="5"/>
      <c r="E14" s="5"/>
      <c r="F14" s="5" t="s">
        <v>12</v>
      </c>
      <c r="G14" s="5"/>
      <c r="H14" s="23">
        <f>Reguleringsparameters!P31</f>
        <v>1.0465862400000001</v>
      </c>
      <c r="I14" s="5"/>
      <c r="J14" s="5"/>
      <c r="K14" s="5"/>
      <c r="L14" s="5"/>
      <c r="M14" s="21"/>
      <c r="N14" s="21"/>
      <c r="O14" s="21"/>
      <c r="Q14" s="5"/>
      <c r="R14" s="62"/>
      <c r="T14" s="16"/>
      <c r="U14" s="16"/>
    </row>
    <row r="15" spans="1:21">
      <c r="B15" s="5" t="s">
        <v>75</v>
      </c>
      <c r="C15" s="5"/>
      <c r="D15" s="5"/>
      <c r="E15" s="5"/>
      <c r="F15" s="5" t="s">
        <v>12</v>
      </c>
      <c r="G15" s="5"/>
      <c r="H15" s="23">
        <f>Reguleringsparameters!P32</f>
        <v>1.0180800000000001</v>
      </c>
      <c r="I15" s="5"/>
      <c r="J15" s="5"/>
      <c r="K15" s="5"/>
      <c r="L15" s="5"/>
      <c r="M15" s="5"/>
      <c r="N15" s="21"/>
      <c r="O15" s="21"/>
      <c r="Q15" s="5"/>
      <c r="R15" s="62"/>
      <c r="T15" s="16"/>
      <c r="U15" s="16"/>
    </row>
    <row r="16" spans="1:21">
      <c r="B16" s="5" t="s">
        <v>76</v>
      </c>
      <c r="C16" s="5"/>
      <c r="D16" s="5"/>
      <c r="E16" s="5"/>
      <c r="F16" s="5" t="s">
        <v>12</v>
      </c>
      <c r="G16" s="5"/>
      <c r="H16" s="23">
        <f>Reguleringsparameters!P33</f>
        <v>1.008</v>
      </c>
      <c r="I16" s="5"/>
      <c r="J16" s="5"/>
      <c r="K16" s="5"/>
      <c r="L16" s="5"/>
      <c r="M16" s="5"/>
      <c r="N16" s="5"/>
      <c r="O16" s="21"/>
      <c r="Q16" s="5"/>
      <c r="R16" s="62"/>
      <c r="T16" s="16"/>
      <c r="U16" s="16"/>
    </row>
    <row r="17" spans="2:21">
      <c r="C17" s="5"/>
      <c r="D17" s="5"/>
      <c r="E17" s="5"/>
      <c r="F17" s="5"/>
      <c r="G17" s="5"/>
      <c r="H17" s="5"/>
      <c r="I17" s="5"/>
      <c r="J17" s="5"/>
      <c r="K17" s="5"/>
      <c r="L17" s="5"/>
      <c r="M17" s="5"/>
      <c r="N17" s="5"/>
      <c r="O17" s="5"/>
      <c r="Q17" s="5"/>
      <c r="R17" s="59"/>
      <c r="T17" s="5"/>
      <c r="U17" s="5"/>
    </row>
    <row r="18" spans="2:21">
      <c r="B18" s="20" t="s">
        <v>134</v>
      </c>
      <c r="C18" s="5"/>
      <c r="E18" s="5"/>
      <c r="G18" s="5"/>
      <c r="H18" s="20"/>
      <c r="I18" s="5"/>
      <c r="J18" s="5"/>
      <c r="K18" s="5"/>
      <c r="L18" s="5"/>
      <c r="M18" s="5"/>
      <c r="N18" s="5"/>
      <c r="O18" s="5"/>
      <c r="Q18" s="5"/>
      <c r="R18" s="59"/>
      <c r="T18" s="5"/>
      <c r="U18" s="5"/>
    </row>
    <row r="19" spans="2:21">
      <c r="B19" s="5" t="s">
        <v>269</v>
      </c>
      <c r="C19" s="5"/>
      <c r="D19" s="5"/>
      <c r="E19" s="5"/>
      <c r="F19" s="5" t="s">
        <v>12</v>
      </c>
      <c r="G19" s="5"/>
      <c r="H19" s="23">
        <f>Reguleringsparameters!O44</f>
        <v>0.97812100000000002</v>
      </c>
      <c r="I19" s="5"/>
      <c r="J19" s="5"/>
      <c r="K19" s="5"/>
      <c r="L19" s="5"/>
      <c r="M19" s="5"/>
      <c r="N19" s="5"/>
      <c r="O19" s="5"/>
      <c r="Q19" s="5"/>
      <c r="R19" s="59"/>
      <c r="T19" s="5"/>
      <c r="U19" s="5"/>
    </row>
    <row r="20" spans="2:21">
      <c r="B20" s="5" t="s">
        <v>270</v>
      </c>
      <c r="C20" s="5"/>
      <c r="D20" s="5"/>
      <c r="E20" s="5"/>
      <c r="F20" s="5" t="s">
        <v>12</v>
      </c>
      <c r="G20" s="5"/>
      <c r="H20" s="23">
        <f>Reguleringsparameters!O45</f>
        <v>0.98899999999999999</v>
      </c>
      <c r="I20" s="5"/>
      <c r="J20" s="5"/>
      <c r="K20" s="5"/>
      <c r="L20" s="5"/>
      <c r="M20" s="5"/>
      <c r="N20" s="5"/>
      <c r="O20" s="5"/>
      <c r="Q20" s="5"/>
      <c r="R20" s="59"/>
      <c r="T20" s="5"/>
      <c r="U20" s="5"/>
    </row>
    <row r="21" spans="2:21">
      <c r="B21" s="5" t="s">
        <v>77</v>
      </c>
      <c r="C21" s="5"/>
      <c r="D21" s="5"/>
      <c r="E21" s="5"/>
      <c r="F21" s="5" t="s">
        <v>12</v>
      </c>
      <c r="G21" s="5"/>
      <c r="H21" s="23">
        <f>Reguleringsparameters!P44</f>
        <v>0.96736166899999998</v>
      </c>
      <c r="I21" s="5"/>
      <c r="J21" s="5"/>
      <c r="K21" s="5"/>
      <c r="L21" s="5"/>
      <c r="M21" s="21"/>
      <c r="N21" s="21"/>
      <c r="O21" s="21"/>
      <c r="P21" s="5"/>
      <c r="Q21" s="5"/>
      <c r="R21" s="59"/>
      <c r="T21" s="5"/>
      <c r="U21" s="5"/>
    </row>
    <row r="22" spans="2:21">
      <c r="B22" s="5" t="s">
        <v>78</v>
      </c>
      <c r="C22" s="5"/>
      <c r="D22" s="5"/>
      <c r="E22" s="5"/>
      <c r="F22" s="5" t="s">
        <v>12</v>
      </c>
      <c r="G22" s="5"/>
      <c r="H22" s="23">
        <f>Reguleringsparameters!P45</f>
        <v>0.97812100000000002</v>
      </c>
      <c r="I22" s="5"/>
      <c r="J22" s="5"/>
      <c r="K22" s="5"/>
      <c r="L22" s="5"/>
      <c r="M22" s="5"/>
      <c r="N22" s="21"/>
      <c r="O22" s="21"/>
      <c r="P22" s="5"/>
      <c r="Q22" s="5"/>
      <c r="R22" s="62"/>
      <c r="T22" s="5"/>
      <c r="U22" s="5"/>
    </row>
    <row r="23" spans="2:21">
      <c r="B23" s="5" t="s">
        <v>79</v>
      </c>
      <c r="C23" s="5"/>
      <c r="D23" s="5"/>
      <c r="E23" s="5"/>
      <c r="F23" s="5" t="s">
        <v>12</v>
      </c>
      <c r="G23" s="5"/>
      <c r="H23" s="23">
        <f>Reguleringsparameters!P46</f>
        <v>0.98899999999999999</v>
      </c>
      <c r="I23" s="5"/>
      <c r="J23" s="5"/>
      <c r="K23" s="5"/>
      <c r="L23" s="5"/>
      <c r="M23" s="5"/>
      <c r="N23" s="5"/>
      <c r="O23" s="21"/>
      <c r="P23" s="5"/>
      <c r="Q23" s="5"/>
      <c r="R23" s="59"/>
      <c r="T23" s="16"/>
      <c r="U23" s="5"/>
    </row>
    <row r="24" spans="2:21">
      <c r="B24" s="5"/>
      <c r="C24" s="5"/>
      <c r="D24" s="5"/>
      <c r="E24" s="5"/>
      <c r="F24" s="5"/>
      <c r="G24" s="5"/>
      <c r="H24" s="5"/>
      <c r="I24" s="5"/>
      <c r="J24" s="5"/>
      <c r="K24" s="5"/>
      <c r="L24" s="5"/>
      <c r="M24" s="5"/>
      <c r="N24" s="5"/>
      <c r="O24" s="5"/>
      <c r="P24" s="5"/>
      <c r="Q24" s="5"/>
      <c r="R24" s="59"/>
      <c r="T24" s="16"/>
      <c r="U24" s="5"/>
    </row>
    <row r="25" spans="2:21">
      <c r="B25" s="2" t="s">
        <v>151</v>
      </c>
      <c r="C25" s="5"/>
      <c r="D25" s="5"/>
      <c r="E25" s="5"/>
      <c r="F25" s="5"/>
      <c r="G25" s="5"/>
      <c r="H25" s="5"/>
      <c r="I25" s="5"/>
      <c r="J25" s="5"/>
      <c r="K25" s="5"/>
      <c r="L25" s="5"/>
      <c r="M25" s="5"/>
      <c r="N25" s="5"/>
      <c r="O25" s="5"/>
      <c r="P25" s="5"/>
      <c r="Q25" s="5"/>
      <c r="R25" s="59"/>
      <c r="T25" s="16"/>
      <c r="U25" s="5"/>
    </row>
    <row r="26" spans="2:21">
      <c r="B26" s="1" t="s">
        <v>22</v>
      </c>
      <c r="C26" s="5"/>
      <c r="D26" s="5"/>
      <c r="E26" s="5"/>
      <c r="F26" s="5" t="s">
        <v>12</v>
      </c>
      <c r="G26" s="5"/>
      <c r="H26" s="17">
        <f>Reguleringsparameters!H11</f>
        <v>4.2999999999999997E-2</v>
      </c>
      <c r="I26" s="5"/>
      <c r="J26" s="5"/>
      <c r="K26" s="5"/>
      <c r="L26" s="5"/>
      <c r="M26" s="5"/>
      <c r="N26" s="5"/>
      <c r="O26" s="5"/>
      <c r="P26" s="5"/>
      <c r="Q26" s="5"/>
      <c r="R26" s="59"/>
      <c r="T26" s="16"/>
      <c r="U26" s="5"/>
    </row>
    <row r="27" spans="2:21">
      <c r="B27" s="1" t="s">
        <v>244</v>
      </c>
      <c r="C27" s="5"/>
      <c r="D27" s="5"/>
      <c r="E27" s="5"/>
      <c r="F27" s="5" t="s">
        <v>12</v>
      </c>
      <c r="G27" s="5"/>
      <c r="H27" s="17">
        <f>Reguleringsparameters!H13</f>
        <v>3.5999999999999997E-2</v>
      </c>
      <c r="I27" s="5"/>
      <c r="J27" s="5"/>
      <c r="K27" s="5"/>
      <c r="L27" s="5"/>
      <c r="M27" s="5"/>
      <c r="N27" s="5"/>
      <c r="O27" s="5"/>
      <c r="P27" s="5"/>
      <c r="Q27" s="5"/>
      <c r="R27" s="59"/>
      <c r="T27" s="16"/>
      <c r="U27" s="5"/>
    </row>
    <row r="28" spans="2:21">
      <c r="B28" s="5"/>
      <c r="C28" s="5"/>
      <c r="D28" s="5"/>
      <c r="E28" s="5"/>
      <c r="F28" s="5"/>
      <c r="G28" s="5"/>
      <c r="H28" s="5"/>
      <c r="I28" s="5"/>
      <c r="J28" s="5"/>
      <c r="K28" s="5"/>
      <c r="L28" s="5"/>
      <c r="M28" s="5"/>
      <c r="N28" s="5"/>
      <c r="O28" s="5"/>
      <c r="P28" s="5"/>
      <c r="Q28" s="5"/>
      <c r="R28" s="59"/>
      <c r="T28" s="16"/>
      <c r="U28" s="5"/>
    </row>
    <row r="29" spans="2:21">
      <c r="B29" s="20" t="s">
        <v>109</v>
      </c>
      <c r="C29" s="5"/>
      <c r="D29" s="5"/>
      <c r="E29" s="5"/>
      <c r="F29" s="5"/>
      <c r="G29" s="5"/>
      <c r="H29" s="5"/>
      <c r="I29" s="5"/>
      <c r="J29" s="5"/>
      <c r="K29" s="5"/>
      <c r="L29" s="5"/>
      <c r="M29" s="5"/>
      <c r="N29" s="5"/>
      <c r="O29" s="5"/>
      <c r="P29" s="5"/>
      <c r="Q29" s="5"/>
      <c r="R29" s="59"/>
      <c r="T29" s="16"/>
      <c r="U29" s="5"/>
    </row>
    <row r="30" spans="2:21">
      <c r="B30" s="5" t="s">
        <v>109</v>
      </c>
      <c r="C30" s="5"/>
      <c r="D30" s="5"/>
      <c r="E30" s="5"/>
      <c r="F30" s="5" t="s">
        <v>12</v>
      </c>
      <c r="G30" s="5"/>
      <c r="H30" s="17">
        <f>Reguleringsparameters!H85</f>
        <v>0.01</v>
      </c>
      <c r="I30" s="5"/>
      <c r="J30" s="5"/>
      <c r="K30" s="5"/>
      <c r="L30" s="5"/>
      <c r="M30" s="5"/>
      <c r="N30" s="5"/>
      <c r="O30" s="5"/>
      <c r="P30" s="5"/>
      <c r="Q30" s="5"/>
      <c r="R30" s="59"/>
      <c r="T30" s="16"/>
      <c r="U30" s="5"/>
    </row>
    <row r="31" spans="2:21">
      <c r="C31" s="5"/>
      <c r="D31" s="5"/>
      <c r="E31" s="5"/>
      <c r="F31" s="5"/>
      <c r="G31" s="5"/>
      <c r="H31" s="5"/>
      <c r="I31" s="5"/>
      <c r="J31" s="5"/>
      <c r="K31" s="5"/>
      <c r="L31" s="5"/>
      <c r="M31" s="5"/>
      <c r="N31" s="5"/>
      <c r="O31" s="5"/>
      <c r="P31" s="5"/>
      <c r="Q31" s="5"/>
      <c r="R31" s="59"/>
      <c r="T31" s="16"/>
      <c r="U31" s="5"/>
    </row>
    <row r="32" spans="2:21" s="25" customFormat="1">
      <c r="B32" s="25" t="s">
        <v>81</v>
      </c>
      <c r="F32" s="25" t="s">
        <v>0</v>
      </c>
      <c r="H32" s="25" t="s">
        <v>54</v>
      </c>
      <c r="L32" s="28" t="s">
        <v>40</v>
      </c>
      <c r="M32" s="28" t="s">
        <v>41</v>
      </c>
      <c r="N32" s="28" t="s">
        <v>42</v>
      </c>
      <c r="O32" s="28" t="s">
        <v>43</v>
      </c>
      <c r="P32" s="28" t="s">
        <v>38</v>
      </c>
      <c r="R32" s="28" t="s">
        <v>111</v>
      </c>
    </row>
    <row r="34" spans="1:21">
      <c r="B34" s="2" t="s">
        <v>45</v>
      </c>
      <c r="C34" s="5"/>
      <c r="D34" s="5"/>
      <c r="E34" s="5"/>
      <c r="F34" s="5"/>
      <c r="G34" s="5"/>
      <c r="H34" s="5"/>
      <c r="I34" s="5"/>
      <c r="J34" s="5"/>
      <c r="Q34" s="5"/>
    </row>
    <row r="35" spans="1:21">
      <c r="B35" s="1" t="s">
        <v>310</v>
      </c>
      <c r="C35" s="5"/>
      <c r="E35" s="5"/>
      <c r="F35" s="18" t="s">
        <v>15</v>
      </c>
      <c r="G35" s="81"/>
      <c r="H35" s="91">
        <f>SUM(L35:P35)</f>
        <v>97380700.656172827</v>
      </c>
      <c r="I35" s="24"/>
      <c r="J35" s="24"/>
      <c r="K35" s="92"/>
      <c r="L35" s="103">
        <f>'Operationele kosten'!L94</f>
        <v>82761433.393486828</v>
      </c>
      <c r="M35" s="103">
        <f>'Operationele kosten'!M94</f>
        <v>3165737.8893683488</v>
      </c>
      <c r="N35" s="103">
        <f>'Operationele kosten'!N94</f>
        <v>4522482.6990976408</v>
      </c>
      <c r="O35" s="103">
        <f>'Operationele kosten'!O94</f>
        <v>0</v>
      </c>
      <c r="P35" s="103">
        <f>'Operationele kosten'!P94</f>
        <v>6931046.6742200069</v>
      </c>
      <c r="Q35" s="5"/>
    </row>
    <row r="36" spans="1:21">
      <c r="B36" s="1" t="s">
        <v>311</v>
      </c>
      <c r="C36" s="5"/>
      <c r="E36" s="5"/>
      <c r="F36" s="18" t="s">
        <v>15</v>
      </c>
      <c r="G36" s="81"/>
      <c r="H36" s="91">
        <f>SUM(L36:P36)</f>
        <v>97130522.600000009</v>
      </c>
      <c r="I36" s="24"/>
      <c r="J36" s="24"/>
      <c r="K36" s="92"/>
      <c r="L36" s="103">
        <f>'Operationele kosten'!L95</f>
        <v>65153056.372350007</v>
      </c>
      <c r="M36" s="103">
        <f>'Operationele kosten'!M95</f>
        <v>2492193.4131500004</v>
      </c>
      <c r="N36" s="103">
        <f>'Operationele kosten'!N95</f>
        <v>3560276.3045000001</v>
      </c>
      <c r="O36" s="103">
        <f>'Operationele kosten'!O95</f>
        <v>0</v>
      </c>
      <c r="P36" s="103">
        <f>'Operationele kosten'!P95</f>
        <v>25924996.510000002</v>
      </c>
      <c r="Q36" s="5"/>
    </row>
    <row r="37" spans="1:21" s="60" customFormat="1">
      <c r="A37" s="1"/>
      <c r="B37" s="1"/>
      <c r="C37" s="5"/>
      <c r="D37" s="1"/>
      <c r="E37" s="5"/>
      <c r="F37" s="18"/>
      <c r="G37" s="70"/>
      <c r="H37" s="97"/>
      <c r="I37" s="70"/>
      <c r="J37" s="70"/>
      <c r="K37" s="78"/>
      <c r="L37" s="78"/>
      <c r="M37" s="78"/>
      <c r="N37" s="78"/>
      <c r="O37" s="78"/>
      <c r="P37" s="78"/>
      <c r="Q37" s="5"/>
      <c r="S37" s="1"/>
      <c r="T37" s="1"/>
      <c r="U37" s="1"/>
    </row>
    <row r="38" spans="1:21" s="60" customFormat="1">
      <c r="A38" s="1"/>
      <c r="B38" s="2" t="s">
        <v>46</v>
      </c>
      <c r="C38" s="5"/>
      <c r="D38" s="1"/>
      <c r="E38" s="5"/>
      <c r="F38" s="18"/>
      <c r="G38" s="70"/>
      <c r="H38" s="97"/>
      <c r="I38" s="70"/>
      <c r="J38" s="70"/>
      <c r="K38" s="78"/>
      <c r="L38" s="78"/>
      <c r="M38" s="78"/>
      <c r="N38" s="78"/>
      <c r="O38" s="78"/>
      <c r="P38" s="78"/>
      <c r="Q38" s="5"/>
      <c r="S38" s="1"/>
      <c r="T38" s="1"/>
      <c r="U38" s="1"/>
    </row>
    <row r="39" spans="1:21" s="60" customFormat="1">
      <c r="A39" s="1"/>
      <c r="B39" s="1" t="s">
        <v>312</v>
      </c>
      <c r="C39" s="1"/>
      <c r="D39" s="1"/>
      <c r="E39" s="1"/>
      <c r="F39" s="18" t="s">
        <v>16</v>
      </c>
      <c r="G39" s="44"/>
      <c r="H39" s="91">
        <f>SUM(L39:P39)</f>
        <v>226461810.61527753</v>
      </c>
      <c r="I39" s="44"/>
      <c r="J39" s="44"/>
      <c r="K39" s="78"/>
      <c r="L39" s="103">
        <f>'Operationele kosten'!L98</f>
        <v>191757890.87237552</v>
      </c>
      <c r="M39" s="103">
        <f>'Operationele kosten'!M98</f>
        <v>7335001.2902001562</v>
      </c>
      <c r="N39" s="103">
        <f>'Operationele kosten'!N98</f>
        <v>10478573.271714509</v>
      </c>
      <c r="O39" s="103">
        <f>'Operationele kosten'!O98</f>
        <v>0</v>
      </c>
      <c r="P39" s="103">
        <f>'Operationele kosten'!P98</f>
        <v>16890345.180987347</v>
      </c>
      <c r="Q39" s="1"/>
      <c r="S39" s="1"/>
      <c r="T39" s="1"/>
      <c r="U39" s="1"/>
    </row>
    <row r="40" spans="1:21" s="60" customFormat="1">
      <c r="A40" s="1"/>
      <c r="B40" s="1" t="s">
        <v>324</v>
      </c>
      <c r="C40" s="5"/>
      <c r="D40" s="1"/>
      <c r="E40" s="5"/>
      <c r="F40" s="18" t="s">
        <v>16</v>
      </c>
      <c r="G40" s="70"/>
      <c r="H40" s="91">
        <f>SUM(L40:P40)</f>
        <v>77610849.089999989</v>
      </c>
      <c r="I40" s="70"/>
      <c r="J40" s="70"/>
      <c r="K40" s="78"/>
      <c r="L40" s="103">
        <f>'Operationele kosten'!L99</f>
        <v>48020225.632649988</v>
      </c>
      <c r="M40" s="103">
        <f>'Operationele kosten'!M99</f>
        <v>1836839.2318499999</v>
      </c>
      <c r="N40" s="103">
        <f>'Operationele kosten'!N99</f>
        <v>2624056.0454999995</v>
      </c>
      <c r="O40" s="103">
        <f>'Operationele kosten'!O99</f>
        <v>0</v>
      </c>
      <c r="P40" s="103">
        <f>'Operationele kosten'!P99</f>
        <v>25129728.180000003</v>
      </c>
      <c r="Q40" s="5"/>
      <c r="S40" s="1"/>
      <c r="T40" s="1"/>
      <c r="U40" s="1"/>
    </row>
    <row r="41" spans="1:21" s="60" customFormat="1">
      <c r="A41" s="1"/>
      <c r="B41" s="1"/>
      <c r="C41" s="5"/>
      <c r="D41" s="1"/>
      <c r="E41" s="5"/>
      <c r="F41" s="18"/>
      <c r="G41" s="70"/>
      <c r="H41" s="95"/>
      <c r="I41" s="77"/>
      <c r="J41" s="77"/>
      <c r="K41" s="83"/>
      <c r="L41" s="83"/>
      <c r="M41" s="83"/>
      <c r="N41" s="83"/>
      <c r="O41" s="83"/>
      <c r="P41" s="83"/>
      <c r="Q41" s="5"/>
      <c r="S41" s="1"/>
      <c r="T41" s="1"/>
      <c r="U41" s="1"/>
    </row>
    <row r="42" spans="1:21" s="60" customFormat="1">
      <c r="A42" s="1"/>
      <c r="B42" s="2" t="s">
        <v>47</v>
      </c>
      <c r="C42" s="5"/>
      <c r="D42" s="1"/>
      <c r="E42" s="5"/>
      <c r="F42" s="18"/>
      <c r="G42" s="70"/>
      <c r="H42" s="97"/>
      <c r="I42" s="70"/>
      <c r="J42" s="70"/>
      <c r="K42" s="78"/>
      <c r="L42" s="78"/>
      <c r="M42" s="78"/>
      <c r="N42" s="78"/>
      <c r="O42" s="78"/>
      <c r="P42" s="78"/>
      <c r="Q42" s="5"/>
      <c r="S42" s="1"/>
      <c r="T42" s="1"/>
      <c r="U42" s="1"/>
    </row>
    <row r="43" spans="1:21" s="60" customFormat="1">
      <c r="A43" s="1"/>
      <c r="B43" s="1" t="s">
        <v>313</v>
      </c>
      <c r="C43" s="5"/>
      <c r="D43" s="1"/>
      <c r="E43" s="5"/>
      <c r="F43" s="18" t="s">
        <v>17</v>
      </c>
      <c r="G43" s="70"/>
      <c r="H43" s="91">
        <f>SUM(L43:P43)</f>
        <v>297403819.15652204</v>
      </c>
      <c r="I43" s="70"/>
      <c r="J43" s="70"/>
      <c r="K43" s="78"/>
      <c r="L43" s="103">
        <f>'Operationele kosten'!L102</f>
        <v>254686586.05994415</v>
      </c>
      <c r="M43" s="103">
        <f>'Operationele kosten'!M102</f>
        <v>9742109.8492874801</v>
      </c>
      <c r="N43" s="103">
        <f>'Operationele kosten'!N102</f>
        <v>13917299.784696402</v>
      </c>
      <c r="O43" s="103">
        <f>'Operationele kosten'!O102</f>
        <v>0</v>
      </c>
      <c r="P43" s="103">
        <f>'Operationele kosten'!P102</f>
        <v>19057823.462593999</v>
      </c>
      <c r="Q43" s="5"/>
      <c r="S43" s="1"/>
      <c r="T43" s="1"/>
      <c r="U43" s="1"/>
    </row>
    <row r="44" spans="1:21" s="60" customFormat="1">
      <c r="A44" s="1"/>
      <c r="B44" s="1" t="s">
        <v>314</v>
      </c>
      <c r="C44" s="5"/>
      <c r="D44" s="1"/>
      <c r="E44" s="5"/>
      <c r="F44" s="18" t="s">
        <v>17</v>
      </c>
      <c r="G44" s="70"/>
      <c r="H44" s="91">
        <f>SUM(L44:P44)</f>
        <v>91118764.669999987</v>
      </c>
      <c r="I44" s="70"/>
      <c r="J44" s="70"/>
      <c r="K44" s="78"/>
      <c r="L44" s="103">
        <f>'Operationele kosten'!L103</f>
        <v>47715968.57909999</v>
      </c>
      <c r="M44" s="103">
        <f>'Operationele kosten'!M103</f>
        <v>1825200.9839000001</v>
      </c>
      <c r="N44" s="103">
        <f>'Operationele kosten'!N103</f>
        <v>2607429.977</v>
      </c>
      <c r="O44" s="103">
        <f>'Operationele kosten'!O103</f>
        <v>0</v>
      </c>
      <c r="P44" s="103">
        <f>'Operationele kosten'!P103</f>
        <v>38970165.129999995</v>
      </c>
      <c r="Q44" s="5"/>
      <c r="S44" s="1"/>
      <c r="T44" s="1"/>
      <c r="U44" s="1"/>
    </row>
    <row r="45" spans="1:21">
      <c r="F45" s="44"/>
      <c r="G45" s="44"/>
      <c r="H45" s="78"/>
      <c r="I45" s="44"/>
      <c r="J45" s="44"/>
      <c r="K45" s="78"/>
      <c r="L45" s="78"/>
      <c r="M45" s="78"/>
      <c r="N45" s="78"/>
      <c r="O45" s="78"/>
      <c r="P45" s="78"/>
    </row>
    <row r="46" spans="1:21" s="25" customFormat="1">
      <c r="B46" s="25" t="s">
        <v>357</v>
      </c>
      <c r="F46" s="25" t="s">
        <v>0</v>
      </c>
      <c r="H46" s="102" t="s">
        <v>54</v>
      </c>
      <c r="I46" s="48"/>
      <c r="J46" s="48"/>
      <c r="K46" s="102"/>
      <c r="L46" s="99" t="s">
        <v>40</v>
      </c>
      <c r="M46" s="99" t="s">
        <v>41</v>
      </c>
      <c r="N46" s="99" t="s">
        <v>42</v>
      </c>
      <c r="O46" s="99" t="s">
        <v>43</v>
      </c>
      <c r="P46" s="99" t="s">
        <v>38</v>
      </c>
      <c r="R46" s="28" t="s">
        <v>111</v>
      </c>
    </row>
    <row r="47" spans="1:21">
      <c r="H47" s="78"/>
      <c r="I47" s="44"/>
      <c r="J47" s="44"/>
      <c r="K47" s="78"/>
      <c r="L47" s="135"/>
      <c r="M47" s="78"/>
      <c r="N47" s="78"/>
      <c r="O47" s="78"/>
      <c r="P47" s="78"/>
    </row>
    <row r="48" spans="1:21">
      <c r="B48" s="2" t="s">
        <v>303</v>
      </c>
      <c r="H48" s="78"/>
      <c r="I48" s="44"/>
      <c r="J48" s="44"/>
      <c r="K48" s="78"/>
      <c r="L48" s="79"/>
      <c r="M48" s="79"/>
      <c r="N48" s="79"/>
      <c r="O48" s="79"/>
      <c r="P48" s="79"/>
      <c r="R48" s="59"/>
      <c r="T48" s="5"/>
      <c r="U48" s="5"/>
    </row>
    <row r="49" spans="1:21">
      <c r="B49" s="1" t="s">
        <v>320</v>
      </c>
      <c r="F49" s="1" t="s">
        <v>17</v>
      </c>
      <c r="H49" s="100">
        <f>SUM(L49:P49)</f>
        <v>372792594.94337881</v>
      </c>
      <c r="I49" s="107"/>
      <c r="J49" s="107"/>
      <c r="K49" s="92"/>
      <c r="L49" s="105">
        <f>'GAW, afschr en opbr desinv'!L16</f>
        <v>317319540.09744948</v>
      </c>
      <c r="M49" s="105">
        <f>'GAW, afschr en opbr desinv'!M16</f>
        <v>12137905.90536692</v>
      </c>
      <c r="N49" s="105">
        <f>'GAW, afschr en opbr desinv'!N16</f>
        <v>17339865.579095598</v>
      </c>
      <c r="O49" s="105">
        <f>'GAW, afschr en opbr desinv'!O16</f>
        <v>127028.13764775572</v>
      </c>
      <c r="P49" s="105">
        <f>'GAW, afschr en opbr desinv'!P16</f>
        <v>25868255.223819088</v>
      </c>
      <c r="R49" s="62"/>
      <c r="T49" s="16"/>
      <c r="U49" s="16"/>
    </row>
    <row r="50" spans="1:21">
      <c r="B50" s="1" t="s">
        <v>319</v>
      </c>
      <c r="F50" s="1" t="s">
        <v>17</v>
      </c>
      <c r="H50" s="100">
        <f>SUM(L50:P50)</f>
        <v>7202416852.7416096</v>
      </c>
      <c r="I50" s="107"/>
      <c r="J50" s="107"/>
      <c r="K50" s="92"/>
      <c r="L50" s="105">
        <f>'GAW, afschr en opbr desinv'!L17</f>
        <v>6216033240.1485891</v>
      </c>
      <c r="M50" s="105">
        <f>'GAW, afschr en opbr desinv'!M17</f>
        <v>237771763.28437227</v>
      </c>
      <c r="N50" s="105">
        <f>'GAW, afschr en opbr desinv'!N17</f>
        <v>339673947.54910326</v>
      </c>
      <c r="O50" s="105">
        <f>'GAW, afschr en opbr desinv'!O17</f>
        <v>7971768.0859480826</v>
      </c>
      <c r="P50" s="105">
        <f>'GAW, afschr en opbr desinv'!P17</f>
        <v>400966133.67359602</v>
      </c>
    </row>
    <row r="51" spans="1:21">
      <c r="A51" s="5"/>
      <c r="B51" s="20"/>
      <c r="C51" s="5"/>
      <c r="D51" s="5"/>
      <c r="E51" s="5"/>
      <c r="F51" s="5"/>
      <c r="G51" s="5"/>
      <c r="H51" s="79"/>
      <c r="I51" s="70"/>
      <c r="J51" s="70"/>
      <c r="K51" s="79"/>
      <c r="L51" s="79"/>
      <c r="M51" s="79"/>
      <c r="N51" s="79"/>
      <c r="O51" s="79"/>
      <c r="P51" s="79"/>
      <c r="Q51" s="5"/>
      <c r="R51" s="59"/>
      <c r="T51" s="5"/>
    </row>
    <row r="52" spans="1:21" s="109" customFormat="1">
      <c r="A52" s="110"/>
      <c r="B52" s="110" t="s">
        <v>302</v>
      </c>
      <c r="C52" s="110"/>
      <c r="D52" s="110"/>
      <c r="E52" s="110"/>
      <c r="F52" s="110"/>
      <c r="G52" s="110"/>
      <c r="H52" s="161"/>
      <c r="I52" s="162"/>
      <c r="J52" s="163"/>
      <c r="K52" s="162"/>
      <c r="L52" s="162"/>
      <c r="M52" s="162"/>
      <c r="N52" s="162"/>
      <c r="O52" s="162"/>
      <c r="P52" s="162"/>
      <c r="R52" s="182"/>
      <c r="T52" s="181"/>
    </row>
    <row r="53" spans="1:21">
      <c r="A53" s="5"/>
      <c r="F53" s="5"/>
      <c r="G53" s="74"/>
      <c r="H53" s="98"/>
      <c r="I53" s="152"/>
      <c r="J53" s="153"/>
      <c r="K53" s="152"/>
      <c r="L53" s="152"/>
      <c r="M53" s="152"/>
      <c r="N53" s="152"/>
      <c r="O53" s="152"/>
      <c r="P53" s="152"/>
      <c r="R53" s="62"/>
      <c r="T53" s="16"/>
    </row>
    <row r="54" spans="1:21">
      <c r="A54" s="5"/>
      <c r="B54" s="2" t="s">
        <v>286</v>
      </c>
      <c r="F54" s="5"/>
      <c r="G54" s="74"/>
      <c r="H54" s="98"/>
      <c r="I54" s="152"/>
      <c r="J54" s="153"/>
      <c r="K54" s="152"/>
      <c r="L54" s="152"/>
      <c r="M54" s="152"/>
      <c r="N54" s="152"/>
      <c r="O54" s="152"/>
      <c r="P54" s="152"/>
      <c r="R54" s="62"/>
      <c r="T54" s="16"/>
    </row>
    <row r="55" spans="1:21">
      <c r="A55" s="5"/>
      <c r="B55" s="1" t="s">
        <v>286</v>
      </c>
      <c r="F55" s="5" t="s">
        <v>15</v>
      </c>
      <c r="H55" s="100">
        <f t="shared" ref="H55" si="0">SUM(L55:P55)</f>
        <v>790808.13000000012</v>
      </c>
      <c r="I55" s="38"/>
      <c r="J55" s="106"/>
      <c r="K55" s="38"/>
      <c r="L55" s="104">
        <f>'GAW, afschr en opbr desinv'!L44</f>
        <v>723589.4389500001</v>
      </c>
      <c r="M55" s="104">
        <f>'GAW, afschr en opbr desinv'!M44</f>
        <v>27678.284550000008</v>
      </c>
      <c r="N55" s="104">
        <f>'GAW, afschr en opbr desinv'!N44</f>
        <v>39540.406500000012</v>
      </c>
      <c r="O55" s="104">
        <f>'GAW, afschr en opbr desinv'!O44</f>
        <v>0</v>
      </c>
      <c r="P55" s="104">
        <f>'GAW, afschr en opbr desinv'!P44</f>
        <v>0</v>
      </c>
      <c r="R55" s="62"/>
      <c r="T55" s="16"/>
    </row>
    <row r="56" spans="1:21">
      <c r="A56" s="5"/>
      <c r="B56" s="107"/>
      <c r="F56" s="74"/>
      <c r="G56" s="74"/>
      <c r="H56" s="98"/>
      <c r="I56" s="152"/>
      <c r="J56" s="153"/>
      <c r="K56" s="152"/>
      <c r="L56" s="152"/>
      <c r="M56" s="152"/>
      <c r="N56" s="152"/>
      <c r="O56" s="152"/>
      <c r="P56" s="152"/>
      <c r="R56" s="62"/>
      <c r="T56" s="16"/>
    </row>
    <row r="57" spans="1:21">
      <c r="A57" s="5"/>
      <c r="B57" s="2" t="s">
        <v>289</v>
      </c>
      <c r="F57" s="74"/>
      <c r="G57" s="74"/>
      <c r="H57" s="98"/>
      <c r="I57" s="152"/>
      <c r="J57" s="153"/>
      <c r="K57" s="152"/>
      <c r="L57" s="152"/>
      <c r="M57" s="152"/>
      <c r="N57" s="152"/>
      <c r="O57" s="152"/>
      <c r="P57" s="152"/>
      <c r="R57" s="62"/>
      <c r="T57" s="16"/>
    </row>
    <row r="58" spans="1:21">
      <c r="A58" s="5"/>
      <c r="B58" s="1" t="s">
        <v>289</v>
      </c>
      <c r="F58" s="5" t="s">
        <v>16</v>
      </c>
      <c r="H58" s="100">
        <f t="shared" ref="H58" si="1">SUM(L58:P58)</f>
        <v>3148955.05</v>
      </c>
      <c r="I58" s="38"/>
      <c r="J58" s="106"/>
      <c r="K58" s="38"/>
      <c r="L58" s="104">
        <f>'GAW, afschr en opbr desinv'!L47</f>
        <v>2881293.8707499998</v>
      </c>
      <c r="M58" s="104">
        <f>'GAW, afschr en opbr desinv'!M47</f>
        <v>110213.42675</v>
      </c>
      <c r="N58" s="104">
        <f>'GAW, afschr en opbr desinv'!N47</f>
        <v>157447.7525</v>
      </c>
      <c r="O58" s="104">
        <f>'GAW, afschr en opbr desinv'!O47</f>
        <v>0</v>
      </c>
      <c r="P58" s="104">
        <f>'GAW, afschr en opbr desinv'!P47</f>
        <v>0</v>
      </c>
      <c r="R58" s="62"/>
      <c r="T58" s="16"/>
    </row>
    <row r="59" spans="1:21">
      <c r="A59" s="5"/>
      <c r="B59" s="107"/>
      <c r="F59" s="74"/>
      <c r="G59" s="74"/>
      <c r="H59" s="98"/>
      <c r="I59" s="152"/>
      <c r="J59" s="153"/>
      <c r="K59" s="152"/>
      <c r="L59" s="152"/>
      <c r="M59" s="152"/>
      <c r="N59" s="152"/>
      <c r="O59" s="152"/>
      <c r="P59" s="152"/>
      <c r="R59" s="62"/>
      <c r="T59" s="16"/>
    </row>
    <row r="60" spans="1:21">
      <c r="A60" s="5"/>
      <c r="B60" s="2" t="s">
        <v>288</v>
      </c>
      <c r="F60" s="74"/>
      <c r="G60" s="74"/>
      <c r="H60" s="98"/>
      <c r="I60" s="152"/>
      <c r="J60" s="153"/>
      <c r="K60" s="152"/>
      <c r="L60" s="152"/>
      <c r="M60" s="152"/>
      <c r="N60" s="152"/>
      <c r="O60" s="152"/>
      <c r="P60" s="152"/>
      <c r="R60" s="62"/>
      <c r="T60" s="16"/>
    </row>
    <row r="61" spans="1:21">
      <c r="A61" s="5"/>
      <c r="B61" s="1" t="s">
        <v>288</v>
      </c>
      <c r="F61" s="5" t="s">
        <v>17</v>
      </c>
      <c r="H61" s="100">
        <f t="shared" ref="H61" si="2">SUM(L61:P61)</f>
        <v>0</v>
      </c>
      <c r="I61" s="38"/>
      <c r="J61" s="106"/>
      <c r="K61" s="38"/>
      <c r="L61" s="104">
        <f>'GAW, afschr en opbr desinv'!L50</f>
        <v>0</v>
      </c>
      <c r="M61" s="104">
        <f>'GAW, afschr en opbr desinv'!M50</f>
        <v>0</v>
      </c>
      <c r="N61" s="104">
        <f>'GAW, afschr en opbr desinv'!N50</f>
        <v>0</v>
      </c>
      <c r="O61" s="104">
        <f>'GAW, afschr en opbr desinv'!O50</f>
        <v>0</v>
      </c>
      <c r="P61" s="104">
        <f>'GAW, afschr en opbr desinv'!P50</f>
        <v>0</v>
      </c>
      <c r="R61" s="62"/>
      <c r="T61" s="16"/>
    </row>
    <row r="62" spans="1:21">
      <c r="F62" s="5"/>
      <c r="H62" s="84"/>
      <c r="I62" s="82"/>
      <c r="J62" s="84"/>
      <c r="K62" s="82"/>
      <c r="L62" s="82"/>
      <c r="M62" s="82"/>
      <c r="N62" s="82"/>
      <c r="O62" s="82"/>
      <c r="P62" s="82"/>
      <c r="R62" s="62"/>
      <c r="T62" s="16"/>
    </row>
    <row r="63" spans="1:21" s="25" customFormat="1">
      <c r="B63" s="25" t="s">
        <v>80</v>
      </c>
      <c r="F63" s="25" t="s">
        <v>0</v>
      </c>
      <c r="H63" s="102" t="s">
        <v>54</v>
      </c>
      <c r="I63" s="48"/>
      <c r="J63" s="48"/>
      <c r="K63" s="102"/>
      <c r="L63" s="99" t="s">
        <v>40</v>
      </c>
      <c r="M63" s="99" t="s">
        <v>41</v>
      </c>
      <c r="N63" s="99" t="s">
        <v>42</v>
      </c>
      <c r="O63" s="99" t="s">
        <v>43</v>
      </c>
      <c r="P63" s="99" t="s">
        <v>38</v>
      </c>
      <c r="R63" s="28" t="s">
        <v>111</v>
      </c>
    </row>
    <row r="64" spans="1:21">
      <c r="H64" s="92"/>
      <c r="I64" s="107"/>
      <c r="J64" s="107"/>
      <c r="K64" s="92"/>
      <c r="L64" s="92"/>
      <c r="M64" s="92"/>
      <c r="N64" s="92"/>
      <c r="O64" s="92"/>
      <c r="P64" s="92"/>
    </row>
    <row r="65" spans="2:20">
      <c r="B65" s="20" t="s">
        <v>204</v>
      </c>
      <c r="H65" s="92"/>
      <c r="I65" s="107"/>
      <c r="J65" s="107"/>
      <c r="K65" s="92"/>
      <c r="L65" s="92"/>
      <c r="M65" s="92"/>
      <c r="N65" s="92"/>
      <c r="O65" s="92"/>
      <c r="P65" s="92"/>
    </row>
    <row r="66" spans="2:20">
      <c r="B66" s="1" t="s">
        <v>83</v>
      </c>
      <c r="F66" s="1" t="s">
        <v>15</v>
      </c>
      <c r="H66" s="100">
        <f>SUM(L66:P66)</f>
        <v>7570899.0056294389</v>
      </c>
      <c r="I66" s="24"/>
      <c r="J66" s="106"/>
      <c r="K66" s="24"/>
      <c r="L66" s="104">
        <f>'GAW, afschr en opbr desinv'!L87</f>
        <v>7012346.4892770033</v>
      </c>
      <c r="M66" s="104">
        <f>'GAW, afschr en opbr desinv'!M87</f>
        <v>268231.83292316407</v>
      </c>
      <c r="N66" s="178"/>
      <c r="O66" s="104">
        <f>'GAW, afschr en opbr desinv'!O87</f>
        <v>224960.53407892198</v>
      </c>
      <c r="P66" s="104">
        <f>'GAW, afschr en opbr desinv'!P87</f>
        <v>65360.149350349995</v>
      </c>
      <c r="R66" s="62"/>
      <c r="T66" s="16"/>
    </row>
    <row r="67" spans="2:20">
      <c r="B67" s="1" t="s">
        <v>66</v>
      </c>
      <c r="F67" s="1" t="s">
        <v>16</v>
      </c>
      <c r="H67" s="100">
        <f>SUM(L67:P67)</f>
        <v>569359.47732813086</v>
      </c>
      <c r="I67" s="38"/>
      <c r="J67" s="106"/>
      <c r="K67" s="38"/>
      <c r="L67" s="104">
        <f>'GAW, afschr en opbr desinv'!L88</f>
        <v>542176.10913344834</v>
      </c>
      <c r="M67" s="104">
        <f>'GAW, afschr en opbr desinv'!M88</f>
        <v>20738.976852099117</v>
      </c>
      <c r="N67" s="178"/>
      <c r="O67" s="104">
        <f>'GAW, afschr en opbr desinv'!O88</f>
        <v>4204.7168915114871</v>
      </c>
      <c r="P67" s="104">
        <f>'GAW, afschr en opbr desinv'!P88</f>
        <v>2239.6744510719932</v>
      </c>
      <c r="R67" s="62"/>
      <c r="T67" s="16"/>
    </row>
    <row r="68" spans="2:20">
      <c r="B68" s="1" t="s">
        <v>67</v>
      </c>
      <c r="F68" s="1" t="s">
        <v>16</v>
      </c>
      <c r="H68" s="100">
        <f>SUM(L68:P68)</f>
        <v>6928844.9617948681</v>
      </c>
      <c r="I68" s="38"/>
      <c r="J68" s="106"/>
      <c r="K68" s="38"/>
      <c r="L68" s="104">
        <f>'GAW, afschr en opbr desinv'!L89</f>
        <v>6395428.0272765877</v>
      </c>
      <c r="M68" s="104">
        <f>'GAW, afschr en opbr desinv'!M89</f>
        <v>244633.85896686403</v>
      </c>
      <c r="N68" s="178"/>
      <c r="O68" s="104">
        <f>'GAW, afschr en opbr desinv'!O89</f>
        <v>224952.35369586456</v>
      </c>
      <c r="P68" s="104">
        <f>'GAW, afschr en opbr desinv'!P89</f>
        <v>63830.721855551805</v>
      </c>
      <c r="R68" s="62"/>
      <c r="T68" s="16"/>
    </row>
    <row r="69" spans="2:20">
      <c r="H69" s="106"/>
      <c r="I69" s="38"/>
      <c r="J69" s="106"/>
      <c r="K69" s="38"/>
      <c r="L69" s="38"/>
      <c r="M69" s="38"/>
      <c r="N69" s="38"/>
      <c r="O69" s="38"/>
      <c r="P69" s="38"/>
      <c r="R69" s="62"/>
      <c r="T69" s="16"/>
    </row>
    <row r="70" spans="2:20">
      <c r="B70" s="20" t="s">
        <v>205</v>
      </c>
      <c r="H70" s="106"/>
      <c r="I70" s="38"/>
      <c r="J70" s="106"/>
      <c r="K70" s="38"/>
      <c r="L70" s="38"/>
      <c r="M70" s="38"/>
      <c r="N70" s="38"/>
      <c r="O70" s="38"/>
      <c r="P70" s="38"/>
      <c r="R70" s="62"/>
      <c r="T70" s="16"/>
    </row>
    <row r="71" spans="2:20">
      <c r="B71" s="1" t="s">
        <v>84</v>
      </c>
      <c r="F71" s="1" t="s">
        <v>16</v>
      </c>
      <c r="H71" s="100">
        <f>SUM(L71:P71)</f>
        <v>26151402.188388646</v>
      </c>
      <c r="I71" s="38"/>
      <c r="J71" s="106"/>
      <c r="K71" s="38"/>
      <c r="L71" s="104">
        <f>'GAW, afschr en opbr desinv'!L92</f>
        <v>25161701.944053501</v>
      </c>
      <c r="M71" s="104">
        <f>'GAW, afschr en opbr desinv'!M92</f>
        <v>962469.47326980613</v>
      </c>
      <c r="N71" s="178"/>
      <c r="O71" s="104">
        <f>'GAW, afschr en opbr desinv'!O92</f>
        <v>-70866.473478839995</v>
      </c>
      <c r="P71" s="104">
        <f>'GAW, afschr en opbr desinv'!P92</f>
        <v>98097.244544178247</v>
      </c>
      <c r="R71" s="62"/>
      <c r="T71" s="16"/>
    </row>
    <row r="72" spans="2:20">
      <c r="B72" s="1" t="s">
        <v>68</v>
      </c>
      <c r="F72" s="1" t="s">
        <v>17</v>
      </c>
      <c r="H72" s="100">
        <f>SUM(L72:P72)</f>
        <v>5098091.700763247</v>
      </c>
      <c r="I72" s="38"/>
      <c r="J72" s="106"/>
      <c r="K72" s="38"/>
      <c r="L72" s="104">
        <f>'GAW, afschr en opbr desinv'!L93</f>
        <v>4908339.7585335085</v>
      </c>
      <c r="M72" s="104">
        <f>'GAW, afschr en opbr desinv'!M93</f>
        <v>187750.70114609049</v>
      </c>
      <c r="N72" s="178"/>
      <c r="O72" s="104">
        <f>'GAW, afschr en opbr desinv'!O93</f>
        <v>-1301.3661493386983</v>
      </c>
      <c r="P72" s="104">
        <f>'GAW, afschr en opbr desinv'!P93</f>
        <v>3302.6072329873341</v>
      </c>
      <c r="R72" s="62"/>
      <c r="T72" s="16"/>
    </row>
    <row r="73" spans="2:20">
      <c r="B73" s="1" t="s">
        <v>69</v>
      </c>
      <c r="F73" s="1" t="s">
        <v>17</v>
      </c>
      <c r="H73" s="100">
        <f>SUM(L73:P73)</f>
        <v>18765778.65912766</v>
      </c>
      <c r="I73" s="38"/>
      <c r="J73" s="106"/>
      <c r="K73" s="38"/>
      <c r="L73" s="104">
        <f>'GAW, afschr en opbr desinv'!L94</f>
        <v>18050809.325693771</v>
      </c>
      <c r="M73" s="104">
        <f>'GAW, afschr en opbr desinv'!M94</f>
        <v>690468.11628336832</v>
      </c>
      <c r="N73" s="178"/>
      <c r="O73" s="104">
        <f>'GAW, afschr en opbr desinv'!O94</f>
        <v>-69623.088989620344</v>
      </c>
      <c r="P73" s="104">
        <f>'GAW, afschr en opbr desinv'!P94</f>
        <v>94124.306140139044</v>
      </c>
      <c r="R73" s="62"/>
      <c r="T73" s="16"/>
    </row>
    <row r="74" spans="2:20">
      <c r="H74" s="106"/>
      <c r="I74" s="38"/>
      <c r="J74" s="106"/>
      <c r="K74" s="38"/>
      <c r="L74" s="38"/>
      <c r="M74" s="38"/>
      <c r="N74" s="38"/>
      <c r="O74" s="38"/>
      <c r="P74" s="38"/>
      <c r="R74" s="62"/>
      <c r="T74" s="16"/>
    </row>
    <row r="75" spans="2:20">
      <c r="B75" s="20" t="s">
        <v>206</v>
      </c>
      <c r="H75" s="106"/>
      <c r="I75" s="38"/>
      <c r="J75" s="106"/>
      <c r="K75" s="38"/>
      <c r="L75" s="38"/>
      <c r="M75" s="38"/>
      <c r="N75" s="38"/>
      <c r="O75" s="38"/>
      <c r="P75" s="38"/>
      <c r="R75" s="62"/>
      <c r="T75" s="16"/>
    </row>
    <row r="76" spans="2:20">
      <c r="B76" s="1" t="s">
        <v>85</v>
      </c>
      <c r="F76" s="1" t="s">
        <v>17</v>
      </c>
      <c r="H76" s="100">
        <f>SUM(L76:P76)</f>
        <v>26678631.696925495</v>
      </c>
      <c r="I76" s="38"/>
      <c r="J76" s="106"/>
      <c r="K76" s="38"/>
      <c r="L76" s="104">
        <f>'GAW, afschr en opbr desinv'!L97</f>
        <v>22983353.209284112</v>
      </c>
      <c r="M76" s="104">
        <f>'GAW, afschr en opbr desinv'!M97</f>
        <v>879144.65827862744</v>
      </c>
      <c r="N76" s="178"/>
      <c r="O76" s="104">
        <f>'GAW, afschr en opbr desinv'!O97</f>
        <v>2459833.48</v>
      </c>
      <c r="P76" s="104">
        <f>'GAW, afschr en opbr desinv'!P97</f>
        <v>356300.34936275153</v>
      </c>
      <c r="R76" s="62"/>
      <c r="T76" s="16"/>
    </row>
    <row r="77" spans="2:20">
      <c r="B77" s="1" t="s">
        <v>70</v>
      </c>
      <c r="F77" s="5" t="s">
        <v>1</v>
      </c>
      <c r="H77" s="100">
        <f>SUM(L77:P77)</f>
        <v>1446520.3048684397</v>
      </c>
      <c r="I77" s="38"/>
      <c r="J77" s="106"/>
      <c r="K77" s="38"/>
      <c r="L77" s="104">
        <f>'GAW, afschr en opbr desinv'!L98</f>
        <v>1338275.7002963859</v>
      </c>
      <c r="M77" s="104">
        <f>'GAW, afschr en opbr desinv'!M98</f>
        <v>51190.873781828974</v>
      </c>
      <c r="N77" s="178"/>
      <c r="O77" s="104">
        <f>'GAW, afschr en opbr desinv'!O98</f>
        <v>45082.039051636362</v>
      </c>
      <c r="P77" s="104">
        <f>'GAW, afschr en opbr desinv'!P98</f>
        <v>11971.691738588452</v>
      </c>
      <c r="R77" s="62"/>
      <c r="T77" s="16"/>
    </row>
    <row r="78" spans="2:20">
      <c r="B78" s="1" t="s">
        <v>71</v>
      </c>
      <c r="F78" s="5" t="s">
        <v>1</v>
      </c>
      <c r="H78" s="100">
        <f>SUM(L78:P78)</f>
        <v>24722280.293198239</v>
      </c>
      <c r="I78" s="38"/>
      <c r="J78" s="106"/>
      <c r="K78" s="38"/>
      <c r="L78" s="104">
        <f>'GAW, afschr en opbr desinv'!L99</f>
        <v>21159806.484513808</v>
      </c>
      <c r="M78" s="104">
        <f>'GAW, afschr en opbr desinv'!M99</f>
        <v>809391.504872113</v>
      </c>
      <c r="N78" s="178"/>
      <c r="O78" s="104">
        <f>'GAW, afschr en opbr desinv'!O99</f>
        <v>2411889.0892625451</v>
      </c>
      <c r="P78" s="104">
        <f>'GAW, afschr en opbr desinv'!P99</f>
        <v>341193.21454977087</v>
      </c>
      <c r="R78" s="62"/>
      <c r="T78" s="16"/>
    </row>
    <row r="79" spans="2:20">
      <c r="F79" s="5"/>
      <c r="H79" s="84"/>
      <c r="I79" s="82"/>
      <c r="J79" s="84"/>
      <c r="K79" s="82"/>
      <c r="L79" s="82"/>
      <c r="M79" s="82"/>
      <c r="N79" s="82"/>
      <c r="O79" s="82"/>
      <c r="P79" s="82"/>
      <c r="R79" s="62"/>
      <c r="T79" s="16"/>
    </row>
    <row r="80" spans="2:20" s="25" customFormat="1">
      <c r="B80" s="25" t="s">
        <v>103</v>
      </c>
      <c r="F80" s="25" t="s">
        <v>0</v>
      </c>
      <c r="H80" s="37" t="s">
        <v>54</v>
      </c>
      <c r="K80" s="37"/>
      <c r="L80" s="36" t="s">
        <v>40</v>
      </c>
      <c r="M80" s="36" t="s">
        <v>41</v>
      </c>
      <c r="N80" s="36" t="s">
        <v>42</v>
      </c>
      <c r="O80" s="36" t="s">
        <v>43</v>
      </c>
      <c r="P80" s="36" t="s">
        <v>38</v>
      </c>
      <c r="R80" s="28" t="s">
        <v>111</v>
      </c>
    </row>
    <row r="81" spans="1:21">
      <c r="H81" s="33"/>
      <c r="K81" s="33"/>
      <c r="L81" s="33"/>
      <c r="M81" s="33"/>
      <c r="N81" s="33"/>
      <c r="O81" s="33"/>
      <c r="P81" s="33"/>
    </row>
    <row r="82" spans="1:21">
      <c r="B82" s="20" t="s">
        <v>104</v>
      </c>
      <c r="C82" s="5"/>
      <c r="D82" s="5"/>
      <c r="E82" s="5"/>
      <c r="F82" s="5"/>
      <c r="G82" s="5"/>
      <c r="H82" s="35"/>
      <c r="I82" s="5"/>
      <c r="J82" s="5"/>
      <c r="K82" s="33"/>
      <c r="L82" s="33"/>
      <c r="M82" s="33"/>
      <c r="N82" s="33"/>
      <c r="O82" s="33"/>
      <c r="P82" s="33"/>
      <c r="Q82" s="5"/>
    </row>
    <row r="83" spans="1:21">
      <c r="B83" s="1" t="s">
        <v>310</v>
      </c>
      <c r="C83" s="5"/>
      <c r="D83" s="5"/>
      <c r="E83" s="5"/>
      <c r="F83" s="5" t="s">
        <v>1</v>
      </c>
      <c r="G83" s="5"/>
      <c r="H83" s="100">
        <f>SUM(L83:P83)</f>
        <v>98590890.732276574</v>
      </c>
      <c r="I83" s="24"/>
      <c r="J83" s="24"/>
      <c r="K83" s="92"/>
      <c r="L83" s="100">
        <f t="shared" ref="L83:Q83" si="3">$H$14*$H$21*L35</f>
        <v>83789943.813950419</v>
      </c>
      <c r="M83" s="100">
        <f t="shared" si="3"/>
        <v>3205079.8180199615</v>
      </c>
      <c r="N83" s="100">
        <f t="shared" si="3"/>
        <v>4578685.4543142309</v>
      </c>
      <c r="O83" s="100">
        <f t="shared" si="3"/>
        <v>0</v>
      </c>
      <c r="P83" s="100">
        <f t="shared" si="3"/>
        <v>7017181.6459919652</v>
      </c>
      <c r="Q83" s="98">
        <f t="shared" si="3"/>
        <v>0</v>
      </c>
      <c r="R83" s="60">
        <v>7</v>
      </c>
      <c r="T83" s="16"/>
      <c r="U83" s="16"/>
    </row>
    <row r="84" spans="1:21">
      <c r="B84" s="1" t="s">
        <v>51</v>
      </c>
      <c r="C84" s="5"/>
      <c r="D84" s="5"/>
      <c r="E84" s="5"/>
      <c r="F84" s="5" t="s">
        <v>1</v>
      </c>
      <c r="G84" s="5"/>
      <c r="H84" s="100">
        <f>SUM(L84:P84)</f>
        <v>101655468.43716905</v>
      </c>
      <c r="I84" s="24"/>
      <c r="J84" s="24"/>
      <c r="K84" s="92"/>
      <c r="L84" s="100">
        <f>$H$14*L36</f>
        <v>68188292.293245837</v>
      </c>
      <c r="M84" s="100">
        <f>$H$14*M36</f>
        <v>2608295.3336214256</v>
      </c>
      <c r="N84" s="100">
        <f>$H$14*N36</f>
        <v>3726136.1908877506</v>
      </c>
      <c r="O84" s="100">
        <f>$H$14*O36</f>
        <v>0</v>
      </c>
      <c r="P84" s="100">
        <f>$H$14*P36</f>
        <v>27132744.619414028</v>
      </c>
      <c r="Q84" s="5"/>
      <c r="R84" s="60">
        <v>8</v>
      </c>
      <c r="T84" s="16"/>
      <c r="U84" s="16"/>
    </row>
    <row r="85" spans="1:21">
      <c r="B85" s="5"/>
      <c r="C85" s="5"/>
      <c r="D85" s="5"/>
      <c r="E85" s="5"/>
      <c r="F85" s="5"/>
      <c r="G85" s="5"/>
      <c r="H85" s="97"/>
      <c r="I85" s="24"/>
      <c r="J85" s="24"/>
      <c r="K85" s="92"/>
      <c r="L85" s="97"/>
      <c r="M85" s="97"/>
      <c r="N85" s="97"/>
      <c r="O85" s="97"/>
      <c r="P85" s="97"/>
      <c r="Q85" s="5"/>
      <c r="R85" s="59"/>
      <c r="T85" s="5"/>
      <c r="U85" s="5"/>
    </row>
    <row r="86" spans="1:21">
      <c r="B86" s="2" t="s">
        <v>105</v>
      </c>
      <c r="C86" s="5"/>
      <c r="D86" s="5"/>
      <c r="E86" s="5"/>
      <c r="F86" s="5"/>
      <c r="G86" s="5"/>
      <c r="H86" s="101"/>
      <c r="I86" s="24"/>
      <c r="J86" s="24"/>
      <c r="K86" s="92"/>
      <c r="L86" s="97"/>
      <c r="M86" s="97"/>
      <c r="N86" s="97"/>
      <c r="O86" s="101"/>
      <c r="P86" s="97"/>
      <c r="Q86" s="5"/>
      <c r="R86" s="59"/>
      <c r="T86" s="5"/>
      <c r="U86" s="5"/>
    </row>
    <row r="87" spans="1:21">
      <c r="B87" s="1" t="s">
        <v>312</v>
      </c>
      <c r="C87" s="5"/>
      <c r="D87" s="5"/>
      <c r="E87" s="5"/>
      <c r="F87" s="5" t="s">
        <v>1</v>
      </c>
      <c r="G87" s="5"/>
      <c r="H87" s="100">
        <f>SUM(L87:P87)</f>
        <v>225511900.17293367</v>
      </c>
      <c r="I87" s="24"/>
      <c r="J87" s="24"/>
      <c r="K87" s="92"/>
      <c r="L87" s="100">
        <f>$H$15*$H$22*L39</f>
        <v>190953548.53118071</v>
      </c>
      <c r="M87" s="100">
        <f>$H$15*$H$22*M39</f>
        <v>7304234.0968211191</v>
      </c>
      <c r="N87" s="100">
        <f>$H$15*$H$22*N39</f>
        <v>10434620.138315884</v>
      </c>
      <c r="O87" s="100">
        <f>$H$15*$H$22*O39</f>
        <v>0</v>
      </c>
      <c r="P87" s="100">
        <f>$H$15*$H$22*P39</f>
        <v>16819497.406615935</v>
      </c>
      <c r="Q87" s="5"/>
      <c r="R87" s="60">
        <v>7</v>
      </c>
      <c r="T87" s="5"/>
      <c r="U87" s="5"/>
    </row>
    <row r="88" spans="1:21">
      <c r="B88" s="1" t="s">
        <v>324</v>
      </c>
      <c r="C88" s="5"/>
      <c r="D88" s="5"/>
      <c r="E88" s="5"/>
      <c r="F88" s="5" t="s">
        <v>1</v>
      </c>
      <c r="G88" s="5"/>
      <c r="H88" s="100">
        <f>SUM(L88:P88)</f>
        <v>79014053.241547197</v>
      </c>
      <c r="I88" s="24"/>
      <c r="J88" s="24"/>
      <c r="K88" s="92"/>
      <c r="L88" s="100">
        <f>$H$15*L40</f>
        <v>48888431.312088303</v>
      </c>
      <c r="M88" s="100">
        <f>$H$15*M40</f>
        <v>1870049.2851618479</v>
      </c>
      <c r="N88" s="100">
        <f>$H$15*N40</f>
        <v>2671498.97880264</v>
      </c>
      <c r="O88" s="100">
        <f>$H$15*O40</f>
        <v>0</v>
      </c>
      <c r="P88" s="100">
        <f>$H$15*P40</f>
        <v>25584073.665494405</v>
      </c>
      <c r="Q88" s="5"/>
      <c r="R88" s="60">
        <v>8</v>
      </c>
    </row>
    <row r="89" spans="1:21">
      <c r="B89" s="5"/>
      <c r="C89" s="5"/>
      <c r="D89" s="5"/>
      <c r="E89" s="5"/>
      <c r="F89" s="5"/>
      <c r="G89" s="5"/>
      <c r="H89" s="101"/>
      <c r="I89" s="24"/>
      <c r="J89" s="24"/>
      <c r="K89" s="92"/>
      <c r="L89" s="92"/>
      <c r="M89" s="92"/>
      <c r="N89" s="92"/>
      <c r="O89" s="92"/>
      <c r="P89" s="92"/>
      <c r="Q89" s="5"/>
    </row>
    <row r="90" spans="1:21">
      <c r="B90" s="2" t="s">
        <v>106</v>
      </c>
      <c r="C90" s="5"/>
      <c r="D90" s="5"/>
      <c r="E90" s="5"/>
      <c r="F90" s="5"/>
      <c r="G90" s="5"/>
      <c r="H90" s="101"/>
      <c r="I90" s="24"/>
      <c r="J90" s="24"/>
      <c r="K90" s="92"/>
      <c r="L90" s="92"/>
      <c r="M90" s="92"/>
      <c r="N90" s="92"/>
      <c r="O90" s="92"/>
      <c r="P90" s="92"/>
      <c r="Q90" s="5"/>
    </row>
    <row r="91" spans="1:21">
      <c r="B91" s="1" t="s">
        <v>313</v>
      </c>
      <c r="C91" s="5"/>
      <c r="D91" s="5"/>
      <c r="E91" s="5"/>
      <c r="F91" s="5" t="s">
        <v>1</v>
      </c>
      <c r="G91" s="5"/>
      <c r="H91" s="100">
        <f>SUM(L91:P91)</f>
        <v>296485436.16296673</v>
      </c>
      <c r="I91" s="24"/>
      <c r="J91" s="24"/>
      <c r="K91" s="92"/>
      <c r="L91" s="100">
        <f>$H$16*$H$23*L43</f>
        <v>253900113.88219106</v>
      </c>
      <c r="M91" s="100">
        <f>$H$16*$H$23*M43</f>
        <v>9712026.2140728813</v>
      </c>
      <c r="N91" s="100">
        <f>$H$16*$H$23*N43</f>
        <v>13874323.162961259</v>
      </c>
      <c r="O91" s="100">
        <f>$H$16*$H$23*O43</f>
        <v>0</v>
      </c>
      <c r="P91" s="100">
        <f>$H$16*$H$23*P43</f>
        <v>18998972.903741509</v>
      </c>
      <c r="Q91" s="5"/>
      <c r="R91" s="60">
        <v>7</v>
      </c>
    </row>
    <row r="92" spans="1:21">
      <c r="B92" s="1" t="s">
        <v>52</v>
      </c>
      <c r="C92" s="5"/>
      <c r="D92" s="5"/>
      <c r="E92" s="5"/>
      <c r="F92" s="5" t="s">
        <v>1</v>
      </c>
      <c r="G92" s="5"/>
      <c r="H92" s="100">
        <f>SUM(L92:P92)</f>
        <v>91847714.787359983</v>
      </c>
      <c r="I92" s="24"/>
      <c r="J92" s="24"/>
      <c r="K92" s="92"/>
      <c r="L92" s="100">
        <f>$H$16*L44</f>
        <v>48097696.327732794</v>
      </c>
      <c r="M92" s="100">
        <f>$H$16*M44</f>
        <v>1839802.5917712001</v>
      </c>
      <c r="N92" s="100">
        <f>$H$16*N44</f>
        <v>2628289.4168159999</v>
      </c>
      <c r="O92" s="100">
        <f>$H$16*O44</f>
        <v>0</v>
      </c>
      <c r="P92" s="100">
        <f>$H$16*P44</f>
        <v>39281926.451039992</v>
      </c>
      <c r="Q92" s="5"/>
      <c r="R92" s="60">
        <v>8</v>
      </c>
    </row>
    <row r="93" spans="1:21">
      <c r="B93" s="5"/>
      <c r="C93" s="5"/>
      <c r="D93" s="5"/>
      <c r="E93" s="5"/>
      <c r="F93" s="5"/>
      <c r="G93" s="5"/>
      <c r="H93" s="97"/>
      <c r="I93" s="24"/>
      <c r="J93" s="24"/>
      <c r="K93" s="92"/>
      <c r="L93" s="92"/>
      <c r="M93" s="92"/>
      <c r="N93" s="92"/>
      <c r="O93" s="92"/>
      <c r="P93" s="92"/>
      <c r="Q93" s="5"/>
    </row>
    <row r="94" spans="1:21" s="25" customFormat="1">
      <c r="B94" s="25" t="s">
        <v>113</v>
      </c>
      <c r="F94" s="25" t="s">
        <v>0</v>
      </c>
      <c r="H94" s="37" t="s">
        <v>54</v>
      </c>
      <c r="K94" s="37"/>
      <c r="L94" s="36" t="s">
        <v>40</v>
      </c>
      <c r="M94" s="36" t="s">
        <v>41</v>
      </c>
      <c r="N94" s="36" t="s">
        <v>42</v>
      </c>
      <c r="O94" s="36" t="s">
        <v>43</v>
      </c>
      <c r="P94" s="36" t="s">
        <v>38</v>
      </c>
      <c r="R94" s="28" t="s">
        <v>111</v>
      </c>
    </row>
    <row r="95" spans="1:21" s="26" customFormat="1">
      <c r="H95" s="39"/>
      <c r="K95" s="39"/>
      <c r="L95" s="40"/>
      <c r="M95" s="40"/>
      <c r="N95" s="40"/>
      <c r="O95" s="40"/>
      <c r="P95" s="40"/>
      <c r="R95" s="63"/>
    </row>
    <row r="96" spans="1:21">
      <c r="A96" s="26"/>
      <c r="B96" s="2" t="s">
        <v>113</v>
      </c>
      <c r="C96" s="5"/>
      <c r="D96" s="5"/>
      <c r="E96" s="5"/>
      <c r="F96" s="5"/>
      <c r="G96" s="5"/>
      <c r="H96" s="35"/>
      <c r="I96" s="5"/>
      <c r="J96" s="5"/>
      <c r="K96" s="33"/>
      <c r="L96" s="33"/>
      <c r="M96" s="33"/>
      <c r="N96" s="33"/>
      <c r="O96" s="33"/>
      <c r="P96" s="33"/>
      <c r="Q96" s="5"/>
    </row>
    <row r="97" spans="1:20">
      <c r="A97" s="26"/>
      <c r="B97" s="1" t="s">
        <v>325</v>
      </c>
      <c r="C97" s="5"/>
      <c r="D97" s="5"/>
      <c r="E97" s="5"/>
      <c r="F97" s="5" t="s">
        <v>1</v>
      </c>
      <c r="G97" s="5"/>
      <c r="H97" s="100">
        <f>SUM(L97:P97)</f>
        <v>206862742.35605901</v>
      </c>
      <c r="I97" s="24"/>
      <c r="J97" s="24"/>
      <c r="K97" s="92"/>
      <c r="L97" s="91">
        <f t="shared" ref="L97:P98" si="4">AVERAGE(L83,L87,L91)</f>
        <v>176214535.40910742</v>
      </c>
      <c r="M97" s="91">
        <f t="shared" si="4"/>
        <v>6740446.7096379874</v>
      </c>
      <c r="N97" s="91">
        <f t="shared" si="4"/>
        <v>9629209.5851971246</v>
      </c>
      <c r="O97" s="91">
        <f t="shared" si="4"/>
        <v>0</v>
      </c>
      <c r="P97" s="91">
        <f t="shared" si="4"/>
        <v>14278550.65211647</v>
      </c>
      <c r="Q97" s="5"/>
      <c r="R97" s="60">
        <v>7</v>
      </c>
    </row>
    <row r="98" spans="1:20">
      <c r="A98" s="26"/>
      <c r="B98" s="1" t="s">
        <v>326</v>
      </c>
      <c r="D98" s="5"/>
      <c r="F98" s="5" t="s">
        <v>1</v>
      </c>
      <c r="H98" s="100">
        <f>SUM(L98:P98)</f>
        <v>99454757.027749255</v>
      </c>
      <c r="I98" s="107"/>
      <c r="J98" s="107"/>
      <c r="K98" s="92"/>
      <c r="L98" s="91">
        <f t="shared" si="4"/>
        <v>55058139.977688976</v>
      </c>
      <c r="M98" s="91">
        <f t="shared" si="4"/>
        <v>2106049.0701848245</v>
      </c>
      <c r="N98" s="91">
        <f t="shared" si="4"/>
        <v>3008641.5288354638</v>
      </c>
      <c r="O98" s="91">
        <f t="shared" si="4"/>
        <v>0</v>
      </c>
      <c r="P98" s="103">
        <f>P92</f>
        <v>39281926.451039992</v>
      </c>
      <c r="R98" s="60">
        <v>8</v>
      </c>
    </row>
    <row r="99" spans="1:20">
      <c r="A99" s="5"/>
      <c r="D99" s="5"/>
      <c r="F99" s="5"/>
      <c r="H99" s="80"/>
      <c r="I99" s="70"/>
      <c r="J99" s="70"/>
      <c r="K99" s="79"/>
      <c r="L99" s="79"/>
      <c r="M99" s="79"/>
      <c r="N99" s="79"/>
      <c r="O99" s="79"/>
      <c r="P99" s="79"/>
    </row>
    <row r="100" spans="1:20" s="109" customFormat="1">
      <c r="A100" s="167"/>
      <c r="B100" s="110" t="s">
        <v>266</v>
      </c>
      <c r="C100" s="110"/>
      <c r="D100" s="110"/>
      <c r="E100" s="110"/>
      <c r="F100" s="110"/>
      <c r="G100" s="110"/>
      <c r="H100" s="161"/>
      <c r="I100" s="162"/>
      <c r="J100" s="163"/>
      <c r="K100" s="162"/>
      <c r="L100" s="162"/>
      <c r="M100" s="162"/>
      <c r="N100" s="162"/>
      <c r="O100" s="162"/>
      <c r="P100" s="162"/>
      <c r="Q100" s="162"/>
      <c r="R100" s="162"/>
      <c r="S100" s="162"/>
      <c r="T100" s="181"/>
    </row>
    <row r="101" spans="1:20">
      <c r="F101" s="5"/>
      <c r="H101" s="84"/>
      <c r="I101" s="82"/>
      <c r="J101" s="84"/>
      <c r="K101" s="82"/>
      <c r="L101" s="82"/>
      <c r="M101" s="82"/>
      <c r="N101" s="82"/>
      <c r="O101" s="82"/>
      <c r="P101" s="82"/>
      <c r="R101" s="62"/>
      <c r="T101" s="16"/>
    </row>
    <row r="102" spans="1:20">
      <c r="B102" s="2" t="s">
        <v>263</v>
      </c>
      <c r="F102" s="5"/>
      <c r="H102" s="84"/>
      <c r="I102" s="82"/>
      <c r="J102" s="84"/>
      <c r="K102" s="82"/>
      <c r="L102" s="82"/>
      <c r="M102" s="82"/>
      <c r="N102" s="82"/>
      <c r="O102" s="82"/>
      <c r="P102" s="82"/>
      <c r="R102" s="62"/>
      <c r="T102" s="16"/>
    </row>
    <row r="103" spans="1:20">
      <c r="B103" s="1" t="s">
        <v>327</v>
      </c>
      <c r="F103" s="5" t="s">
        <v>17</v>
      </c>
      <c r="H103" s="165">
        <f t="shared" ref="H103" si="5">SUM(L103:P103)</f>
        <v>803115.85009373061</v>
      </c>
      <c r="I103" s="38"/>
      <c r="J103" s="106"/>
      <c r="K103" s="38"/>
      <c r="L103" s="93">
        <f>L55*$H$12*$H$19</f>
        <v>734851.0028357635</v>
      </c>
      <c r="M103" s="93">
        <f>M55*$H$12*$H$19</f>
        <v>28109.054753280572</v>
      </c>
      <c r="N103" s="93">
        <f>N55*$H$12*$H$19</f>
        <v>40155.792504686535</v>
      </c>
      <c r="O103" s="93">
        <f>O55*$H$12*$H$19</f>
        <v>0</v>
      </c>
      <c r="P103" s="93">
        <f>P55*$H$12*$H$19</f>
        <v>0</v>
      </c>
      <c r="R103" s="60">
        <v>11</v>
      </c>
      <c r="T103" s="16"/>
    </row>
    <row r="104" spans="1:20">
      <c r="F104" s="5"/>
      <c r="H104" s="106"/>
      <c r="I104" s="38"/>
      <c r="J104" s="106"/>
      <c r="K104" s="38"/>
      <c r="L104" s="38"/>
      <c r="M104" s="38"/>
      <c r="N104" s="38"/>
      <c r="O104" s="38"/>
      <c r="P104" s="38"/>
      <c r="R104" s="225"/>
      <c r="T104" s="16"/>
    </row>
    <row r="105" spans="1:20">
      <c r="B105" s="2" t="s">
        <v>264</v>
      </c>
      <c r="F105" s="5"/>
      <c r="H105" s="106"/>
      <c r="I105" s="38"/>
      <c r="J105" s="106"/>
      <c r="K105" s="38"/>
      <c r="L105" s="38"/>
      <c r="M105" s="38"/>
      <c r="N105" s="38"/>
      <c r="O105" s="38"/>
      <c r="P105" s="38"/>
      <c r="R105" s="225"/>
      <c r="T105" s="16"/>
    </row>
    <row r="106" spans="1:20">
      <c r="B106" s="1" t="s">
        <v>328</v>
      </c>
      <c r="F106" s="5" t="s">
        <v>17</v>
      </c>
      <c r="H106" s="165">
        <f t="shared" ref="H106" si="6">SUM(L106:P106)</f>
        <v>3145459.7098944997</v>
      </c>
      <c r="I106" s="38"/>
      <c r="J106" s="106"/>
      <c r="K106" s="38"/>
      <c r="L106" s="93">
        <f>L58*$H$13*$H$20</f>
        <v>2878095.6345534674</v>
      </c>
      <c r="M106" s="93">
        <f>M58*$H$13*$H$20</f>
        <v>110091.0898463075</v>
      </c>
      <c r="N106" s="93">
        <f>N58*$H$13*$H$20</f>
        <v>157272.985494725</v>
      </c>
      <c r="O106" s="93">
        <f>O58*$H$13*$H$20</f>
        <v>0</v>
      </c>
      <c r="P106" s="93">
        <f>P58*$H$13*$H$20</f>
        <v>0</v>
      </c>
      <c r="R106" s="60">
        <v>11</v>
      </c>
      <c r="T106" s="16"/>
    </row>
    <row r="107" spans="1:20">
      <c r="F107" s="5"/>
      <c r="H107" s="106"/>
      <c r="I107" s="38"/>
      <c r="J107" s="106"/>
      <c r="K107" s="38"/>
      <c r="L107" s="38"/>
      <c r="M107" s="38"/>
      <c r="N107" s="38"/>
      <c r="O107" s="38"/>
      <c r="P107" s="38"/>
      <c r="R107" s="225"/>
      <c r="T107" s="16"/>
    </row>
    <row r="108" spans="1:20">
      <c r="B108" s="2" t="s">
        <v>265</v>
      </c>
      <c r="F108" s="5"/>
      <c r="H108" s="106"/>
      <c r="I108" s="38"/>
      <c r="J108" s="106"/>
      <c r="K108" s="38"/>
      <c r="L108" s="38"/>
      <c r="M108" s="38"/>
      <c r="N108" s="38"/>
      <c r="O108" s="38"/>
      <c r="P108" s="38"/>
      <c r="R108" s="225"/>
      <c r="T108" s="16"/>
    </row>
    <row r="109" spans="1:20">
      <c r="B109" s="1" t="s">
        <v>329</v>
      </c>
      <c r="F109" s="5" t="s">
        <v>17</v>
      </c>
      <c r="H109" s="165">
        <f>SUM(L109:P109)</f>
        <v>0</v>
      </c>
      <c r="I109" s="38"/>
      <c r="J109" s="106"/>
      <c r="K109" s="38"/>
      <c r="L109" s="104">
        <f>L61</f>
        <v>0</v>
      </c>
      <c r="M109" s="104">
        <f>M61</f>
        <v>0</v>
      </c>
      <c r="N109" s="104">
        <f>N61</f>
        <v>0</v>
      </c>
      <c r="O109" s="104">
        <f>O61</f>
        <v>0</v>
      </c>
      <c r="P109" s="104">
        <f>P61</f>
        <v>0</v>
      </c>
      <c r="R109" s="60">
        <v>11</v>
      </c>
      <c r="T109" s="16"/>
    </row>
    <row r="110" spans="1:20">
      <c r="F110" s="5"/>
      <c r="H110" s="84"/>
      <c r="I110" s="82"/>
      <c r="J110" s="84"/>
      <c r="K110" s="82"/>
      <c r="L110" s="82"/>
      <c r="M110" s="82"/>
      <c r="N110" s="82"/>
      <c r="O110" s="82"/>
      <c r="P110" s="82"/>
      <c r="R110" s="62"/>
      <c r="T110" s="16"/>
    </row>
    <row r="111" spans="1:20" s="109" customFormat="1">
      <c r="A111" s="110"/>
      <c r="B111" s="110" t="s">
        <v>274</v>
      </c>
      <c r="C111" s="161"/>
      <c r="D111" s="162"/>
      <c r="E111" s="163"/>
      <c r="F111" s="162"/>
      <c r="G111" s="162"/>
      <c r="H111" s="162"/>
      <c r="I111" s="162"/>
      <c r="J111" s="162"/>
      <c r="K111" s="162"/>
      <c r="L111" s="162"/>
      <c r="M111" s="162"/>
      <c r="N111" s="162"/>
      <c r="O111" s="162"/>
      <c r="P111" s="162"/>
      <c r="Q111" s="162"/>
      <c r="R111" s="162"/>
      <c r="S111" s="162"/>
      <c r="T111" s="181"/>
    </row>
    <row r="112" spans="1:20">
      <c r="F112" s="5"/>
      <c r="H112" s="84"/>
      <c r="I112" s="82"/>
      <c r="J112" s="84"/>
      <c r="K112" s="82"/>
      <c r="L112" s="82"/>
      <c r="M112" s="82"/>
      <c r="N112" s="82"/>
      <c r="O112" s="82"/>
      <c r="P112" s="82"/>
      <c r="R112" s="62"/>
      <c r="T112" s="16"/>
    </row>
    <row r="113" spans="1:20">
      <c r="B113" s="2" t="s">
        <v>272</v>
      </c>
      <c r="F113" s="5"/>
      <c r="H113" s="84"/>
      <c r="I113" s="82"/>
      <c r="J113" s="84"/>
      <c r="K113" s="82"/>
      <c r="L113" s="82"/>
      <c r="M113" s="82"/>
      <c r="N113" s="82"/>
      <c r="O113" s="82"/>
      <c r="P113" s="82"/>
      <c r="R113" s="62"/>
      <c r="T113" s="16"/>
    </row>
    <row r="114" spans="1:20">
      <c r="B114" s="1" t="s">
        <v>330</v>
      </c>
      <c r="F114" s="5" t="s">
        <v>17</v>
      </c>
      <c r="H114" s="165">
        <f>SUM(L114:P114)</f>
        <v>1316191.8533294103</v>
      </c>
      <c r="I114" s="38"/>
      <c r="J114" s="106"/>
      <c r="K114" s="38"/>
      <c r="L114" s="93">
        <f>AVERAGE(L103,L106,L109)</f>
        <v>1204315.5457964104</v>
      </c>
      <c r="M114" s="93">
        <f>AVERAGE(M103,M106,M109)</f>
        <v>46066.714866529357</v>
      </c>
      <c r="N114" s="93">
        <f>AVERAGE(N103,N106,N109)</f>
        <v>65809.592666470518</v>
      </c>
      <c r="O114" s="93">
        <f>AVERAGE(O103,O106,O109)</f>
        <v>0</v>
      </c>
      <c r="P114" s="93">
        <f>AVERAGE(P103,P106,P109)</f>
        <v>0</v>
      </c>
      <c r="R114" s="60">
        <v>11</v>
      </c>
      <c r="T114" s="16"/>
    </row>
    <row r="115" spans="1:20">
      <c r="A115" s="74"/>
      <c r="F115" s="5"/>
      <c r="H115" s="106"/>
      <c r="I115" s="38"/>
      <c r="J115" s="106"/>
      <c r="K115" s="38"/>
      <c r="L115" s="38"/>
      <c r="M115" s="38"/>
      <c r="N115" s="38"/>
      <c r="O115" s="38"/>
      <c r="P115" s="38"/>
      <c r="R115" s="62"/>
      <c r="T115" s="16"/>
    </row>
    <row r="116" spans="1:20" s="109" customFormat="1">
      <c r="B116" s="110" t="s">
        <v>147</v>
      </c>
      <c r="H116" s="111"/>
      <c r="I116" s="112"/>
      <c r="J116" s="112"/>
      <c r="K116" s="111"/>
      <c r="L116" s="111"/>
      <c r="M116" s="111"/>
      <c r="N116" s="111"/>
      <c r="O116" s="111"/>
      <c r="P116" s="111"/>
      <c r="R116" s="113"/>
    </row>
    <row r="117" spans="1:20">
      <c r="A117" s="5"/>
      <c r="B117" s="20"/>
      <c r="C117" s="5"/>
      <c r="D117" s="5"/>
      <c r="E117" s="5"/>
      <c r="F117" s="5"/>
      <c r="G117" s="5"/>
      <c r="H117" s="79"/>
      <c r="I117" s="70"/>
      <c r="J117" s="70"/>
      <c r="K117" s="79"/>
      <c r="L117" s="79"/>
      <c r="M117" s="79"/>
      <c r="N117" s="79"/>
      <c r="O117" s="79"/>
      <c r="P117" s="79"/>
      <c r="Q117" s="5"/>
      <c r="R117" s="59"/>
      <c r="T117" s="5"/>
    </row>
    <row r="118" spans="1:20">
      <c r="A118" s="5"/>
      <c r="B118" s="20" t="s">
        <v>207</v>
      </c>
      <c r="C118" s="5"/>
      <c r="D118" s="5"/>
      <c r="E118" s="5"/>
      <c r="F118" s="5"/>
      <c r="G118" s="5"/>
      <c r="H118" s="80"/>
      <c r="I118" s="70"/>
      <c r="J118" s="70"/>
      <c r="K118" s="79"/>
      <c r="L118" s="79"/>
      <c r="M118" s="79"/>
      <c r="N118" s="79"/>
      <c r="O118" s="79"/>
      <c r="P118" s="79"/>
      <c r="Q118" s="5"/>
      <c r="R118" s="59"/>
      <c r="T118" s="5"/>
    </row>
    <row r="119" spans="1:20">
      <c r="A119" s="5"/>
      <c r="B119" s="5" t="s">
        <v>331</v>
      </c>
      <c r="C119" s="5"/>
      <c r="E119" s="5"/>
      <c r="F119" s="1" t="s">
        <v>17</v>
      </c>
      <c r="G119" s="5"/>
      <c r="H119" s="100">
        <f>SUM(L119:P119)</f>
        <v>681180327.75793874</v>
      </c>
      <c r="I119" s="24"/>
      <c r="J119" s="24"/>
      <c r="K119" s="97"/>
      <c r="L119" s="91">
        <f>L49+L50*$H$26-L114</f>
        <v>583404653.87804246</v>
      </c>
      <c r="M119" s="91">
        <f>M49+M50*$H$26-M114</f>
        <v>22316025.011728395</v>
      </c>
      <c r="N119" s="91">
        <f>N49+N50*$H$26-N114</f>
        <v>31880035.731040567</v>
      </c>
      <c r="O119" s="91">
        <f>O49+O50*$H$26-O114</f>
        <v>469814.16534352326</v>
      </c>
      <c r="P119" s="91">
        <f>P49+P50*$H$26-P114</f>
        <v>43109798.971783713</v>
      </c>
      <c r="Q119" s="5"/>
      <c r="R119" s="59">
        <v>10</v>
      </c>
      <c r="T119" s="5"/>
    </row>
    <row r="120" spans="1:20">
      <c r="B120" s="5"/>
      <c r="C120" s="5"/>
      <c r="D120" s="5"/>
      <c r="E120" s="5"/>
      <c r="F120" s="5"/>
      <c r="G120" s="5"/>
      <c r="H120" s="80"/>
      <c r="I120" s="70"/>
      <c r="J120" s="70"/>
      <c r="K120" s="79"/>
      <c r="L120" s="79"/>
      <c r="M120" s="79"/>
      <c r="N120" s="79"/>
      <c r="O120" s="79"/>
      <c r="P120" s="79"/>
      <c r="Q120" s="5"/>
      <c r="R120" s="59"/>
      <c r="T120" s="5"/>
    </row>
    <row r="121" spans="1:20" s="25" customFormat="1">
      <c r="B121" s="25" t="s">
        <v>114</v>
      </c>
      <c r="F121" s="25" t="s">
        <v>0</v>
      </c>
      <c r="H121" s="102" t="s">
        <v>54</v>
      </c>
      <c r="I121" s="48"/>
      <c r="J121" s="48"/>
      <c r="K121" s="102"/>
      <c r="L121" s="99" t="s">
        <v>40</v>
      </c>
      <c r="M121" s="99" t="s">
        <v>41</v>
      </c>
      <c r="N121" s="99" t="s">
        <v>42</v>
      </c>
      <c r="O121" s="99" t="s">
        <v>43</v>
      </c>
      <c r="P121" s="99" t="s">
        <v>38</v>
      </c>
      <c r="R121" s="28" t="s">
        <v>111</v>
      </c>
    </row>
    <row r="122" spans="1:20">
      <c r="B122" s="5"/>
      <c r="C122" s="5"/>
      <c r="D122" s="5"/>
      <c r="E122" s="5"/>
      <c r="F122" s="5"/>
      <c r="G122" s="5"/>
      <c r="H122" s="101"/>
      <c r="I122" s="24"/>
      <c r="J122" s="24"/>
      <c r="K122" s="97"/>
      <c r="L122" s="97"/>
      <c r="M122" s="97"/>
      <c r="N122" s="97"/>
      <c r="O122" s="97"/>
      <c r="P122" s="97"/>
      <c r="Q122" s="5"/>
      <c r="R122" s="59"/>
      <c r="T122" s="5"/>
    </row>
    <row r="123" spans="1:20">
      <c r="B123" s="20" t="s">
        <v>146</v>
      </c>
      <c r="C123" s="5"/>
      <c r="D123" s="5"/>
      <c r="E123" s="5"/>
      <c r="F123" s="5"/>
      <c r="G123" s="5"/>
      <c r="H123" s="97"/>
      <c r="I123" s="24"/>
      <c r="J123" s="24"/>
      <c r="K123" s="97"/>
      <c r="L123" s="97"/>
      <c r="M123" s="97"/>
      <c r="N123" s="97"/>
      <c r="O123" s="97"/>
      <c r="P123" s="97"/>
      <c r="Q123" s="5"/>
      <c r="R123" s="59"/>
      <c r="T123" s="5"/>
    </row>
    <row r="124" spans="1:20">
      <c r="B124" s="5" t="s">
        <v>332</v>
      </c>
      <c r="C124" s="5"/>
      <c r="D124" s="5"/>
      <c r="E124" s="5"/>
      <c r="F124" s="5" t="s">
        <v>1</v>
      </c>
      <c r="G124" s="5"/>
      <c r="H124" s="100">
        <f>SUM(L124:P124)</f>
        <v>679076842.90582216</v>
      </c>
      <c r="I124" s="24"/>
      <c r="J124" s="24"/>
      <c r="K124" s="97"/>
      <c r="L124" s="91">
        <f>$H$16*$H$23*L119</f>
        <v>581603100.30686712</v>
      </c>
      <c r="M124" s="91">
        <f>$H$16*$H$23*M119</f>
        <v>22247113.126492176</v>
      </c>
      <c r="N124" s="91">
        <f>$H$16*$H$23*N119</f>
        <v>31781590.180703115</v>
      </c>
      <c r="O124" s="91">
        <f t="shared" ref="O124:P124" si="7">$H$16*$H$23*O119</f>
        <v>468363.37920094247</v>
      </c>
      <c r="P124" s="91">
        <f t="shared" si="7"/>
        <v>42976675.912558846</v>
      </c>
      <c r="Q124" s="5"/>
      <c r="R124" s="59">
        <v>9</v>
      </c>
      <c r="T124" s="5"/>
    </row>
    <row r="125" spans="1:20">
      <c r="B125" s="5"/>
      <c r="C125" s="5"/>
      <c r="D125" s="5"/>
      <c r="E125" s="5"/>
      <c r="F125" s="5"/>
      <c r="G125" s="5"/>
      <c r="H125" s="79"/>
      <c r="I125" s="70"/>
      <c r="J125" s="70"/>
      <c r="K125" s="79"/>
      <c r="L125" s="79"/>
      <c r="M125" s="79"/>
      <c r="N125" s="79"/>
      <c r="O125" s="79"/>
      <c r="P125" s="79"/>
      <c r="Q125" s="5"/>
      <c r="R125" s="59"/>
      <c r="T125" s="5"/>
    </row>
    <row r="126" spans="1:20" s="25" customFormat="1">
      <c r="B126" s="25" t="s">
        <v>129</v>
      </c>
      <c r="F126" s="25" t="s">
        <v>0</v>
      </c>
      <c r="H126" s="102" t="s">
        <v>54</v>
      </c>
      <c r="I126" s="48"/>
      <c r="J126" s="48"/>
      <c r="K126" s="102"/>
      <c r="L126" s="99" t="s">
        <v>40</v>
      </c>
      <c r="M126" s="99" t="s">
        <v>41</v>
      </c>
      <c r="N126" s="99" t="s">
        <v>42</v>
      </c>
      <c r="O126" s="99" t="s">
        <v>43</v>
      </c>
      <c r="P126" s="99" t="s">
        <v>38</v>
      </c>
      <c r="R126" s="28" t="s">
        <v>111</v>
      </c>
    </row>
    <row r="127" spans="1:20">
      <c r="H127" s="92"/>
      <c r="I127" s="107"/>
      <c r="J127" s="107"/>
      <c r="K127" s="92"/>
      <c r="L127" s="92"/>
      <c r="M127" s="92"/>
      <c r="N127" s="92"/>
      <c r="O127" s="92"/>
      <c r="P127" s="92"/>
    </row>
    <row r="128" spans="1:20">
      <c r="B128" s="2" t="s">
        <v>130</v>
      </c>
      <c r="H128" s="92"/>
      <c r="I128" s="107"/>
      <c r="J128" s="107"/>
      <c r="K128" s="92"/>
      <c r="L128" s="92"/>
      <c r="M128" s="92"/>
      <c r="N128" s="92"/>
      <c r="O128" s="92"/>
      <c r="P128" s="92"/>
    </row>
    <row r="129" spans="2:20">
      <c r="B129" s="1" t="s">
        <v>142</v>
      </c>
      <c r="D129" s="5"/>
      <c r="F129" s="5" t="s">
        <v>1</v>
      </c>
      <c r="H129" s="100">
        <f>SUM(L129:P129)</f>
        <v>76649.856858654544</v>
      </c>
      <c r="I129" s="107"/>
      <c r="J129" s="107"/>
      <c r="K129" s="92"/>
      <c r="L129" s="91">
        <f>L66*$H$30*$H14*$H21</f>
        <v>70994.918073363486</v>
      </c>
      <c r="M129" s="91">
        <f>M66*$H$30*$H14*$H21</f>
        <v>2715.6526038991501</v>
      </c>
      <c r="N129" s="175"/>
      <c r="O129" s="91">
        <f>O66*$H$30*$H14*$H21</f>
        <v>2277.562112924034</v>
      </c>
      <c r="P129" s="91">
        <f>P66*$H$30*$H14*$H21</f>
        <v>661.72406846788931</v>
      </c>
      <c r="R129" s="60">
        <v>14</v>
      </c>
    </row>
    <row r="130" spans="2:20">
      <c r="B130" s="1" t="s">
        <v>143</v>
      </c>
      <c r="D130" s="5"/>
      <c r="F130" s="5" t="s">
        <v>1</v>
      </c>
      <c r="H130" s="100">
        <f>SUM(L130:P130)</f>
        <v>260417.08240640044</v>
      </c>
      <c r="I130" s="107"/>
      <c r="J130" s="107"/>
      <c r="K130" s="92"/>
      <c r="L130" s="91">
        <f>L71*$H$30*$H15*$H22</f>
        <v>250561.59365554887</v>
      </c>
      <c r="M130" s="91">
        <f>M71*$H$30*$H15*$H22</f>
        <v>9584.3232545838364</v>
      </c>
      <c r="N130" s="175"/>
      <c r="O130" s="91">
        <f>O71*$H$30*$H15*$H22</f>
        <v>-705.69218930769648</v>
      </c>
      <c r="P130" s="91">
        <f>P71*$H$30*$H15*$H22</f>
        <v>976.85768557544975</v>
      </c>
      <c r="R130" s="60">
        <v>14</v>
      </c>
    </row>
    <row r="131" spans="2:20">
      <c r="B131" s="1" t="s">
        <v>144</v>
      </c>
      <c r="D131" s="5"/>
      <c r="F131" s="5" t="s">
        <v>1</v>
      </c>
      <c r="H131" s="100">
        <f>SUM(L131:P131)</f>
        <v>265962.48082245386</v>
      </c>
      <c r="I131" s="24"/>
      <c r="J131" s="24"/>
      <c r="K131" s="97"/>
      <c r="L131" s="91">
        <f>L76*$H$30*$H16*$H23</f>
        <v>229123.80614573843</v>
      </c>
      <c r="M131" s="91">
        <f>M76*$H$30*$H16*$H23</f>
        <v>8764.29859573863</v>
      </c>
      <c r="N131" s="175"/>
      <c r="O131" s="91">
        <f>O76*$H$30*$H16*$H23</f>
        <v>24522.3751421376</v>
      </c>
      <c r="P131" s="91">
        <f>P76*$H$30*$H16*$H23</f>
        <v>3552.0009388391932</v>
      </c>
      <c r="R131" s="60">
        <v>14</v>
      </c>
    </row>
    <row r="132" spans="2:20">
      <c r="D132" s="5"/>
      <c r="F132" s="5"/>
      <c r="H132" s="101"/>
      <c r="I132" s="24"/>
      <c r="J132" s="24"/>
      <c r="K132" s="97"/>
      <c r="L132" s="97"/>
      <c r="M132" s="97"/>
      <c r="N132" s="97"/>
      <c r="O132" s="97"/>
      <c r="P132" s="97"/>
    </row>
    <row r="133" spans="2:20">
      <c r="B133" s="2" t="s">
        <v>128</v>
      </c>
      <c r="D133" s="5"/>
      <c r="F133" s="5"/>
      <c r="H133" s="101"/>
      <c r="I133" s="24"/>
      <c r="J133" s="24"/>
      <c r="K133" s="97"/>
      <c r="L133" s="97"/>
      <c r="M133" s="97"/>
      <c r="N133" s="97"/>
      <c r="O133" s="97"/>
      <c r="P133" s="97"/>
    </row>
    <row r="134" spans="2:20">
      <c r="B134" s="1" t="s">
        <v>128</v>
      </c>
      <c r="D134" s="5"/>
      <c r="F134" s="5" t="s">
        <v>1</v>
      </c>
      <c r="H134" s="100">
        <f>SUM(L134:P134)</f>
        <v>201009.80669583631</v>
      </c>
      <c r="I134" s="24"/>
      <c r="J134" s="24"/>
      <c r="K134" s="97"/>
      <c r="L134" s="91">
        <f>AVERAGE(L129:L131)</f>
        <v>183560.10595821694</v>
      </c>
      <c r="M134" s="91">
        <f>AVERAGE(M129:M131)</f>
        <v>7021.4248180738723</v>
      </c>
      <c r="N134" s="175"/>
      <c r="O134" s="91">
        <f>AVERAGE(O129:O131)</f>
        <v>8698.0816885846452</v>
      </c>
      <c r="P134" s="91">
        <f>AVERAGE(P129:P131)</f>
        <v>1730.1942309608439</v>
      </c>
      <c r="R134" s="60">
        <v>14</v>
      </c>
    </row>
    <row r="135" spans="2:20">
      <c r="D135" s="5"/>
      <c r="F135" s="5"/>
      <c r="H135" s="101"/>
      <c r="I135" s="24"/>
      <c r="J135" s="24"/>
      <c r="K135" s="97"/>
      <c r="L135" s="97"/>
      <c r="M135" s="97"/>
      <c r="N135" s="97"/>
      <c r="O135" s="97"/>
      <c r="P135" s="97"/>
    </row>
    <row r="136" spans="2:20" ht="25.5">
      <c r="B136" s="148" t="s">
        <v>253</v>
      </c>
      <c r="H136" s="92"/>
      <c r="I136" s="107"/>
      <c r="J136" s="107"/>
      <c r="K136" s="92"/>
      <c r="L136" s="92"/>
      <c r="M136" s="92"/>
      <c r="N136" s="92"/>
      <c r="O136" s="92"/>
      <c r="P136" s="92"/>
    </row>
    <row r="137" spans="2:20">
      <c r="B137" s="5" t="s">
        <v>246</v>
      </c>
      <c r="C137" s="5"/>
      <c r="D137" s="5"/>
      <c r="E137" s="5"/>
      <c r="F137" s="5" t="s">
        <v>1</v>
      </c>
      <c r="G137" s="5"/>
      <c r="H137" s="100">
        <f>SUM(L137:P137)</f>
        <v>806394.39168411877</v>
      </c>
      <c r="I137" s="24"/>
      <c r="J137" s="24"/>
      <c r="K137" s="97"/>
      <c r="L137" s="91">
        <f>(L67+$H$27*L68)*$H15*$H21</f>
        <v>760710.6947383089</v>
      </c>
      <c r="M137" s="91">
        <f>(M67+$H$27*M68)*$H15*$H21</f>
        <v>29098.223296000888</v>
      </c>
      <c r="N137" s="175"/>
      <c r="O137" s="31">
        <f>(O67+$H$27*O68)*$H15*$H21</f>
        <v>12116.630440755856</v>
      </c>
      <c r="P137" s="91">
        <f>(P67+$H$27*P68)*$H15*$H21</f>
        <v>4468.8432090531469</v>
      </c>
      <c r="R137" s="60">
        <v>13</v>
      </c>
    </row>
    <row r="138" spans="2:20">
      <c r="B138" s="5" t="s">
        <v>247</v>
      </c>
      <c r="C138" s="5"/>
      <c r="D138" s="5"/>
      <c r="E138" s="5"/>
      <c r="F138" s="5" t="s">
        <v>1</v>
      </c>
      <c r="G138" s="5"/>
      <c r="H138" s="100">
        <f>SUM(L138:P138)</f>
        <v>5692516.5338542918</v>
      </c>
      <c r="I138" s="24"/>
      <c r="J138" s="24"/>
      <c r="K138" s="97"/>
      <c r="L138" s="91">
        <f>(L72+$H$27*L73)*$H16*$H22</f>
        <v>5480054.2107571708</v>
      </c>
      <c r="M138" s="91">
        <f>(M72+$H$27*M73)*$H16*$H22</f>
        <v>209619.55997431802</v>
      </c>
      <c r="N138" s="175"/>
      <c r="O138" s="91">
        <f>(O72+$H$27*O73)*$H16*$H22</f>
        <v>-3754.2824471169451</v>
      </c>
      <c r="P138" s="91">
        <f>(P72+$H$27*P73)*$H16*$H22</f>
        <v>6597.0455699195363</v>
      </c>
      <c r="R138" s="60">
        <v>13</v>
      </c>
    </row>
    <row r="139" spans="2:20">
      <c r="B139" s="5" t="s">
        <v>248</v>
      </c>
      <c r="C139" s="5"/>
      <c r="D139" s="5"/>
      <c r="E139" s="5"/>
      <c r="F139" s="5" t="s">
        <v>1</v>
      </c>
      <c r="G139" s="5"/>
      <c r="H139" s="100">
        <f>SUM(L139:P139)</f>
        <v>2310820.649073917</v>
      </c>
      <c r="I139" s="24"/>
      <c r="J139" s="24"/>
      <c r="K139" s="97"/>
      <c r="L139" s="91">
        <f>(L77+$H$27*L78)*$H23</f>
        <v>2076928.4176677552</v>
      </c>
      <c r="M139" s="91">
        <f>(M77+$H$27*M78)*$H23</f>
        <v>79445.349309695564</v>
      </c>
      <c r="N139" s="175"/>
      <c r="O139" s="91">
        <f>(O77+$H$27*O78)*$H23</f>
        <v>130459.03575617203</v>
      </c>
      <c r="P139" s="91">
        <f>(P77+$H$27*P78)*$H23</f>
        <v>23987.846340294022</v>
      </c>
      <c r="R139" s="60">
        <v>13</v>
      </c>
    </row>
    <row r="140" spans="2:20">
      <c r="H140" s="107"/>
      <c r="I140" s="107"/>
      <c r="J140" s="107"/>
      <c r="K140" s="107"/>
      <c r="L140" s="107"/>
      <c r="M140" s="107"/>
      <c r="N140" s="107"/>
      <c r="O140" s="107"/>
      <c r="P140" s="107"/>
      <c r="Q140" s="5"/>
      <c r="R140" s="59"/>
      <c r="T140" s="5"/>
    </row>
    <row r="141" spans="2:20">
      <c r="B141" s="2" t="s">
        <v>256</v>
      </c>
      <c r="D141" s="5"/>
      <c r="F141" s="5"/>
      <c r="H141" s="101"/>
      <c r="I141" s="24"/>
      <c r="J141" s="24"/>
      <c r="K141" s="97"/>
      <c r="L141" s="97"/>
      <c r="M141" s="97"/>
      <c r="N141" s="97"/>
      <c r="O141" s="97"/>
      <c r="P141" s="97"/>
    </row>
    <row r="142" spans="2:20">
      <c r="B142" s="5" t="s">
        <v>258</v>
      </c>
      <c r="C142" s="5"/>
      <c r="D142" s="5"/>
      <c r="E142" s="5"/>
      <c r="F142" s="5" t="s">
        <v>1</v>
      </c>
      <c r="G142" s="5"/>
      <c r="H142" s="100">
        <f>SUM(L142:P142)</f>
        <v>2936577.1915374426</v>
      </c>
      <c r="I142" s="24"/>
      <c r="J142" s="24"/>
      <c r="K142" s="97"/>
      <c r="L142" s="91">
        <f>AVERAGE(L137:L139)</f>
        <v>2772564.4410544117</v>
      </c>
      <c r="M142" s="91">
        <f>AVERAGE(M137:M139)</f>
        <v>106054.37752667149</v>
      </c>
      <c r="N142" s="175"/>
      <c r="O142" s="91">
        <f>AVERAGE(O137:O139)</f>
        <v>46273.794583270319</v>
      </c>
      <c r="P142" s="91">
        <f>AVERAGE(P137:P139)</f>
        <v>11684.578373088902</v>
      </c>
      <c r="Q142" s="5"/>
      <c r="R142" s="59">
        <v>13</v>
      </c>
      <c r="T142" s="5"/>
    </row>
    <row r="143" spans="2:20" ht="13.5" customHeight="1">
      <c r="B143" s="5"/>
      <c r="C143" s="5"/>
      <c r="D143" s="5"/>
      <c r="E143" s="5"/>
      <c r="F143" s="5"/>
      <c r="G143" s="5"/>
      <c r="H143" s="101"/>
      <c r="I143" s="24"/>
      <c r="J143" s="24"/>
      <c r="K143" s="97"/>
      <c r="L143" s="97"/>
      <c r="M143" s="97"/>
      <c r="N143" s="97"/>
      <c r="O143" s="97"/>
      <c r="P143" s="97"/>
      <c r="Q143" s="5"/>
      <c r="R143" s="59"/>
      <c r="T143" s="5"/>
    </row>
    <row r="144" spans="2:20">
      <c r="B144" s="2" t="s">
        <v>257</v>
      </c>
      <c r="D144" s="5"/>
      <c r="F144" s="5"/>
      <c r="H144" s="101"/>
      <c r="I144" s="24"/>
      <c r="J144" s="24"/>
      <c r="K144" s="97"/>
      <c r="L144" s="97"/>
      <c r="M144" s="97"/>
      <c r="N144" s="97"/>
      <c r="O144" s="97"/>
      <c r="P144" s="97"/>
    </row>
    <row r="145" spans="1:20" ht="13.5" customHeight="1">
      <c r="B145" s="5" t="s">
        <v>259</v>
      </c>
      <c r="C145" s="5"/>
      <c r="D145" s="5"/>
      <c r="E145" s="5"/>
      <c r="F145" s="5" t="s">
        <v>1</v>
      </c>
      <c r="G145" s="5"/>
      <c r="H145" s="100">
        <f>SUM(L145:P145)</f>
        <v>3137586.9982332787</v>
      </c>
      <c r="I145" s="24"/>
      <c r="J145" s="24"/>
      <c r="K145" s="97"/>
      <c r="L145" s="91">
        <f>L134+L142</f>
        <v>2956124.5470126285</v>
      </c>
      <c r="M145" s="91">
        <f>M134+M142</f>
        <v>113075.80234474537</v>
      </c>
      <c r="N145" s="175"/>
      <c r="O145" s="91">
        <f>O134+O142</f>
        <v>54971.876271854962</v>
      </c>
      <c r="P145" s="91">
        <f>P134+P142</f>
        <v>13414.772604049745</v>
      </c>
      <c r="Q145" s="5"/>
      <c r="R145" s="59">
        <v>12</v>
      </c>
      <c r="T145" s="5"/>
    </row>
    <row r="146" spans="1:20">
      <c r="A146" s="5"/>
      <c r="B146" s="5"/>
      <c r="C146" s="5"/>
      <c r="D146" s="5"/>
      <c r="E146" s="5"/>
      <c r="F146" s="5"/>
      <c r="G146" s="5"/>
      <c r="H146" s="80"/>
      <c r="I146" s="70"/>
      <c r="J146" s="70"/>
      <c r="K146" s="79"/>
      <c r="L146" s="79"/>
      <c r="M146" s="79"/>
      <c r="N146" s="79"/>
      <c r="O146" s="79"/>
      <c r="P146" s="79"/>
      <c r="Q146" s="5"/>
      <c r="R146" s="59"/>
      <c r="T146" s="5"/>
    </row>
    <row r="147" spans="1:20" s="25" customFormat="1">
      <c r="B147" s="48" t="s">
        <v>145</v>
      </c>
      <c r="F147" s="25" t="s">
        <v>0</v>
      </c>
      <c r="H147" s="102" t="s">
        <v>54</v>
      </c>
      <c r="I147" s="48"/>
      <c r="J147" s="48"/>
      <c r="K147" s="102"/>
      <c r="L147" s="99" t="s">
        <v>40</v>
      </c>
      <c r="M147" s="99" t="s">
        <v>41</v>
      </c>
      <c r="N147" s="99" t="s">
        <v>42</v>
      </c>
      <c r="O147" s="99" t="s">
        <v>43</v>
      </c>
      <c r="P147" s="99" t="s">
        <v>38</v>
      </c>
      <c r="R147" s="28" t="s">
        <v>111</v>
      </c>
    </row>
    <row r="148" spans="1:20">
      <c r="H148" s="92"/>
      <c r="I148" s="107"/>
      <c r="J148" s="107"/>
      <c r="K148" s="92"/>
      <c r="L148" s="92"/>
      <c r="M148" s="92"/>
      <c r="N148" s="92"/>
      <c r="O148" s="92"/>
      <c r="P148" s="92"/>
    </row>
    <row r="149" spans="1:20">
      <c r="B149" s="13" t="s">
        <v>145</v>
      </c>
      <c r="D149" s="5"/>
      <c r="F149" s="5" t="s">
        <v>1</v>
      </c>
      <c r="H149" s="100">
        <f>SUM(L149:P149)</f>
        <v>988531929.28786373</v>
      </c>
      <c r="I149" s="107"/>
      <c r="J149" s="107"/>
      <c r="K149" s="92"/>
      <c r="L149" s="91">
        <f>L97+L98+L124+L145</f>
        <v>815831900.24067616</v>
      </c>
      <c r="M149" s="91">
        <f>M97+M98+M124+M145</f>
        <v>31206684.708659735</v>
      </c>
      <c r="N149" s="91">
        <f t="shared" ref="N149:P149" si="8">N97+N98+N124+N145</f>
        <v>44419441.2947357</v>
      </c>
      <c r="O149" s="91">
        <f t="shared" si="8"/>
        <v>523335.25547279743</v>
      </c>
      <c r="P149" s="91">
        <f t="shared" si="8"/>
        <v>96550567.788319349</v>
      </c>
      <c r="R149" s="60">
        <v>6</v>
      </c>
    </row>
    <row r="150" spans="1:20">
      <c r="A150" s="5"/>
      <c r="B150" s="122"/>
      <c r="C150" s="74"/>
      <c r="D150" s="74"/>
      <c r="E150" s="74"/>
      <c r="F150" s="74"/>
      <c r="G150" s="74"/>
      <c r="H150" s="98"/>
      <c r="I150" s="96"/>
      <c r="J150" s="96"/>
      <c r="K150" s="95"/>
      <c r="L150" s="95"/>
      <c r="M150" s="95"/>
      <c r="N150" s="95"/>
      <c r="O150" s="95"/>
      <c r="P150" s="95"/>
      <c r="Q150" s="74"/>
      <c r="R150" s="75"/>
      <c r="S150" s="74"/>
    </row>
    <row r="151" spans="1:20" s="74" customFormat="1">
      <c r="A151" s="109"/>
      <c r="B151" s="110" t="s">
        <v>306</v>
      </c>
      <c r="C151" s="109"/>
      <c r="D151" s="109"/>
      <c r="E151" s="109"/>
      <c r="F151" s="109"/>
      <c r="G151" s="109"/>
      <c r="H151" s="109"/>
      <c r="I151" s="109"/>
      <c r="J151" s="109"/>
      <c r="K151" s="109"/>
      <c r="L151" s="109"/>
      <c r="M151" s="109"/>
      <c r="N151" s="109"/>
      <c r="O151" s="109"/>
      <c r="P151" s="109"/>
      <c r="Q151" s="109"/>
      <c r="R151" s="113"/>
      <c r="S151" s="109"/>
    </row>
    <row r="152" spans="1:20" s="109" customFormat="1">
      <c r="A152" s="126"/>
      <c r="B152" s="116"/>
      <c r="C152" s="126"/>
      <c r="D152" s="126"/>
      <c r="E152" s="126"/>
      <c r="F152" s="126"/>
      <c r="G152" s="126"/>
      <c r="H152" s="126"/>
      <c r="I152" s="126"/>
      <c r="J152" s="126"/>
      <c r="K152" s="126"/>
      <c r="L152" s="126"/>
      <c r="M152" s="126"/>
      <c r="N152" s="126"/>
      <c r="O152" s="126"/>
      <c r="P152" s="126"/>
      <c r="Q152" s="126"/>
      <c r="R152" s="128"/>
      <c r="S152" s="126"/>
    </row>
    <row r="153" spans="1:20" s="126" customFormat="1">
      <c r="B153" s="2" t="s">
        <v>92</v>
      </c>
      <c r="C153" s="1"/>
      <c r="D153" s="1"/>
      <c r="E153" s="1"/>
      <c r="F153" s="1" t="s">
        <v>1</v>
      </c>
      <c r="G153" s="1"/>
      <c r="H153" s="183">
        <f>SUM(L153:P153)</f>
        <v>988531929.28786373</v>
      </c>
      <c r="I153" s="1"/>
      <c r="J153" s="1"/>
      <c r="K153" s="5"/>
      <c r="L153" s="183">
        <f>L149</f>
        <v>815831900.24067616</v>
      </c>
      <c r="M153" s="183">
        <f t="shared" ref="M153:P153" si="9">M149</f>
        <v>31206684.708659735</v>
      </c>
      <c r="N153" s="183">
        <f t="shared" si="9"/>
        <v>44419441.2947357</v>
      </c>
      <c r="O153" s="183">
        <f t="shared" si="9"/>
        <v>523335.25547279743</v>
      </c>
      <c r="P153" s="183">
        <f t="shared" si="9"/>
        <v>96550567.788319349</v>
      </c>
      <c r="Q153" s="1"/>
      <c r="R153" s="60">
        <v>5</v>
      </c>
      <c r="S153" s="1"/>
    </row>
    <row r="154" spans="1:20">
      <c r="A154" s="5"/>
    </row>
    <row r="155" spans="1:20">
      <c r="A155" s="5"/>
    </row>
  </sheetData>
  <mergeCells count="1">
    <mergeCell ref="B5:K5"/>
  </mergeCells>
  <pageMargins left="0.7" right="0.7" top="0.75" bottom="0.75" header="0.3" footer="0.3"/>
  <pageSetup paperSize="9" scale="22" orientation="portrait" r:id="rId1"/>
  <rowBreaks count="1" manualBreakCount="1">
    <brk id="79"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FFFFCC"/>
  </sheetPr>
  <dimension ref="A1:AC264"/>
  <sheetViews>
    <sheetView showGridLines="0" zoomScale="80" zoomScaleNormal="80" zoomScaleSheetLayoutView="80" workbookViewId="0">
      <pane ySplit="7" topLeftCell="A8" activePane="bottomLeft" state="frozen"/>
      <selection pane="bottomLeft"/>
    </sheetView>
  </sheetViews>
  <sheetFormatPr defaultRowHeight="12.75"/>
  <cols>
    <col min="1" max="1" width="2.85546875" style="1" customWidth="1"/>
    <col min="2" max="2" width="117.140625" style="12" customWidth="1"/>
    <col min="3" max="5" width="2.85546875" style="12" customWidth="1"/>
    <col min="6" max="6" width="14.28515625" style="12" customWidth="1"/>
    <col min="7" max="7" width="2.85546875" style="12" customWidth="1"/>
    <col min="8" max="8" width="14.28515625" style="12" customWidth="1"/>
    <col min="9" max="11" width="2.85546875" style="12" customWidth="1"/>
    <col min="12" max="16" width="14.28515625" style="12" customWidth="1"/>
    <col min="17" max="17" width="2.7109375" style="1" customWidth="1"/>
    <col min="18" max="18" width="10" style="64" customWidth="1"/>
    <col min="19" max="19" width="2.7109375" style="1" customWidth="1"/>
    <col min="20" max="22" width="16.85546875" style="12" customWidth="1"/>
    <col min="23" max="23" width="14.28515625" style="12" customWidth="1"/>
    <col min="24" max="24" width="14.5703125" style="12" customWidth="1"/>
    <col min="25" max="16384" width="9.140625" style="12"/>
  </cols>
  <sheetData>
    <row r="1" spans="1:22" s="1" customFormat="1">
      <c r="A1" s="5"/>
      <c r="B1" s="107" t="s">
        <v>398</v>
      </c>
      <c r="R1" s="60"/>
    </row>
    <row r="2" spans="1:22" s="1" customFormat="1" ht="15">
      <c r="B2"/>
      <c r="R2" s="60"/>
    </row>
    <row r="3" spans="1:22" s="196" customFormat="1" ht="18" customHeight="1">
      <c r="B3" s="197" t="s">
        <v>110</v>
      </c>
      <c r="R3" s="198"/>
    </row>
    <row r="4" spans="1:22" s="1" customFormat="1">
      <c r="R4" s="60"/>
    </row>
    <row r="5" spans="1:22" s="1" customFormat="1" ht="123.75" customHeight="1">
      <c r="A5" s="5"/>
      <c r="B5" s="249" t="s">
        <v>399</v>
      </c>
      <c r="C5" s="249"/>
      <c r="D5" s="249"/>
      <c r="E5" s="249"/>
      <c r="F5" s="249"/>
      <c r="G5" s="249"/>
      <c r="H5" s="249"/>
      <c r="I5" s="249"/>
      <c r="J5" s="249"/>
      <c r="K5" s="249"/>
      <c r="R5" s="60"/>
    </row>
    <row r="6" spans="1:22" s="1" customFormat="1" ht="12.75" customHeight="1">
      <c r="R6" s="60"/>
    </row>
    <row r="7" spans="1:22" s="110" customFormat="1">
      <c r="L7" s="115"/>
      <c r="M7" s="115"/>
      <c r="N7" s="115"/>
      <c r="O7" s="115"/>
      <c r="P7" s="115"/>
      <c r="R7" s="115"/>
    </row>
    <row r="8" spans="1:22" s="1" customFormat="1">
      <c r="R8" s="60"/>
    </row>
    <row r="9" spans="1:22" s="110" customFormat="1">
      <c r="B9" s="110" t="s">
        <v>72</v>
      </c>
      <c r="F9" s="110" t="s">
        <v>0</v>
      </c>
      <c r="R9" s="115"/>
    </row>
    <row r="10" spans="1:22" s="1" customFormat="1">
      <c r="R10" s="60"/>
    </row>
    <row r="11" spans="1:22" s="1" customFormat="1">
      <c r="A11" s="5"/>
      <c r="B11" s="20" t="s">
        <v>133</v>
      </c>
      <c r="C11" s="5"/>
      <c r="D11" s="5"/>
      <c r="E11" s="5"/>
      <c r="F11" s="5"/>
      <c r="G11" s="5"/>
      <c r="H11" s="20"/>
      <c r="I11" s="5"/>
      <c r="J11" s="5"/>
      <c r="K11" s="5"/>
      <c r="L11" s="20"/>
      <c r="M11" s="5"/>
      <c r="N11" s="5"/>
      <c r="O11" s="5"/>
      <c r="P11" s="5"/>
      <c r="R11" s="59"/>
      <c r="T11" s="5"/>
      <c r="U11" s="5"/>
      <c r="V11" s="5"/>
    </row>
    <row r="12" spans="1:22" s="1" customFormat="1">
      <c r="A12" s="5"/>
      <c r="B12" s="5" t="s">
        <v>267</v>
      </c>
      <c r="C12" s="5"/>
      <c r="D12" s="5"/>
      <c r="E12" s="5"/>
      <c r="F12" s="5" t="s">
        <v>12</v>
      </c>
      <c r="G12" s="5"/>
      <c r="H12" s="23">
        <f>Reguleringsparameters!O31</f>
        <v>1.0382800000000001</v>
      </c>
      <c r="I12" s="5"/>
      <c r="J12" s="5"/>
      <c r="K12" s="5"/>
      <c r="L12" s="5"/>
      <c r="M12" s="5"/>
      <c r="N12" s="5"/>
      <c r="O12" s="5"/>
      <c r="Q12" s="5"/>
      <c r="R12" s="60"/>
    </row>
    <row r="13" spans="1:22" s="1" customFormat="1">
      <c r="A13" s="5"/>
      <c r="B13" s="5" t="s">
        <v>268</v>
      </c>
      <c r="C13" s="5"/>
      <c r="D13" s="5"/>
      <c r="E13" s="5"/>
      <c r="F13" s="5" t="s">
        <v>12</v>
      </c>
      <c r="G13" s="5"/>
      <c r="H13" s="23">
        <f>Reguleringsparameters!O32</f>
        <v>1.01</v>
      </c>
      <c r="I13" s="5"/>
      <c r="J13" s="5"/>
      <c r="K13" s="5"/>
      <c r="L13" s="5"/>
      <c r="M13" s="5"/>
      <c r="N13" s="5"/>
      <c r="O13" s="5"/>
      <c r="Q13" s="5"/>
      <c r="R13" s="60"/>
    </row>
    <row r="14" spans="1:22" s="1" customFormat="1">
      <c r="A14" s="5"/>
      <c r="B14" s="5" t="s">
        <v>74</v>
      </c>
      <c r="C14" s="5"/>
      <c r="D14" s="5"/>
      <c r="E14" s="5"/>
      <c r="F14" s="5" t="s">
        <v>12</v>
      </c>
      <c r="G14" s="5"/>
      <c r="H14" s="23">
        <f>Reguleringsparameters!P31</f>
        <v>1.0465862400000001</v>
      </c>
      <c r="I14" s="5"/>
      <c r="J14" s="5"/>
      <c r="K14" s="5"/>
      <c r="L14" s="5"/>
      <c r="M14" s="21"/>
      <c r="N14" s="21"/>
      <c r="O14" s="21"/>
      <c r="Q14" s="5"/>
      <c r="R14" s="62"/>
      <c r="T14" s="16"/>
      <c r="U14" s="16"/>
    </row>
    <row r="15" spans="1:22" s="1" customFormat="1">
      <c r="A15" s="5"/>
      <c r="B15" s="5" t="s">
        <v>75</v>
      </c>
      <c r="C15" s="5"/>
      <c r="D15" s="5"/>
      <c r="E15" s="5"/>
      <c r="F15" s="5" t="s">
        <v>12</v>
      </c>
      <c r="G15" s="5"/>
      <c r="H15" s="23">
        <f>Reguleringsparameters!P32</f>
        <v>1.0180800000000001</v>
      </c>
      <c r="I15" s="5"/>
      <c r="J15" s="5"/>
      <c r="K15" s="5"/>
      <c r="L15" s="5"/>
      <c r="M15" s="5"/>
      <c r="N15" s="21"/>
      <c r="O15" s="21"/>
      <c r="Q15" s="5"/>
      <c r="R15" s="62"/>
      <c r="T15" s="16"/>
      <c r="U15" s="16"/>
    </row>
    <row r="16" spans="1:22" s="1" customFormat="1">
      <c r="A16" s="5"/>
      <c r="B16" s="5" t="s">
        <v>76</v>
      </c>
      <c r="C16" s="5"/>
      <c r="D16" s="5"/>
      <c r="E16" s="5"/>
      <c r="F16" s="5" t="s">
        <v>12</v>
      </c>
      <c r="G16" s="5"/>
      <c r="H16" s="23">
        <f>Reguleringsparameters!P33</f>
        <v>1.008</v>
      </c>
      <c r="I16" s="5"/>
      <c r="J16" s="5"/>
      <c r="K16" s="5"/>
      <c r="L16" s="5"/>
      <c r="M16" s="5"/>
      <c r="N16" s="5"/>
      <c r="O16" s="21"/>
      <c r="P16" s="21"/>
      <c r="R16" s="66"/>
      <c r="T16" s="21"/>
      <c r="U16" s="21"/>
      <c r="V16" s="21"/>
    </row>
    <row r="17" spans="1:22" s="1" customFormat="1">
      <c r="A17" s="5"/>
      <c r="B17" s="5" t="s">
        <v>101</v>
      </c>
      <c r="C17" s="5"/>
      <c r="D17" s="5"/>
      <c r="E17" s="5"/>
      <c r="F17" s="5" t="s">
        <v>12</v>
      </c>
      <c r="G17" s="5"/>
      <c r="H17" s="23">
        <f>Reguleringsparameters!U34</f>
        <v>1.0614573839288319</v>
      </c>
      <c r="I17" s="5"/>
      <c r="J17" s="5"/>
      <c r="K17" s="5"/>
      <c r="L17" s="5"/>
      <c r="M17" s="5"/>
      <c r="N17" s="5"/>
      <c r="O17" s="5"/>
      <c r="P17" s="21"/>
      <c r="R17" s="66"/>
      <c r="T17" s="21"/>
      <c r="U17" s="21"/>
      <c r="V17" s="21"/>
    </row>
    <row r="18" spans="1:22" s="1" customFormat="1" ht="15.75" customHeight="1">
      <c r="A18" s="5"/>
      <c r="C18" s="5"/>
      <c r="D18" s="5"/>
      <c r="E18" s="5"/>
      <c r="F18" s="5"/>
      <c r="G18" s="5"/>
      <c r="H18" s="5"/>
      <c r="I18" s="5"/>
      <c r="J18" s="5"/>
      <c r="K18" s="5"/>
      <c r="L18" s="5"/>
      <c r="M18" s="5"/>
      <c r="N18" s="5"/>
      <c r="O18" s="5"/>
      <c r="P18" s="5"/>
      <c r="R18" s="59"/>
      <c r="T18" s="5"/>
      <c r="U18" s="5"/>
      <c r="V18" s="5"/>
    </row>
    <row r="19" spans="1:22" s="1" customFormat="1">
      <c r="A19" s="5"/>
      <c r="B19" s="20" t="s">
        <v>134</v>
      </c>
      <c r="C19" s="5"/>
      <c r="D19" s="5"/>
      <c r="E19" s="5"/>
      <c r="F19" s="5"/>
      <c r="G19" s="5"/>
      <c r="H19" s="20"/>
      <c r="I19" s="5"/>
      <c r="J19" s="5"/>
      <c r="K19" s="5"/>
      <c r="L19" s="20"/>
      <c r="M19" s="5"/>
      <c r="N19" s="5"/>
      <c r="O19" s="5"/>
      <c r="P19" s="5"/>
      <c r="R19" s="59"/>
      <c r="T19" s="5"/>
      <c r="U19" s="5"/>
      <c r="V19" s="5"/>
    </row>
    <row r="20" spans="1:22" s="1" customFormat="1">
      <c r="A20" s="5"/>
      <c r="B20" s="5" t="s">
        <v>269</v>
      </c>
      <c r="C20" s="5"/>
      <c r="D20" s="5"/>
      <c r="E20" s="5"/>
      <c r="F20" s="5" t="s">
        <v>12</v>
      </c>
      <c r="G20" s="5"/>
      <c r="H20" s="23">
        <f>Reguleringsparameters!O44</f>
        <v>0.97812100000000002</v>
      </c>
      <c r="I20" s="5"/>
      <c r="J20" s="5"/>
      <c r="K20" s="5"/>
      <c r="L20" s="5"/>
      <c r="M20" s="5"/>
      <c r="N20" s="5"/>
      <c r="O20" s="5"/>
      <c r="Q20" s="5"/>
      <c r="R20" s="59"/>
      <c r="T20" s="5"/>
      <c r="U20" s="5"/>
    </row>
    <row r="21" spans="1:22" s="1" customFormat="1">
      <c r="A21" s="5"/>
      <c r="B21" s="5" t="s">
        <v>270</v>
      </c>
      <c r="C21" s="5"/>
      <c r="D21" s="5"/>
      <c r="E21" s="5"/>
      <c r="F21" s="5" t="s">
        <v>12</v>
      </c>
      <c r="G21" s="5"/>
      <c r="H21" s="23">
        <f>Reguleringsparameters!O45</f>
        <v>0.98899999999999999</v>
      </c>
      <c r="I21" s="5"/>
      <c r="J21" s="5"/>
      <c r="K21" s="5"/>
      <c r="L21" s="5"/>
      <c r="M21" s="5"/>
      <c r="N21" s="5"/>
      <c r="O21" s="5"/>
      <c r="Q21" s="5"/>
      <c r="R21" s="59"/>
      <c r="T21" s="5"/>
      <c r="U21" s="5"/>
    </row>
    <row r="22" spans="1:22" s="1" customFormat="1">
      <c r="A22" s="5"/>
      <c r="B22" s="5" t="s">
        <v>77</v>
      </c>
      <c r="C22" s="5"/>
      <c r="D22" s="5"/>
      <c r="E22" s="5"/>
      <c r="F22" s="5" t="s">
        <v>12</v>
      </c>
      <c r="G22" s="5"/>
      <c r="H22" s="23">
        <f>Reguleringsparameters!P44</f>
        <v>0.96736166899999998</v>
      </c>
      <c r="I22" s="5"/>
      <c r="J22" s="5"/>
      <c r="K22" s="5"/>
      <c r="L22" s="5"/>
      <c r="M22" s="21"/>
      <c r="N22" s="21"/>
      <c r="O22" s="21"/>
      <c r="P22" s="5"/>
      <c r="Q22" s="5"/>
      <c r="R22" s="59"/>
      <c r="T22" s="5"/>
      <c r="U22" s="5"/>
    </row>
    <row r="23" spans="1:22" s="1" customFormat="1">
      <c r="A23" s="5"/>
      <c r="B23" s="5" t="s">
        <v>78</v>
      </c>
      <c r="C23" s="5"/>
      <c r="D23" s="5"/>
      <c r="E23" s="5"/>
      <c r="F23" s="5" t="s">
        <v>12</v>
      </c>
      <c r="G23" s="5"/>
      <c r="H23" s="23">
        <f>Reguleringsparameters!P45</f>
        <v>0.97812100000000002</v>
      </c>
      <c r="I23" s="5"/>
      <c r="J23" s="5"/>
      <c r="K23" s="5"/>
      <c r="L23" s="5"/>
      <c r="M23" s="5"/>
      <c r="N23" s="21"/>
      <c r="O23" s="21"/>
      <c r="P23" s="5"/>
      <c r="Q23" s="5"/>
      <c r="R23" s="62"/>
      <c r="T23" s="5"/>
      <c r="U23" s="5"/>
    </row>
    <row r="24" spans="1:22" s="1" customFormat="1">
      <c r="A24" s="5"/>
      <c r="B24" s="5" t="s">
        <v>79</v>
      </c>
      <c r="C24" s="5"/>
      <c r="D24" s="5"/>
      <c r="E24" s="5"/>
      <c r="F24" s="5" t="s">
        <v>12</v>
      </c>
      <c r="G24" s="5"/>
      <c r="H24" s="23">
        <f>Reguleringsparameters!P46</f>
        <v>0.98899999999999999</v>
      </c>
      <c r="I24" s="5"/>
      <c r="J24" s="5"/>
      <c r="K24" s="5"/>
      <c r="L24" s="5"/>
      <c r="M24" s="5"/>
      <c r="N24" s="5"/>
      <c r="O24" s="21"/>
      <c r="P24" s="21"/>
      <c r="R24" s="66"/>
      <c r="T24" s="21"/>
      <c r="U24" s="21"/>
      <c r="V24" s="21"/>
    </row>
    <row r="25" spans="1:22" s="1" customFormat="1">
      <c r="A25" s="5"/>
      <c r="B25" s="5" t="s">
        <v>132</v>
      </c>
      <c r="C25" s="5"/>
      <c r="D25" s="5"/>
      <c r="E25" s="5"/>
      <c r="F25" s="5" t="s">
        <v>12</v>
      </c>
      <c r="G25" s="5"/>
      <c r="H25" s="23">
        <f>Reguleringsparameters!U47</f>
        <v>0.97035784647222401</v>
      </c>
      <c r="I25" s="5"/>
      <c r="J25" s="5"/>
      <c r="K25" s="5"/>
      <c r="L25" s="5"/>
      <c r="M25" s="5"/>
      <c r="N25" s="5"/>
      <c r="O25" s="5"/>
      <c r="P25" s="21"/>
      <c r="R25" s="66"/>
      <c r="T25" s="21"/>
      <c r="U25" s="21"/>
      <c r="V25" s="21"/>
    </row>
    <row r="26" spans="1:22" s="5" customFormat="1">
      <c r="R26" s="59"/>
    </row>
    <row r="27" spans="1:22" s="1" customFormat="1">
      <c r="A27" s="5"/>
      <c r="B27" s="2" t="s">
        <v>63</v>
      </c>
      <c r="C27" s="5"/>
      <c r="D27" s="5"/>
      <c r="E27" s="5"/>
      <c r="F27" s="5"/>
      <c r="G27" s="5"/>
      <c r="H27" s="5"/>
      <c r="I27" s="5"/>
      <c r="J27" s="5"/>
      <c r="K27" s="5"/>
      <c r="L27" s="5"/>
      <c r="M27" s="21"/>
      <c r="N27" s="5"/>
      <c r="O27" s="5"/>
      <c r="P27" s="5"/>
      <c r="R27" s="62"/>
      <c r="T27" s="5"/>
    </row>
    <row r="28" spans="1:22" s="1" customFormat="1">
      <c r="A28" s="5"/>
      <c r="B28" s="1" t="s">
        <v>14</v>
      </c>
      <c r="C28" s="5"/>
      <c r="D28" s="5"/>
      <c r="E28" s="5"/>
      <c r="F28" s="5" t="s">
        <v>12</v>
      </c>
      <c r="G28" s="5"/>
      <c r="H28" s="17">
        <f>Reguleringsparameters!H12</f>
        <v>0.03</v>
      </c>
      <c r="I28" s="5"/>
      <c r="J28" s="5"/>
      <c r="K28" s="5"/>
      <c r="L28" s="5"/>
      <c r="M28" s="5"/>
      <c r="N28" s="5"/>
      <c r="O28" s="5"/>
      <c r="P28" s="5"/>
      <c r="R28" s="62"/>
      <c r="T28" s="5"/>
    </row>
    <row r="29" spans="1:22" s="1" customFormat="1">
      <c r="A29" s="5"/>
      <c r="B29" s="1" t="s">
        <v>245</v>
      </c>
      <c r="C29" s="5"/>
      <c r="D29" s="5"/>
      <c r="E29" s="5"/>
      <c r="F29" s="5" t="s">
        <v>12</v>
      </c>
      <c r="G29" s="5"/>
      <c r="H29" s="17">
        <f>Reguleringsparameters!H14</f>
        <v>0.03</v>
      </c>
      <c r="I29" s="5"/>
      <c r="J29" s="5"/>
      <c r="K29" s="5"/>
      <c r="L29" s="5"/>
      <c r="M29" s="5"/>
      <c r="N29" s="5"/>
      <c r="O29" s="5"/>
      <c r="P29" s="5"/>
      <c r="R29" s="62"/>
      <c r="T29" s="5"/>
    </row>
    <row r="30" spans="1:22" s="1" customFormat="1">
      <c r="A30" s="5"/>
      <c r="B30" s="5"/>
      <c r="C30" s="5"/>
      <c r="D30" s="5"/>
      <c r="E30" s="5"/>
      <c r="F30" s="5"/>
      <c r="G30" s="5"/>
      <c r="H30" s="5"/>
      <c r="I30" s="5"/>
      <c r="J30" s="5"/>
      <c r="K30" s="5"/>
      <c r="L30" s="5"/>
      <c r="M30" s="5"/>
      <c r="N30" s="5"/>
      <c r="O30" s="5"/>
      <c r="P30" s="5"/>
      <c r="R30" s="62"/>
      <c r="T30" s="5"/>
    </row>
    <row r="31" spans="1:22" s="1" customFormat="1">
      <c r="A31" s="5"/>
      <c r="B31" s="20" t="s">
        <v>109</v>
      </c>
      <c r="C31" s="5"/>
      <c r="D31" s="5"/>
      <c r="E31" s="5"/>
      <c r="F31" s="5"/>
      <c r="G31" s="5"/>
      <c r="H31" s="5"/>
      <c r="I31" s="5"/>
      <c r="J31" s="5"/>
      <c r="K31" s="5"/>
      <c r="L31" s="5"/>
      <c r="M31" s="5"/>
      <c r="N31" s="5"/>
      <c r="O31" s="5"/>
      <c r="P31" s="5"/>
      <c r="Q31" s="5"/>
      <c r="R31" s="59"/>
      <c r="T31" s="16"/>
      <c r="U31" s="5"/>
    </row>
    <row r="32" spans="1:22" s="1" customFormat="1">
      <c r="A32" s="5"/>
      <c r="B32" s="5" t="s">
        <v>109</v>
      </c>
      <c r="C32" s="5"/>
      <c r="D32" s="5"/>
      <c r="E32" s="5"/>
      <c r="F32" s="5" t="s">
        <v>12</v>
      </c>
      <c r="G32" s="5"/>
      <c r="H32" s="17">
        <f>Reguleringsparameters!H85</f>
        <v>0.01</v>
      </c>
      <c r="I32" s="5"/>
      <c r="J32" s="5"/>
      <c r="K32" s="5"/>
      <c r="L32" s="5"/>
      <c r="M32" s="5"/>
      <c r="N32" s="5"/>
      <c r="O32" s="5"/>
      <c r="P32" s="5"/>
      <c r="Q32" s="5"/>
      <c r="R32" s="59"/>
      <c r="T32" s="16"/>
      <c r="U32" s="5"/>
    </row>
    <row r="33" spans="1:29" s="1" customFormat="1">
      <c r="A33" s="5"/>
      <c r="B33" s="5"/>
      <c r="C33" s="5"/>
      <c r="D33" s="5"/>
      <c r="E33" s="5"/>
      <c r="F33" s="5"/>
      <c r="G33" s="5"/>
      <c r="H33" s="5"/>
      <c r="I33" s="5"/>
      <c r="J33" s="5"/>
      <c r="K33" s="5"/>
      <c r="L33" s="5"/>
      <c r="M33" s="5"/>
      <c r="N33" s="5"/>
      <c r="O33" s="5"/>
      <c r="P33" s="5"/>
      <c r="Q33" s="5"/>
      <c r="R33" s="59"/>
      <c r="T33" s="16"/>
      <c r="U33" s="5"/>
    </row>
    <row r="34" spans="1:29" s="1" customFormat="1">
      <c r="A34" s="5"/>
      <c r="B34" s="20" t="s">
        <v>154</v>
      </c>
      <c r="C34" s="5"/>
      <c r="D34" s="5"/>
      <c r="E34" s="5"/>
      <c r="F34" s="5"/>
      <c r="G34" s="5"/>
      <c r="H34" s="2"/>
      <c r="L34" s="47"/>
      <c r="M34" s="5"/>
      <c r="N34" s="5"/>
      <c r="O34" s="5"/>
      <c r="P34" s="5"/>
      <c r="R34" s="60"/>
    </row>
    <row r="35" spans="1:29" s="1" customFormat="1">
      <c r="A35" s="5"/>
      <c r="B35" s="1" t="s">
        <v>155</v>
      </c>
      <c r="C35" s="5"/>
      <c r="D35" s="5"/>
      <c r="E35" s="5"/>
      <c r="F35" s="5" t="s">
        <v>12</v>
      </c>
      <c r="G35" s="5"/>
      <c r="H35" s="114">
        <f>Reguleringsparameters!H58</f>
        <v>0.83900000000000008</v>
      </c>
      <c r="I35" s="5"/>
      <c r="J35" s="5"/>
      <c r="K35" s="5"/>
      <c r="L35" s="42"/>
      <c r="M35" s="42"/>
      <c r="N35" s="42"/>
      <c r="O35" s="42"/>
      <c r="P35" s="42"/>
      <c r="R35" s="62"/>
      <c r="T35" s="5"/>
    </row>
    <row r="36" spans="1:29" s="1" customFormat="1">
      <c r="A36" s="5"/>
      <c r="B36" s="1" t="s">
        <v>156</v>
      </c>
      <c r="C36" s="5"/>
      <c r="D36" s="5"/>
      <c r="E36" s="5"/>
      <c r="F36" s="5" t="s">
        <v>12</v>
      </c>
      <c r="G36" s="5"/>
      <c r="H36" s="114">
        <f>Reguleringsparameters!H62</f>
        <v>0.86599999999999999</v>
      </c>
      <c r="I36" s="5"/>
      <c r="J36" s="5"/>
      <c r="K36" s="5"/>
      <c r="L36" s="5"/>
      <c r="M36" s="5"/>
      <c r="N36" s="5"/>
      <c r="O36" s="5"/>
      <c r="P36" s="5"/>
      <c r="R36" s="62"/>
      <c r="T36" s="5"/>
    </row>
    <row r="37" spans="1:29" s="1" customFormat="1">
      <c r="C37" s="5"/>
      <c r="D37" s="5"/>
      <c r="E37" s="5"/>
      <c r="F37" s="5"/>
      <c r="G37" s="5"/>
      <c r="H37" s="71"/>
      <c r="I37" s="5"/>
      <c r="J37" s="5"/>
      <c r="K37" s="5"/>
      <c r="L37" s="5"/>
      <c r="M37" s="5"/>
      <c r="N37" s="5"/>
      <c r="O37" s="5"/>
      <c r="P37" s="5"/>
      <c r="R37" s="62"/>
      <c r="T37" s="5"/>
    </row>
    <row r="38" spans="1:29" s="110" customFormat="1">
      <c r="B38" s="110" t="s">
        <v>343</v>
      </c>
      <c r="F38" s="110" t="s">
        <v>0</v>
      </c>
      <c r="H38" s="186" t="s">
        <v>54</v>
      </c>
      <c r="K38" s="186"/>
      <c r="L38" s="185" t="s">
        <v>40</v>
      </c>
      <c r="M38" s="185" t="s">
        <v>41</v>
      </c>
      <c r="N38" s="185" t="s">
        <v>42</v>
      </c>
      <c r="O38" s="185" t="s">
        <v>43</v>
      </c>
      <c r="P38" s="185" t="s">
        <v>38</v>
      </c>
      <c r="R38" s="115" t="s">
        <v>111</v>
      </c>
    </row>
    <row r="39" spans="1:29" s="26" customFormat="1">
      <c r="B39" s="1"/>
      <c r="C39" s="1"/>
      <c r="D39" s="1"/>
      <c r="E39" s="1"/>
      <c r="F39" s="1"/>
      <c r="G39" s="1"/>
      <c r="H39" s="33"/>
      <c r="I39" s="1"/>
      <c r="J39" s="1"/>
      <c r="K39" s="33"/>
      <c r="L39" s="33"/>
      <c r="M39" s="33"/>
      <c r="N39" s="33"/>
      <c r="O39" s="33"/>
      <c r="P39" s="33"/>
      <c r="Q39" s="1"/>
      <c r="R39" s="60"/>
    </row>
    <row r="40" spans="1:29" s="1" customFormat="1" ht="13.5" customHeight="1">
      <c r="A40" s="74"/>
      <c r="B40" s="2" t="s">
        <v>45</v>
      </c>
      <c r="G40" s="5"/>
      <c r="H40" s="35"/>
      <c r="I40" s="74"/>
      <c r="J40" s="74"/>
      <c r="K40" s="33"/>
      <c r="L40" s="33"/>
      <c r="M40" s="33"/>
      <c r="N40" s="33"/>
      <c r="O40" s="33"/>
      <c r="P40" s="33"/>
      <c r="Q40" s="5"/>
      <c r="R40" s="60"/>
    </row>
    <row r="41" spans="1:29" s="1" customFormat="1">
      <c r="A41" s="74"/>
      <c r="B41" s="1" t="s">
        <v>178</v>
      </c>
      <c r="F41" s="1" t="s">
        <v>15</v>
      </c>
      <c r="G41" s="5"/>
      <c r="H41" s="100">
        <f>SUM(L41:P41)</f>
        <v>167589590.23163447</v>
      </c>
      <c r="I41" s="98">
        <f>'Operationele kosten'!I108</f>
        <v>0</v>
      </c>
      <c r="J41" s="98"/>
      <c r="K41" s="98"/>
      <c r="L41" s="189">
        <f>'Operationele kosten'!L108</f>
        <v>158906191.77403682</v>
      </c>
      <c r="M41" s="174"/>
      <c r="N41" s="189">
        <f>'Operationele kosten'!N108</f>
        <v>8683398.4575976413</v>
      </c>
      <c r="O41" s="174"/>
      <c r="P41" s="174"/>
      <c r="Q41" s="5"/>
      <c r="R41" s="60"/>
      <c r="Y41" s="33"/>
      <c r="Z41" s="33"/>
      <c r="AA41" s="33"/>
      <c r="AB41" s="33"/>
      <c r="AC41" s="33"/>
    </row>
    <row r="42" spans="1:29" s="1" customFormat="1">
      <c r="A42" s="74"/>
      <c r="B42" s="1" t="s">
        <v>179</v>
      </c>
      <c r="F42" s="1" t="s">
        <v>15</v>
      </c>
      <c r="G42" s="5"/>
      <c r="H42" s="100">
        <f t="shared" ref="H42:H71" si="0">SUM(L42:P42)</f>
        <v>-70208889.575461626</v>
      </c>
      <c r="I42" s="98">
        <f>'Operationele kosten'!I109</f>
        <v>0</v>
      </c>
      <c r="J42" s="98"/>
      <c r="K42" s="98"/>
      <c r="L42" s="189">
        <f>'Operationele kosten'!L109</f>
        <v>-76144758.380549997</v>
      </c>
      <c r="M42" s="189">
        <f>'Operationele kosten'!M109</f>
        <v>3165737.8893683488</v>
      </c>
      <c r="N42" s="189">
        <f>'Operationele kosten'!N109</f>
        <v>-4160915.7585000005</v>
      </c>
      <c r="O42" s="189">
        <f>'Operationele kosten'!O109</f>
        <v>0</v>
      </c>
      <c r="P42" s="189">
        <f>'Operationele kosten'!P109</f>
        <v>6931046.6742200069</v>
      </c>
      <c r="Q42" s="5"/>
      <c r="R42" s="60"/>
      <c r="Y42" s="33"/>
      <c r="Z42" s="33"/>
      <c r="AA42" s="33"/>
      <c r="AB42" s="33"/>
      <c r="AC42" s="33"/>
    </row>
    <row r="43" spans="1:29" s="1" customFormat="1">
      <c r="A43" s="74"/>
      <c r="B43" s="1" t="s">
        <v>180</v>
      </c>
      <c r="F43" s="1" t="s">
        <v>15</v>
      </c>
      <c r="G43" s="5"/>
      <c r="H43" s="100">
        <f t="shared" si="0"/>
        <v>56916924.247250006</v>
      </c>
      <c r="I43" s="98">
        <f>'Operationele kosten'!I110</f>
        <v>0</v>
      </c>
      <c r="J43" s="98"/>
      <c r="K43" s="98"/>
      <c r="L43" s="189">
        <f>'Operationele kosten'!L110</f>
        <v>53967860.814750008</v>
      </c>
      <c r="M43" s="174"/>
      <c r="N43" s="189">
        <f>'Operationele kosten'!N110</f>
        <v>2949063.4325000001</v>
      </c>
      <c r="O43" s="174"/>
      <c r="P43" s="174"/>
      <c r="Q43" s="5"/>
      <c r="R43" s="60"/>
      <c r="Y43" s="33"/>
      <c r="Z43" s="33"/>
      <c r="AA43" s="33"/>
      <c r="AB43" s="33"/>
      <c r="AC43" s="33"/>
    </row>
    <row r="44" spans="1:29" s="1" customFormat="1">
      <c r="A44" s="74"/>
      <c r="B44" s="1" t="s">
        <v>181</v>
      </c>
      <c r="F44" s="1" t="s">
        <v>15</v>
      </c>
      <c r="G44" s="5"/>
      <c r="H44" s="100">
        <f t="shared" si="0"/>
        <v>40213598.352750003</v>
      </c>
      <c r="I44" s="98">
        <f>'Operationele kosten'!I111</f>
        <v>0</v>
      </c>
      <c r="J44" s="98"/>
      <c r="K44" s="98"/>
      <c r="L44" s="189">
        <f>'Operationele kosten'!L111</f>
        <v>11185195.557599999</v>
      </c>
      <c r="M44" s="189">
        <f>'Operationele kosten'!M111</f>
        <v>2492193.4131500004</v>
      </c>
      <c r="N44" s="189">
        <f>'Operationele kosten'!N111</f>
        <v>611212.87199999997</v>
      </c>
      <c r="O44" s="189">
        <f>'Operationele kosten'!O111</f>
        <v>0</v>
      </c>
      <c r="P44" s="189">
        <f>'Operationele kosten'!P111</f>
        <v>25924996.510000002</v>
      </c>
      <c r="Q44" s="5"/>
      <c r="R44" s="60"/>
      <c r="Y44" s="33"/>
      <c r="Z44" s="33"/>
      <c r="AA44" s="33"/>
      <c r="AB44" s="33"/>
      <c r="AC44" s="33"/>
    </row>
    <row r="45" spans="1:29" s="26" customFormat="1">
      <c r="A45" s="116"/>
      <c r="B45" s="1"/>
      <c r="C45" s="1"/>
      <c r="D45" s="1"/>
      <c r="E45" s="1"/>
      <c r="F45" s="1"/>
      <c r="G45" s="74"/>
      <c r="H45" s="98"/>
      <c r="I45" s="98"/>
      <c r="J45" s="98"/>
      <c r="K45" s="98"/>
      <c r="L45" s="33"/>
      <c r="M45" s="33"/>
      <c r="N45" s="33"/>
      <c r="O45" s="33"/>
      <c r="P45" s="33"/>
      <c r="Q45" s="74"/>
      <c r="R45" s="75"/>
    </row>
    <row r="46" spans="1:29" s="1" customFormat="1">
      <c r="A46" s="74"/>
      <c r="B46" s="1" t="s">
        <v>191</v>
      </c>
      <c r="F46" s="1" t="s">
        <v>15</v>
      </c>
      <c r="G46" s="5"/>
      <c r="H46" s="100">
        <f t="shared" si="0"/>
        <v>51881994.856693968</v>
      </c>
      <c r="I46" s="98">
        <f>'Operationele kosten'!I113</f>
        <v>0</v>
      </c>
      <c r="J46" s="98"/>
      <c r="K46" s="98"/>
      <c r="L46" s="103">
        <f>'Operationele kosten'!L113</f>
        <v>49193808.594689101</v>
      </c>
      <c r="M46" s="175"/>
      <c r="N46" s="103">
        <f>'Operationele kosten'!N113</f>
        <v>2688186.2620048691</v>
      </c>
      <c r="O46" s="103">
        <f>'Operationele kosten'!O113</f>
        <v>0</v>
      </c>
      <c r="P46" s="175"/>
      <c r="Q46" s="5"/>
      <c r="R46" s="60"/>
      <c r="Y46" s="33"/>
      <c r="Z46" s="33"/>
      <c r="AA46" s="33"/>
      <c r="AB46" s="33"/>
      <c r="AC46" s="33"/>
    </row>
    <row r="47" spans="1:29" s="1" customFormat="1">
      <c r="A47" s="74"/>
      <c r="B47" s="1" t="s">
        <v>192</v>
      </c>
      <c r="F47" s="1" t="s">
        <v>15</v>
      </c>
      <c r="G47" s="5"/>
      <c r="H47" s="100">
        <f t="shared" si="0"/>
        <v>45498705.799478844</v>
      </c>
      <c r="I47" s="98">
        <f>'Operationele kosten'!I114</f>
        <v>0</v>
      </c>
      <c r="J47" s="98"/>
      <c r="K47" s="98"/>
      <c r="L47" s="103">
        <f>'Operationele kosten'!L114</f>
        <v>33567624.798797719</v>
      </c>
      <c r="M47" s="103">
        <f>'Operationele kosten'!M114</f>
        <v>3165737.8893683488</v>
      </c>
      <c r="N47" s="103">
        <f>'Operationele kosten'!N114</f>
        <v>1834296.4370927718</v>
      </c>
      <c r="O47" s="103">
        <f>'Operationele kosten'!O114</f>
        <v>0</v>
      </c>
      <c r="P47" s="103">
        <f>'Operationele kosten'!P114</f>
        <v>6931046.6742200069</v>
      </c>
      <c r="Q47" s="5"/>
      <c r="R47" s="60"/>
      <c r="Y47" s="33"/>
      <c r="Z47" s="33"/>
      <c r="AA47" s="33"/>
      <c r="AB47" s="33"/>
      <c r="AC47" s="33"/>
    </row>
    <row r="48" spans="1:29" s="1" customFormat="1">
      <c r="A48" s="74"/>
      <c r="B48" s="1" t="s">
        <v>190</v>
      </c>
      <c r="F48" s="1" t="s">
        <v>15</v>
      </c>
      <c r="G48" s="5"/>
      <c r="H48" s="100">
        <f t="shared" si="0"/>
        <v>0</v>
      </c>
      <c r="I48" s="98">
        <f>'Operationele kosten'!I115</f>
        <v>0</v>
      </c>
      <c r="J48" s="98"/>
      <c r="K48" s="98"/>
      <c r="L48" s="175"/>
      <c r="M48" s="175"/>
      <c r="N48" s="175"/>
      <c r="O48" s="175"/>
      <c r="P48" s="175"/>
      <c r="Q48" s="5"/>
      <c r="R48" s="60"/>
      <c r="Y48" s="33"/>
      <c r="Z48" s="33"/>
      <c r="AA48" s="33"/>
      <c r="AB48" s="33"/>
      <c r="AC48" s="33"/>
    </row>
    <row r="49" spans="1:29" s="1" customFormat="1">
      <c r="A49" s="74"/>
      <c r="B49" s="1" t="s">
        <v>193</v>
      </c>
      <c r="F49" s="1" t="s">
        <v>15</v>
      </c>
      <c r="G49" s="5"/>
      <c r="H49" s="100">
        <f t="shared" si="0"/>
        <v>97130522.600000009</v>
      </c>
      <c r="I49" s="98">
        <f>'Operationele kosten'!I116</f>
        <v>0</v>
      </c>
      <c r="J49" s="98"/>
      <c r="K49" s="98"/>
      <c r="L49" s="103">
        <f>'Operationele kosten'!L116</f>
        <v>65153056.372350007</v>
      </c>
      <c r="M49" s="103">
        <f>'Operationele kosten'!M116</f>
        <v>2492193.4131500004</v>
      </c>
      <c r="N49" s="103">
        <f>'Operationele kosten'!N116</f>
        <v>3560276.3045000001</v>
      </c>
      <c r="O49" s="103">
        <f>'Operationele kosten'!O116</f>
        <v>0</v>
      </c>
      <c r="P49" s="103">
        <f>'Operationele kosten'!P116</f>
        <v>25924996.510000002</v>
      </c>
      <c r="Q49" s="5"/>
      <c r="R49" s="60"/>
      <c r="Y49" s="33"/>
      <c r="Z49" s="33"/>
      <c r="AA49" s="33"/>
      <c r="AB49" s="33"/>
      <c r="AC49" s="33"/>
    </row>
    <row r="50" spans="1:29" s="1" customFormat="1">
      <c r="A50" s="74"/>
      <c r="G50" s="5"/>
      <c r="H50" s="98"/>
      <c r="I50" s="98"/>
      <c r="J50" s="98"/>
      <c r="K50" s="98"/>
      <c r="L50" s="95"/>
      <c r="M50" s="95"/>
      <c r="N50" s="95"/>
      <c r="O50" s="95"/>
      <c r="P50" s="95"/>
      <c r="Q50" s="5"/>
      <c r="R50" s="59"/>
      <c r="Y50" s="33"/>
      <c r="Z50" s="33"/>
      <c r="AA50" s="33"/>
      <c r="AB50" s="33"/>
      <c r="AC50" s="33"/>
    </row>
    <row r="51" spans="1:29" s="1" customFormat="1">
      <c r="A51" s="74"/>
      <c r="B51" s="2" t="s">
        <v>46</v>
      </c>
      <c r="G51" s="5"/>
      <c r="H51" s="98"/>
      <c r="I51" s="98"/>
      <c r="J51" s="98"/>
      <c r="K51" s="98"/>
      <c r="L51" s="92"/>
      <c r="M51" s="92"/>
      <c r="N51" s="92"/>
      <c r="O51" s="92"/>
      <c r="P51" s="92"/>
      <c r="Q51" s="5"/>
      <c r="R51" s="59"/>
      <c r="Y51" s="33"/>
      <c r="Z51" s="33"/>
      <c r="AA51" s="33"/>
      <c r="AB51" s="33"/>
      <c r="AC51" s="33"/>
    </row>
    <row r="52" spans="1:29" s="1" customFormat="1">
      <c r="A52" s="74"/>
      <c r="B52" s="1" t="s">
        <v>182</v>
      </c>
      <c r="F52" s="1" t="s">
        <v>16</v>
      </c>
      <c r="G52" s="5"/>
      <c r="H52" s="100">
        <f t="shared" si="0"/>
        <v>173679783.21554002</v>
      </c>
      <c r="I52" s="98">
        <f>'Operationele kosten'!I119</f>
        <v>0</v>
      </c>
      <c r="J52" s="98"/>
      <c r="K52" s="98"/>
      <c r="L52" s="189">
        <f>'Operationele kosten'!L119</f>
        <v>164680830.71732551</v>
      </c>
      <c r="M52" s="174"/>
      <c r="N52" s="189">
        <f>'Operationele kosten'!N119</f>
        <v>8998952.4982145093</v>
      </c>
      <c r="O52" s="174"/>
      <c r="P52" s="174"/>
      <c r="Q52" s="5"/>
      <c r="R52" s="60"/>
      <c r="Y52" s="33"/>
      <c r="Z52" s="33"/>
      <c r="AA52" s="33"/>
      <c r="AB52" s="33"/>
      <c r="AC52" s="33"/>
    </row>
    <row r="53" spans="1:29" s="1" customFormat="1">
      <c r="A53" s="74"/>
      <c r="B53" s="1" t="s">
        <v>183</v>
      </c>
      <c r="F53" s="1" t="s">
        <v>16</v>
      </c>
      <c r="G53" s="5"/>
      <c r="H53" s="100">
        <f t="shared" si="0"/>
        <v>52782027.399737522</v>
      </c>
      <c r="I53" s="98">
        <f>'Operationele kosten'!I120</f>
        <v>0</v>
      </c>
      <c r="J53" s="98"/>
      <c r="K53" s="98"/>
      <c r="L53" s="189">
        <f>'Operationele kosten'!L120</f>
        <v>27077060.155050009</v>
      </c>
      <c r="M53" s="189">
        <f>'Operationele kosten'!M120</f>
        <v>7335001.2902001562</v>
      </c>
      <c r="N53" s="189">
        <f>'Operationele kosten'!N120</f>
        <v>1479620.7735000004</v>
      </c>
      <c r="O53" s="189">
        <f>'Operationele kosten'!O120</f>
        <v>0</v>
      </c>
      <c r="P53" s="189">
        <f>'Operationele kosten'!P120</f>
        <v>16890345.180987347</v>
      </c>
      <c r="Q53" s="5"/>
      <c r="R53" s="60"/>
      <c r="Y53" s="33"/>
      <c r="Z53" s="33"/>
      <c r="AA53" s="33"/>
      <c r="AB53" s="33"/>
      <c r="AC53" s="33"/>
    </row>
    <row r="54" spans="1:29" s="1" customFormat="1">
      <c r="A54" s="74"/>
      <c r="B54" s="1" t="s">
        <v>184</v>
      </c>
      <c r="F54" s="1" t="s">
        <v>16</v>
      </c>
      <c r="G54" s="5"/>
      <c r="H54" s="100">
        <f t="shared" si="0"/>
        <v>41144599.110549986</v>
      </c>
      <c r="I54" s="98">
        <f>'Operationele kosten'!I121</f>
        <v>0</v>
      </c>
      <c r="J54" s="98"/>
      <c r="K54" s="98"/>
      <c r="L54" s="189">
        <f>'Operationele kosten'!L121</f>
        <v>39012754.597049989</v>
      </c>
      <c r="M54" s="174"/>
      <c r="N54" s="189">
        <f>'Operationele kosten'!N121</f>
        <v>2131844.5134999999</v>
      </c>
      <c r="O54" s="174"/>
      <c r="P54" s="174"/>
      <c r="Q54" s="5"/>
      <c r="R54" s="60"/>
      <c r="Y54" s="33"/>
      <c r="Z54" s="33"/>
      <c r="AA54" s="33"/>
      <c r="AB54" s="33"/>
      <c r="AC54" s="33"/>
    </row>
    <row r="55" spans="1:29" s="1" customFormat="1">
      <c r="A55" s="74"/>
      <c r="B55" s="1" t="s">
        <v>185</v>
      </c>
      <c r="F55" s="1" t="s">
        <v>16</v>
      </c>
      <c r="G55" s="5"/>
      <c r="H55" s="100">
        <f t="shared" si="0"/>
        <v>36466249.979450002</v>
      </c>
      <c r="I55" s="98">
        <f>'Operationele kosten'!I122</f>
        <v>0</v>
      </c>
      <c r="J55" s="98"/>
      <c r="K55" s="98"/>
      <c r="L55" s="189">
        <f>'Operationele kosten'!L122</f>
        <v>9007471.0355999991</v>
      </c>
      <c r="M55" s="189">
        <f>'Operationele kosten'!M122</f>
        <v>1836839.2318499999</v>
      </c>
      <c r="N55" s="189">
        <f>'Operationele kosten'!N122</f>
        <v>492211.53200000001</v>
      </c>
      <c r="O55" s="189">
        <f>'Operationele kosten'!O122</f>
        <v>0</v>
      </c>
      <c r="P55" s="189">
        <f>'Operationele kosten'!P122</f>
        <v>25129728.180000003</v>
      </c>
      <c r="Q55" s="5"/>
      <c r="R55" s="60"/>
      <c r="Y55" s="33"/>
      <c r="Z55" s="33"/>
      <c r="AA55" s="33"/>
      <c r="AB55" s="33"/>
      <c r="AC55" s="33"/>
    </row>
    <row r="56" spans="1:29" s="1" customFormat="1">
      <c r="A56" s="74"/>
      <c r="G56" s="5"/>
      <c r="H56" s="98"/>
      <c r="I56" s="98"/>
      <c r="J56" s="98"/>
      <c r="K56" s="98"/>
      <c r="L56" s="33"/>
      <c r="M56" s="33"/>
      <c r="N56" s="33"/>
      <c r="O56" s="33"/>
      <c r="P56" s="33"/>
      <c r="Q56" s="5"/>
      <c r="R56" s="60"/>
      <c r="Y56" s="33"/>
      <c r="Z56" s="33"/>
      <c r="AA56" s="33"/>
      <c r="AB56" s="33"/>
      <c r="AC56" s="33"/>
    </row>
    <row r="57" spans="1:29" s="1" customFormat="1">
      <c r="A57" s="74"/>
      <c r="B57" s="1" t="s">
        <v>194</v>
      </c>
      <c r="F57" s="1" t="s">
        <v>16</v>
      </c>
      <c r="G57" s="5"/>
      <c r="H57" s="100">
        <f t="shared" si="0"/>
        <v>167966065.91054413</v>
      </c>
      <c r="I57" s="98">
        <f>'Operationele kosten'!I124</f>
        <v>0</v>
      </c>
      <c r="J57" s="98"/>
      <c r="K57" s="98"/>
      <c r="L57" s="103">
        <f>'Operationele kosten'!L124</f>
        <v>159263160.94108588</v>
      </c>
      <c r="M57" s="175"/>
      <c r="N57" s="103">
        <f>'Operationele kosten'!N124</f>
        <v>8702904.9694582447</v>
      </c>
      <c r="O57" s="103">
        <f>'Operationele kosten'!O124</f>
        <v>0</v>
      </c>
      <c r="P57" s="175"/>
      <c r="Q57" s="5"/>
      <c r="R57" s="60"/>
      <c r="Y57" s="33"/>
      <c r="Z57" s="33"/>
      <c r="AA57" s="33"/>
      <c r="AB57" s="33"/>
      <c r="AC57" s="33"/>
    </row>
    <row r="58" spans="1:29" s="1" customFormat="1">
      <c r="A58" s="74"/>
      <c r="B58" s="1" t="s">
        <v>195</v>
      </c>
      <c r="F58" s="1" t="s">
        <v>16</v>
      </c>
      <c r="G58" s="5"/>
      <c r="H58" s="100">
        <f t="shared" si="0"/>
        <v>58495744.704733402</v>
      </c>
      <c r="I58" s="98">
        <f>'Operationele kosten'!I125</f>
        <v>0</v>
      </c>
      <c r="J58" s="98"/>
      <c r="K58" s="98"/>
      <c r="L58" s="103">
        <f>'Operationele kosten'!L125</f>
        <v>32494729.931289628</v>
      </c>
      <c r="M58" s="103">
        <f>'Operationele kosten'!M125</f>
        <v>7335001.2902001562</v>
      </c>
      <c r="N58" s="103">
        <f>'Operationele kosten'!N125</f>
        <v>1775668.302256264</v>
      </c>
      <c r="O58" s="103">
        <f>'Operationele kosten'!O125</f>
        <v>0</v>
      </c>
      <c r="P58" s="103">
        <f>'Operationele kosten'!P125</f>
        <v>16890345.180987347</v>
      </c>
      <c r="Q58" s="5"/>
      <c r="R58" s="60"/>
      <c r="Y58" s="33"/>
      <c r="Z58" s="33"/>
      <c r="AA58" s="33"/>
      <c r="AB58" s="33"/>
      <c r="AC58" s="33"/>
    </row>
    <row r="59" spans="1:29" s="1" customFormat="1">
      <c r="A59" s="74"/>
      <c r="B59" s="1" t="s">
        <v>196</v>
      </c>
      <c r="F59" s="1" t="s">
        <v>16</v>
      </c>
      <c r="G59" s="5"/>
      <c r="H59" s="100">
        <f t="shared" si="0"/>
        <v>0</v>
      </c>
      <c r="I59" s="98">
        <f>'Operationele kosten'!I126</f>
        <v>0</v>
      </c>
      <c r="J59" s="98"/>
      <c r="K59" s="98"/>
      <c r="L59" s="175"/>
      <c r="M59" s="175"/>
      <c r="N59" s="175"/>
      <c r="O59" s="175"/>
      <c r="P59" s="175"/>
      <c r="Q59" s="5"/>
      <c r="R59" s="60"/>
      <c r="Y59" s="33"/>
      <c r="Z59" s="33"/>
      <c r="AA59" s="33"/>
      <c r="AB59" s="33"/>
      <c r="AC59" s="33"/>
    </row>
    <row r="60" spans="1:29" s="1" customFormat="1">
      <c r="A60" s="74"/>
      <c r="B60" s="1" t="s">
        <v>197</v>
      </c>
      <c r="F60" s="1" t="s">
        <v>16</v>
      </c>
      <c r="G60" s="5"/>
      <c r="H60" s="100">
        <f t="shared" si="0"/>
        <v>77610849.089999989</v>
      </c>
      <c r="I60" s="98">
        <f>'Operationele kosten'!I127</f>
        <v>0</v>
      </c>
      <c r="J60" s="98"/>
      <c r="K60" s="98"/>
      <c r="L60" s="103">
        <f>'Operationele kosten'!L127</f>
        <v>48020225.632649988</v>
      </c>
      <c r="M60" s="103">
        <f>'Operationele kosten'!M127</f>
        <v>1836839.2318499999</v>
      </c>
      <c r="N60" s="103">
        <f>'Operationele kosten'!N127</f>
        <v>2624056.0454999995</v>
      </c>
      <c r="O60" s="103">
        <f>'Operationele kosten'!O127</f>
        <v>0</v>
      </c>
      <c r="P60" s="103">
        <f>'Operationele kosten'!P127</f>
        <v>25129728.180000003</v>
      </c>
      <c r="Q60" s="74"/>
      <c r="R60" s="75"/>
      <c r="Y60" s="33"/>
      <c r="Z60" s="33"/>
      <c r="AA60" s="33"/>
      <c r="AB60" s="33"/>
      <c r="AC60" s="33"/>
    </row>
    <row r="61" spans="1:29" s="1" customFormat="1">
      <c r="A61" s="74"/>
      <c r="G61" s="5"/>
      <c r="H61" s="98"/>
      <c r="I61" s="98"/>
      <c r="J61" s="98"/>
      <c r="K61" s="98"/>
      <c r="L61" s="92"/>
      <c r="M61" s="92"/>
      <c r="N61" s="92"/>
      <c r="O61" s="92"/>
      <c r="P61" s="92"/>
      <c r="Q61" s="74"/>
      <c r="R61" s="75"/>
      <c r="Y61" s="33"/>
      <c r="Z61" s="33"/>
      <c r="AA61" s="33"/>
      <c r="AB61" s="33"/>
      <c r="AC61" s="33"/>
    </row>
    <row r="62" spans="1:29" s="1" customFormat="1">
      <c r="A62" s="74"/>
      <c r="B62" s="2" t="s">
        <v>47</v>
      </c>
      <c r="G62" s="5"/>
      <c r="H62" s="98"/>
      <c r="I62" s="98"/>
      <c r="J62" s="98"/>
      <c r="K62" s="98"/>
      <c r="L62" s="33"/>
      <c r="M62" s="33"/>
      <c r="N62" s="33"/>
      <c r="O62" s="33"/>
      <c r="P62" s="33"/>
      <c r="Q62" s="5"/>
      <c r="R62" s="60"/>
      <c r="Y62" s="33"/>
      <c r="Z62" s="33"/>
      <c r="AA62" s="33"/>
      <c r="AB62" s="33"/>
      <c r="AC62" s="33"/>
    </row>
    <row r="63" spans="1:29" s="1" customFormat="1">
      <c r="A63" s="74"/>
      <c r="B63" s="1" t="s">
        <v>186</v>
      </c>
      <c r="F63" s="1" t="s">
        <v>17</v>
      </c>
      <c r="G63" s="5"/>
      <c r="H63" s="100">
        <f t="shared" si="0"/>
        <v>210271589.87314054</v>
      </c>
      <c r="I63" s="98">
        <f>'Operationele kosten'!I130</f>
        <v>0</v>
      </c>
      <c r="J63" s="98"/>
      <c r="K63" s="98"/>
      <c r="L63" s="189">
        <f>'Operationele kosten'!L130</f>
        <v>199376688.84344414</v>
      </c>
      <c r="M63" s="174"/>
      <c r="N63" s="189">
        <f>'Operationele kosten'!N130</f>
        <v>10894901.029696401</v>
      </c>
      <c r="O63" s="174"/>
      <c r="P63" s="174"/>
      <c r="Q63" s="5"/>
      <c r="R63" s="60"/>
      <c r="Y63" s="33"/>
      <c r="Z63" s="33"/>
      <c r="AA63" s="33"/>
      <c r="AB63" s="33"/>
      <c r="AC63" s="33"/>
    </row>
    <row r="64" spans="1:29" s="1" customFormat="1">
      <c r="A64" s="74"/>
      <c r="B64" s="1" t="s">
        <v>187</v>
      </c>
      <c r="F64" s="1" t="s">
        <v>17</v>
      </c>
      <c r="G64" s="5"/>
      <c r="H64" s="100">
        <f t="shared" si="0"/>
        <v>87132229.283381477</v>
      </c>
      <c r="I64" s="98">
        <f>'Operationele kosten'!I131</f>
        <v>0</v>
      </c>
      <c r="J64" s="98"/>
      <c r="K64" s="98"/>
      <c r="L64" s="189">
        <f>'Operationele kosten'!L131</f>
        <v>55309897.216499999</v>
      </c>
      <c r="M64" s="189">
        <f>'Operationele kosten'!M131</f>
        <v>9742109.8492874801</v>
      </c>
      <c r="N64" s="189">
        <f>'Operationele kosten'!N131</f>
        <v>3022398.7549999999</v>
      </c>
      <c r="O64" s="189">
        <f>'Operationele kosten'!O131</f>
        <v>0</v>
      </c>
      <c r="P64" s="189">
        <f>'Operationele kosten'!P131</f>
        <v>19057823.462593999</v>
      </c>
      <c r="Q64" s="5"/>
      <c r="R64" s="60"/>
      <c r="Y64" s="33"/>
      <c r="Z64" s="33"/>
      <c r="AA64" s="33"/>
      <c r="AB64" s="33"/>
      <c r="AC64" s="33"/>
    </row>
    <row r="65" spans="1:29" s="1" customFormat="1">
      <c r="A65" s="74"/>
      <c r="B65" s="1" t="s">
        <v>188</v>
      </c>
      <c r="F65" s="1" t="s">
        <v>17</v>
      </c>
      <c r="G65" s="5"/>
      <c r="H65" s="100">
        <f t="shared" si="0"/>
        <v>41256243.608249992</v>
      </c>
      <c r="I65" s="98">
        <f>'Operationele kosten'!I132</f>
        <v>0</v>
      </c>
      <c r="J65" s="98"/>
      <c r="K65" s="98"/>
      <c r="L65" s="189">
        <f>'Operationele kosten'!L132</f>
        <v>39118614.405749992</v>
      </c>
      <c r="M65" s="174"/>
      <c r="N65" s="189">
        <f>'Operationele kosten'!N132</f>
        <v>2137629.2024999997</v>
      </c>
      <c r="O65" s="174"/>
      <c r="P65" s="174"/>
      <c r="Q65" s="5"/>
      <c r="R65" s="60"/>
      <c r="Y65" s="33"/>
      <c r="Z65" s="33"/>
      <c r="AA65" s="33"/>
      <c r="AB65" s="33"/>
      <c r="AC65" s="33"/>
    </row>
    <row r="66" spans="1:29" s="1" customFormat="1">
      <c r="A66" s="74"/>
      <c r="B66" s="1" t="s">
        <v>189</v>
      </c>
      <c r="F66" s="1" t="s">
        <v>17</v>
      </c>
      <c r="G66" s="5"/>
      <c r="H66" s="100">
        <f t="shared" si="0"/>
        <v>49862521.061749995</v>
      </c>
      <c r="I66" s="98">
        <f>'Operationele kosten'!I133</f>
        <v>0</v>
      </c>
      <c r="J66" s="98"/>
      <c r="K66" s="98"/>
      <c r="L66" s="189">
        <f>'Operationele kosten'!L133</f>
        <v>8597354.1733500008</v>
      </c>
      <c r="M66" s="189">
        <f>'Operationele kosten'!M133</f>
        <v>1825200.9839000001</v>
      </c>
      <c r="N66" s="189">
        <f>'Operationele kosten'!N133</f>
        <v>469800.7745</v>
      </c>
      <c r="O66" s="189">
        <f>'Operationele kosten'!O133</f>
        <v>0</v>
      </c>
      <c r="P66" s="189">
        <f>'Operationele kosten'!P133</f>
        <v>38970165.129999995</v>
      </c>
      <c r="Q66" s="74"/>
      <c r="R66" s="75"/>
      <c r="Y66" s="33"/>
      <c r="Z66" s="33"/>
      <c r="AA66" s="33"/>
      <c r="AB66" s="33"/>
      <c r="AC66" s="33"/>
    </row>
    <row r="67" spans="1:29" s="1" customFormat="1">
      <c r="A67" s="74"/>
      <c r="G67" s="5"/>
      <c r="H67" s="98"/>
      <c r="I67" s="98"/>
      <c r="J67" s="98"/>
      <c r="K67" s="98"/>
      <c r="Q67" s="5"/>
      <c r="R67" s="60"/>
      <c r="Y67" s="33"/>
      <c r="Z67" s="33"/>
      <c r="AA67" s="33"/>
      <c r="AB67" s="33"/>
      <c r="AC67" s="33"/>
    </row>
    <row r="68" spans="1:29" s="1" customFormat="1">
      <c r="A68" s="74"/>
      <c r="B68" s="1" t="s">
        <v>198</v>
      </c>
      <c r="F68" s="1" t="s">
        <v>17</v>
      </c>
      <c r="G68" s="5"/>
      <c r="H68" s="100">
        <f t="shared" si="0"/>
        <v>233993334.43484282</v>
      </c>
      <c r="I68" s="98">
        <f>'Operationele kosten'!I135</f>
        <v>0</v>
      </c>
      <c r="J68" s="98"/>
      <c r="K68" s="98"/>
      <c r="L68" s="103">
        <f>'Operationele kosten'!L135</f>
        <v>221869327.46930692</v>
      </c>
      <c r="M68" s="175"/>
      <c r="N68" s="103">
        <f>'Operationele kosten'!N135</f>
        <v>12124006.965535898</v>
      </c>
      <c r="O68" s="103">
        <f>'Operationele kosten'!O135</f>
        <v>0</v>
      </c>
      <c r="P68" s="175"/>
      <c r="Q68" s="5"/>
      <c r="R68" s="60"/>
      <c r="Y68" s="33"/>
      <c r="Z68" s="33"/>
      <c r="AA68" s="33"/>
      <c r="AB68" s="33"/>
      <c r="AC68" s="33"/>
    </row>
    <row r="69" spans="1:29" s="1" customFormat="1">
      <c r="A69" s="74"/>
      <c r="B69" s="1" t="s">
        <v>199</v>
      </c>
      <c r="F69" s="1" t="s">
        <v>17</v>
      </c>
      <c r="G69" s="5"/>
      <c r="H69" s="100">
        <f t="shared" si="0"/>
        <v>63410484.721679211</v>
      </c>
      <c r="I69" s="98">
        <f>'Operationele kosten'!I136</f>
        <v>0</v>
      </c>
      <c r="J69" s="98"/>
      <c r="K69" s="98"/>
      <c r="L69" s="103">
        <f>'Operationele kosten'!L136</f>
        <v>32817258.590637222</v>
      </c>
      <c r="M69" s="103">
        <f>'Operationele kosten'!M136</f>
        <v>9742109.8492874801</v>
      </c>
      <c r="N69" s="103">
        <f>'Operationele kosten'!N136</f>
        <v>1793292.819160504</v>
      </c>
      <c r="O69" s="103">
        <f>'Operationele kosten'!O136</f>
        <v>0</v>
      </c>
      <c r="P69" s="103">
        <f>'Operationele kosten'!P136</f>
        <v>19057823.462593999</v>
      </c>
      <c r="Q69" s="5"/>
      <c r="R69" s="60"/>
      <c r="Y69" s="33"/>
      <c r="Z69" s="33"/>
      <c r="AA69" s="33"/>
      <c r="AB69" s="33"/>
      <c r="AC69" s="33"/>
    </row>
    <row r="70" spans="1:29" s="1" customFormat="1">
      <c r="A70" s="74"/>
      <c r="B70" s="1" t="s">
        <v>200</v>
      </c>
      <c r="F70" s="1" t="s">
        <v>17</v>
      </c>
      <c r="G70" s="5"/>
      <c r="H70" s="100">
        <f t="shared" si="0"/>
        <v>0</v>
      </c>
      <c r="I70" s="98"/>
      <c r="J70" s="98"/>
      <c r="K70" s="98"/>
      <c r="L70" s="175"/>
      <c r="M70" s="175"/>
      <c r="N70" s="175"/>
      <c r="O70" s="175"/>
      <c r="P70" s="175"/>
      <c r="Q70" s="5"/>
      <c r="R70" s="60"/>
      <c r="Y70" s="33"/>
      <c r="Z70" s="33"/>
      <c r="AA70" s="33"/>
      <c r="AB70" s="33"/>
      <c r="AC70" s="33"/>
    </row>
    <row r="71" spans="1:29" s="1" customFormat="1">
      <c r="A71" s="74"/>
      <c r="B71" s="1" t="s">
        <v>201</v>
      </c>
      <c r="C71" s="5"/>
      <c r="D71" s="5"/>
      <c r="E71" s="5"/>
      <c r="F71" s="1" t="s">
        <v>17</v>
      </c>
      <c r="G71" s="5"/>
      <c r="H71" s="100">
        <f t="shared" si="0"/>
        <v>91118764.669999987</v>
      </c>
      <c r="I71" s="98">
        <f>'Operationele kosten'!I138</f>
        <v>0</v>
      </c>
      <c r="J71" s="98"/>
      <c r="K71" s="98"/>
      <c r="L71" s="103">
        <f>'Operationele kosten'!L138</f>
        <v>47715968.57909999</v>
      </c>
      <c r="M71" s="103">
        <f>'Operationele kosten'!M138</f>
        <v>1825200.9839000001</v>
      </c>
      <c r="N71" s="103">
        <f>'Operationele kosten'!N138</f>
        <v>2607429.977</v>
      </c>
      <c r="O71" s="103">
        <f>'Operationele kosten'!O138</f>
        <v>0</v>
      </c>
      <c r="P71" s="103">
        <f>'Operationele kosten'!P138</f>
        <v>38970165.129999995</v>
      </c>
      <c r="Q71" s="5"/>
      <c r="R71" s="60"/>
      <c r="Y71" s="33"/>
      <c r="Z71" s="33"/>
      <c r="AA71" s="33"/>
      <c r="AB71" s="33"/>
      <c r="AC71" s="33"/>
    </row>
    <row r="72" spans="1:29" s="1" customFormat="1">
      <c r="A72" s="74"/>
      <c r="B72" s="5"/>
      <c r="C72" s="5"/>
      <c r="D72" s="5"/>
      <c r="E72" s="5"/>
      <c r="F72" s="5"/>
      <c r="G72" s="5"/>
      <c r="H72" s="35"/>
      <c r="I72" s="5"/>
      <c r="J72" s="5"/>
      <c r="K72" s="33"/>
      <c r="L72" s="33"/>
      <c r="M72" s="33"/>
      <c r="N72" s="33"/>
      <c r="O72" s="33"/>
      <c r="P72" s="33"/>
      <c r="Q72" s="5"/>
      <c r="R72" s="60"/>
      <c r="Y72" s="33"/>
      <c r="Z72" s="33"/>
      <c r="AA72" s="33"/>
      <c r="AB72" s="33"/>
      <c r="AC72" s="33"/>
    </row>
    <row r="73" spans="1:29" s="1" customFormat="1">
      <c r="A73" s="110"/>
      <c r="B73" s="110" t="s">
        <v>91</v>
      </c>
      <c r="C73" s="110"/>
      <c r="D73" s="110"/>
      <c r="E73" s="110"/>
      <c r="F73" s="110" t="s">
        <v>0</v>
      </c>
      <c r="G73" s="110"/>
      <c r="H73" s="186" t="s">
        <v>54</v>
      </c>
      <c r="I73" s="186"/>
      <c r="J73" s="186"/>
      <c r="K73" s="186"/>
      <c r="L73" s="185" t="s">
        <v>40</v>
      </c>
      <c r="M73" s="185" t="s">
        <v>41</v>
      </c>
      <c r="N73" s="185" t="s">
        <v>42</v>
      </c>
      <c r="O73" s="185" t="s">
        <v>43</v>
      </c>
      <c r="P73" s="185" t="s">
        <v>38</v>
      </c>
      <c r="Q73" s="110"/>
      <c r="R73" s="115" t="s">
        <v>111</v>
      </c>
      <c r="S73" s="110"/>
    </row>
    <row r="74" spans="1:29" s="1" customFormat="1">
      <c r="H74" s="33"/>
      <c r="I74" s="33"/>
      <c r="J74" s="33"/>
      <c r="K74" s="33"/>
      <c r="L74" s="33"/>
      <c r="M74" s="33"/>
      <c r="N74" s="33"/>
      <c r="O74" s="33"/>
      <c r="P74" s="33"/>
      <c r="R74" s="60"/>
      <c r="T74" s="5"/>
    </row>
    <row r="75" spans="1:29" s="1" customFormat="1">
      <c r="B75" s="2" t="s">
        <v>303</v>
      </c>
      <c r="H75" s="33"/>
      <c r="I75" s="33"/>
      <c r="J75" s="33"/>
      <c r="K75" s="33"/>
      <c r="L75" s="35"/>
      <c r="M75" s="35"/>
      <c r="N75" s="35"/>
      <c r="O75" s="35"/>
      <c r="P75" s="35"/>
      <c r="R75" s="59"/>
      <c r="T75" s="16"/>
    </row>
    <row r="76" spans="1:29" s="1" customFormat="1">
      <c r="B76" s="1" t="s">
        <v>157</v>
      </c>
      <c r="F76" s="1" t="s">
        <v>17</v>
      </c>
      <c r="H76" s="32">
        <f>SUM(L76:P76)</f>
        <v>328788082.42126822</v>
      </c>
      <c r="I76" s="33"/>
      <c r="J76" s="33"/>
      <c r="K76" s="33"/>
      <c r="L76" s="105">
        <f>'GAW, afschr en opbr desinv'!L21</f>
        <v>300841095.41546041</v>
      </c>
      <c r="M76" s="105">
        <f>'GAW, afschr en opbr desinv'!M21</f>
        <v>11507582.884744389</v>
      </c>
      <c r="N76" s="105">
        <f>'GAW, afschr en opbr desinv'!N21</f>
        <v>16439404.121063411</v>
      </c>
      <c r="O76" s="177"/>
      <c r="P76" s="177"/>
      <c r="R76" s="62"/>
      <c r="T76" s="16"/>
    </row>
    <row r="77" spans="1:29" s="1" customFormat="1">
      <c r="B77" s="107" t="s">
        <v>158</v>
      </c>
      <c r="F77" s="1" t="s">
        <v>17</v>
      </c>
      <c r="H77" s="32">
        <f>SUM(L77:P77)</f>
        <v>6415422637.7289352</v>
      </c>
      <c r="I77" s="33"/>
      <c r="J77" s="33"/>
      <c r="K77" s="33"/>
      <c r="L77" s="105">
        <f>'GAW, afschr en opbr desinv'!L23</f>
        <v>5870111713.5219755</v>
      </c>
      <c r="M77" s="105">
        <f>'GAW, afschr en opbr desinv'!M23</f>
        <v>224539792.32051274</v>
      </c>
      <c r="N77" s="105">
        <f>'GAW, afschr en opbr desinv'!N23</f>
        <v>320771131.88644677</v>
      </c>
      <c r="O77" s="177"/>
      <c r="P77" s="177"/>
      <c r="R77" s="62"/>
      <c r="T77" s="5"/>
    </row>
    <row r="78" spans="1:29" s="1" customFormat="1">
      <c r="B78" s="1" t="s">
        <v>159</v>
      </c>
      <c r="F78" s="1" t="s">
        <v>17</v>
      </c>
      <c r="H78" s="32">
        <f>SUM(L78:P78)</f>
        <v>44004512.522110641</v>
      </c>
      <c r="I78" s="33"/>
      <c r="J78" s="33"/>
      <c r="K78" s="33"/>
      <c r="L78" s="105">
        <f>'GAW, afschr en opbr desinv'!L22</f>
        <v>16478444.681989072</v>
      </c>
      <c r="M78" s="105">
        <f>'GAW, afschr en opbr desinv'!M22</f>
        <v>630323.02062253281</v>
      </c>
      <c r="N78" s="105">
        <f>'GAW, afschr en opbr desinv'!N22</f>
        <v>900461.45803218975</v>
      </c>
      <c r="O78" s="105">
        <f>'GAW, afschr en opbr desinv'!O22</f>
        <v>127028.13764775572</v>
      </c>
      <c r="P78" s="105">
        <f>'GAW, afschr en opbr desinv'!P22</f>
        <v>25868255.223819088</v>
      </c>
      <c r="R78" s="59"/>
    </row>
    <row r="79" spans="1:29" s="1" customFormat="1">
      <c r="B79" s="1" t="s">
        <v>160</v>
      </c>
      <c r="F79" s="1" t="s">
        <v>17</v>
      </c>
      <c r="H79" s="32">
        <f>SUM(L79:P79)</f>
        <v>786994215.01267362</v>
      </c>
      <c r="I79" s="33"/>
      <c r="J79" s="33"/>
      <c r="K79" s="33"/>
      <c r="L79" s="105">
        <f>'GAW, afschr en opbr desinv'!L24</f>
        <v>345921526.6266135</v>
      </c>
      <c r="M79" s="105">
        <f>'GAW, afschr en opbr desinv'!M24</f>
        <v>13231970.963859534</v>
      </c>
      <c r="N79" s="105">
        <f>'GAW, afschr en opbr desinv'!N24</f>
        <v>18902815.662656475</v>
      </c>
      <c r="O79" s="105">
        <f>'GAW, afschr en opbr desinv'!O24</f>
        <v>7971768.0859480826</v>
      </c>
      <c r="P79" s="105">
        <f>'GAW, afschr en opbr desinv'!P24</f>
        <v>400966133.67359602</v>
      </c>
      <c r="R79" s="60"/>
    </row>
    <row r="80" spans="1:29" s="1" customFormat="1">
      <c r="B80" s="20"/>
      <c r="C80" s="5"/>
      <c r="D80" s="5"/>
      <c r="E80" s="5"/>
      <c r="F80" s="5"/>
      <c r="G80" s="5"/>
      <c r="H80" s="35"/>
      <c r="I80" s="35"/>
      <c r="J80" s="35"/>
      <c r="K80" s="35"/>
      <c r="L80" s="98"/>
      <c r="M80" s="97"/>
      <c r="N80" s="97"/>
      <c r="O80" s="97"/>
      <c r="P80" s="97"/>
      <c r="R80" s="59"/>
      <c r="T80" s="16"/>
    </row>
    <row r="81" spans="1:20" s="1" customFormat="1">
      <c r="B81" s="1" t="s">
        <v>163</v>
      </c>
      <c r="F81" s="1" t="s">
        <v>17</v>
      </c>
      <c r="H81" s="100">
        <f>SUM(L81:P81)</f>
        <v>310303950.15783387</v>
      </c>
      <c r="I81" s="92"/>
      <c r="J81" s="92"/>
      <c r="K81" s="92"/>
      <c r="L81" s="105">
        <f>'GAW, afschr en opbr desinv'!L26</f>
        <v>283811883.64847028</v>
      </c>
      <c r="M81" s="105">
        <f>'GAW, afschr en opbr desinv'!M26</f>
        <v>10856192.270706514</v>
      </c>
      <c r="N81" s="105">
        <f>'GAW, afschr en opbr desinv'!N26</f>
        <v>15508846.101009304</v>
      </c>
      <c r="O81" s="105">
        <f>'GAW, afschr en opbr desinv'!O26</f>
        <v>127028.13764775572</v>
      </c>
      <c r="P81" s="177"/>
      <c r="R81" s="62"/>
      <c r="T81" s="16"/>
    </row>
    <row r="82" spans="1:20" s="1" customFormat="1">
      <c r="B82" s="107" t="s">
        <v>164</v>
      </c>
      <c r="F82" s="1" t="s">
        <v>17</v>
      </c>
      <c r="H82" s="100">
        <f>SUM(L82:P82)</f>
        <v>6071752968.1993866</v>
      </c>
      <c r="I82" s="92"/>
      <c r="J82" s="92"/>
      <c r="K82" s="92"/>
      <c r="L82" s="105">
        <f>'GAW, afschr en opbr desinv'!L28</f>
        <v>5548359798.103797</v>
      </c>
      <c r="M82" s="105">
        <f>'GAW, afschr en opbr desinv'!M28</f>
        <v>212232342.00397038</v>
      </c>
      <c r="N82" s="105">
        <f>'GAW, afschr en opbr desinv'!N28</f>
        <v>303189060.00567192</v>
      </c>
      <c r="O82" s="105">
        <f>'GAW, afschr en opbr desinv'!O28</f>
        <v>7971768.0859480826</v>
      </c>
      <c r="P82" s="177"/>
      <c r="R82" s="62"/>
      <c r="T82" s="5"/>
    </row>
    <row r="83" spans="1:20" s="1" customFormat="1">
      <c r="B83" s="1" t="s">
        <v>165</v>
      </c>
      <c r="F83" s="1" t="s">
        <v>17</v>
      </c>
      <c r="H83" s="100">
        <f>SUM(L83:P83)</f>
        <v>62488644.785545051</v>
      </c>
      <c r="I83" s="92"/>
      <c r="J83" s="92"/>
      <c r="K83" s="92"/>
      <c r="L83" s="105">
        <f>'GAW, afschr en opbr desinv'!L27</f>
        <v>33507656.448979255</v>
      </c>
      <c r="M83" s="105">
        <f>'GAW, afschr en opbr desinv'!M27</f>
        <v>1281713.6346604086</v>
      </c>
      <c r="N83" s="105">
        <f>'GAW, afschr en opbr desinv'!N27</f>
        <v>1831019.4780862981</v>
      </c>
      <c r="O83" s="177"/>
      <c r="P83" s="105">
        <f>'GAW, afschr en opbr desinv'!P27</f>
        <v>25868255.223819088</v>
      </c>
      <c r="R83" s="59"/>
    </row>
    <row r="84" spans="1:20" s="1" customFormat="1" ht="13.5" customHeight="1">
      <c r="B84" s="1" t="s">
        <v>166</v>
      </c>
      <c r="F84" s="1" t="s">
        <v>17</v>
      </c>
      <c r="H84" s="100">
        <f>SUM(L84:P84)</f>
        <v>1130663884.5422194</v>
      </c>
      <c r="I84" s="92"/>
      <c r="J84" s="92"/>
      <c r="K84" s="92"/>
      <c r="L84" s="105">
        <f>'GAW, afschr en opbr desinv'!L29</f>
        <v>667673442.04479039</v>
      </c>
      <c r="M84" s="105">
        <f>'GAW, afschr en opbr desinv'!M29</f>
        <v>25539421.280401822</v>
      </c>
      <c r="N84" s="105">
        <f>'GAW, afschr en opbr desinv'!N29</f>
        <v>36484887.54343117</v>
      </c>
      <c r="O84" s="177"/>
      <c r="P84" s="105">
        <f>'GAW, afschr en opbr desinv'!P29</f>
        <v>400966133.67359602</v>
      </c>
      <c r="R84" s="60"/>
    </row>
    <row r="85" spans="1:20" s="110" customFormat="1">
      <c r="A85" s="5"/>
      <c r="B85" s="20"/>
      <c r="C85" s="5"/>
      <c r="D85" s="5"/>
      <c r="E85" s="5"/>
      <c r="F85" s="5"/>
      <c r="G85" s="5"/>
      <c r="H85" s="35"/>
      <c r="I85" s="35"/>
      <c r="J85" s="35"/>
      <c r="K85" s="35"/>
      <c r="L85" s="35"/>
      <c r="M85" s="35"/>
      <c r="N85" s="35"/>
      <c r="O85" s="35"/>
      <c r="P85" s="35"/>
      <c r="Q85" s="1"/>
      <c r="R85" s="59"/>
      <c r="S85" s="1"/>
    </row>
    <row r="86" spans="1:20" s="25" customFormat="1">
      <c r="B86" s="110" t="s">
        <v>344</v>
      </c>
      <c r="H86" s="28"/>
      <c r="J86" s="28"/>
      <c r="L86" s="28"/>
      <c r="M86" s="28"/>
      <c r="N86" s="28"/>
      <c r="O86" s="28"/>
      <c r="P86" s="28"/>
    </row>
    <row r="87" spans="1:20" s="116" customFormat="1">
      <c r="H87" s="117"/>
      <c r="J87" s="117"/>
      <c r="L87" s="117"/>
      <c r="M87" s="117"/>
      <c r="N87" s="117"/>
      <c r="O87" s="117"/>
      <c r="P87" s="117"/>
    </row>
    <row r="88" spans="1:20" s="1" customFormat="1">
      <c r="A88" s="74"/>
      <c r="B88" s="2" t="s">
        <v>286</v>
      </c>
    </row>
    <row r="89" spans="1:20" s="1" customFormat="1">
      <c r="A89" s="74"/>
      <c r="B89" s="1" t="s">
        <v>290</v>
      </c>
      <c r="F89" s="5" t="s">
        <v>15</v>
      </c>
      <c r="H89" s="164">
        <f>SUM(L89:P89)</f>
        <v>790808.13000000012</v>
      </c>
      <c r="I89" s="202"/>
      <c r="J89" s="202"/>
      <c r="K89" s="202"/>
      <c r="L89" s="201">
        <f>'GAW, afschr en opbr desinv'!L55</f>
        <v>723589.4389500001</v>
      </c>
      <c r="M89" s="201">
        <f>'GAW, afschr en opbr desinv'!M55</f>
        <v>27678.284550000008</v>
      </c>
      <c r="N89" s="201">
        <f>'GAW, afschr en opbr desinv'!N55</f>
        <v>39540.406500000012</v>
      </c>
      <c r="O89" s="201">
        <f>'GAW, afschr en opbr desinv'!O55</f>
        <v>0</v>
      </c>
      <c r="P89" s="201">
        <f>'GAW, afschr en opbr desinv'!P55</f>
        <v>0</v>
      </c>
      <c r="Q89" s="74"/>
    </row>
    <row r="90" spans="1:20" s="1" customFormat="1">
      <c r="A90" s="74"/>
      <c r="B90" s="1" t="s">
        <v>291</v>
      </c>
      <c r="F90" s="5" t="s">
        <v>15</v>
      </c>
      <c r="H90" s="164">
        <f t="shared" ref="H90:H104" si="1">SUM(L90:P90)</f>
        <v>0</v>
      </c>
      <c r="I90" s="74"/>
      <c r="J90" s="204"/>
      <c r="K90" s="154"/>
      <c r="L90" s="201">
        <f>'GAW, afschr en opbr desinv'!L56</f>
        <v>0</v>
      </c>
      <c r="M90" s="201">
        <f>'GAW, afschr en opbr desinv'!M56</f>
        <v>0</v>
      </c>
      <c r="N90" s="201">
        <f>'GAW, afschr en opbr desinv'!N56</f>
        <v>0</v>
      </c>
      <c r="O90" s="201">
        <f>'GAW, afschr en opbr desinv'!O56</f>
        <v>0</v>
      </c>
      <c r="P90" s="201">
        <f>'GAW, afschr en opbr desinv'!P56</f>
        <v>0</v>
      </c>
      <c r="Q90" s="74"/>
    </row>
    <row r="91" spans="1:20" s="1" customFormat="1">
      <c r="A91" s="74"/>
      <c r="B91" s="1" t="s">
        <v>292</v>
      </c>
      <c r="F91" s="5" t="s">
        <v>15</v>
      </c>
      <c r="H91" s="164">
        <f t="shared" si="1"/>
        <v>790808.13000000012</v>
      </c>
      <c r="I91" s="74"/>
      <c r="J91" s="203"/>
      <c r="K91" s="154"/>
      <c r="L91" s="201">
        <f>'GAW, afschr en opbr desinv'!L57</f>
        <v>723589.4389500001</v>
      </c>
      <c r="M91" s="201">
        <f>'GAW, afschr en opbr desinv'!M57</f>
        <v>27678.284550000008</v>
      </c>
      <c r="N91" s="201">
        <f>'GAW, afschr en opbr desinv'!N57</f>
        <v>39540.406500000012</v>
      </c>
      <c r="O91" s="201">
        <f>'GAW, afschr en opbr desinv'!O57</f>
        <v>0</v>
      </c>
      <c r="P91" s="201">
        <f>'GAW, afschr en opbr desinv'!P57</f>
        <v>0</v>
      </c>
      <c r="Q91" s="74"/>
    </row>
    <row r="92" spans="1:20" s="1" customFormat="1">
      <c r="A92" s="74"/>
      <c r="B92" s="1" t="s">
        <v>293</v>
      </c>
      <c r="F92" s="5" t="s">
        <v>15</v>
      </c>
      <c r="H92" s="164">
        <f t="shared" si="1"/>
        <v>0</v>
      </c>
      <c r="I92" s="74"/>
      <c r="J92" s="204"/>
      <c r="K92" s="154"/>
      <c r="L92" s="201">
        <f>'GAW, afschr en opbr desinv'!L58</f>
        <v>0</v>
      </c>
      <c r="M92" s="201">
        <f>'GAW, afschr en opbr desinv'!M58</f>
        <v>0</v>
      </c>
      <c r="N92" s="201">
        <f>'GAW, afschr en opbr desinv'!N58</f>
        <v>0</v>
      </c>
      <c r="O92" s="201">
        <f>'GAW, afschr en opbr desinv'!O58</f>
        <v>0</v>
      </c>
      <c r="P92" s="201">
        <f>'GAW, afschr en opbr desinv'!P58</f>
        <v>0</v>
      </c>
      <c r="Q92" s="74"/>
    </row>
    <row r="93" spans="1:20" s="1" customFormat="1">
      <c r="A93" s="74"/>
      <c r="B93" s="107"/>
      <c r="F93" s="74"/>
      <c r="H93" s="202"/>
      <c r="I93" s="74"/>
      <c r="J93" s="159"/>
      <c r="K93" s="154"/>
      <c r="L93" s="202"/>
      <c r="M93" s="154"/>
      <c r="N93" s="155"/>
      <c r="O93" s="154"/>
      <c r="P93" s="154"/>
      <c r="Q93" s="74"/>
    </row>
    <row r="94" spans="1:20" s="1" customFormat="1">
      <c r="A94" s="74"/>
      <c r="B94" s="2" t="s">
        <v>289</v>
      </c>
      <c r="F94" s="74"/>
      <c r="H94" s="202"/>
      <c r="I94" s="151"/>
      <c r="J94" s="160"/>
      <c r="K94" s="154"/>
      <c r="L94" s="202"/>
      <c r="M94" s="154"/>
      <c r="N94" s="154"/>
      <c r="O94" s="154"/>
      <c r="P94" s="154"/>
      <c r="Q94" s="74"/>
    </row>
    <row r="95" spans="1:20" s="1" customFormat="1">
      <c r="A95" s="74"/>
      <c r="B95" s="1" t="s">
        <v>294</v>
      </c>
      <c r="F95" s="5" t="s">
        <v>16</v>
      </c>
      <c r="H95" s="164">
        <f t="shared" si="1"/>
        <v>2938142.9800000004</v>
      </c>
      <c r="I95" s="151"/>
      <c r="J95" s="205"/>
      <c r="K95" s="154"/>
      <c r="L95" s="201">
        <f>'GAW, afschr en opbr desinv'!L61</f>
        <v>2688400.8267000001</v>
      </c>
      <c r="M95" s="201">
        <f>'GAW, afschr en opbr desinv'!M61</f>
        <v>102835.00430000002</v>
      </c>
      <c r="N95" s="201">
        <f>'GAW, afschr en opbr desinv'!N61</f>
        <v>146907.149</v>
      </c>
      <c r="O95" s="201">
        <f>'GAW, afschr en opbr desinv'!O61</f>
        <v>0</v>
      </c>
      <c r="P95" s="201">
        <f>'GAW, afschr en opbr desinv'!P61</f>
        <v>0</v>
      </c>
      <c r="Q95" s="74"/>
    </row>
    <row r="96" spans="1:20" s="1" customFormat="1">
      <c r="A96" s="74"/>
      <c r="B96" s="1" t="s">
        <v>295</v>
      </c>
      <c r="F96" s="5" t="s">
        <v>16</v>
      </c>
      <c r="H96" s="164">
        <f t="shared" si="1"/>
        <v>210812.07000000007</v>
      </c>
      <c r="I96" s="151"/>
      <c r="J96" s="204"/>
      <c r="K96" s="154"/>
      <c r="L96" s="201">
        <f>'GAW, afschr en opbr desinv'!L62</f>
        <v>192893.04405000005</v>
      </c>
      <c r="M96" s="201">
        <f>'GAW, afschr en opbr desinv'!M62</f>
        <v>7378.4224500000018</v>
      </c>
      <c r="N96" s="201">
        <f>'GAW, afschr en opbr desinv'!N62</f>
        <v>10540.603500000003</v>
      </c>
      <c r="O96" s="201">
        <f>'GAW, afschr en opbr desinv'!O62</f>
        <v>0</v>
      </c>
      <c r="P96" s="201">
        <f>'GAW, afschr en opbr desinv'!P62</f>
        <v>0</v>
      </c>
      <c r="Q96" s="74"/>
    </row>
    <row r="97" spans="1:20" s="1" customFormat="1">
      <c r="A97" s="74"/>
      <c r="B97" s="1" t="s">
        <v>296</v>
      </c>
      <c r="F97" s="5" t="s">
        <v>16</v>
      </c>
      <c r="H97" s="164">
        <f t="shared" si="1"/>
        <v>2938142.9800000004</v>
      </c>
      <c r="I97" s="151"/>
      <c r="J97" s="205"/>
      <c r="K97" s="154"/>
      <c r="L97" s="201">
        <f>'GAW, afschr en opbr desinv'!L63</f>
        <v>2688400.8267000001</v>
      </c>
      <c r="M97" s="201">
        <f>'GAW, afschr en opbr desinv'!M63</f>
        <v>102835.00430000002</v>
      </c>
      <c r="N97" s="201">
        <f>'GAW, afschr en opbr desinv'!N63</f>
        <v>146907.149</v>
      </c>
      <c r="O97" s="201">
        <f>'GAW, afschr en opbr desinv'!O63</f>
        <v>0</v>
      </c>
      <c r="P97" s="201">
        <f>'GAW, afschr en opbr desinv'!P63</f>
        <v>0</v>
      </c>
      <c r="Q97" s="74"/>
    </row>
    <row r="98" spans="1:20" s="1" customFormat="1">
      <c r="A98" s="74"/>
      <c r="B98" s="1" t="s">
        <v>297</v>
      </c>
      <c r="F98" s="5" t="s">
        <v>16</v>
      </c>
      <c r="H98" s="164">
        <f t="shared" si="1"/>
        <v>210812.07000000007</v>
      </c>
      <c r="I98" s="151"/>
      <c r="J98" s="204"/>
      <c r="K98" s="154"/>
      <c r="L98" s="201">
        <f>'GAW, afschr en opbr desinv'!L64</f>
        <v>192893.04405000005</v>
      </c>
      <c r="M98" s="201">
        <f>'GAW, afschr en opbr desinv'!M64</f>
        <v>7378.4224500000018</v>
      </c>
      <c r="N98" s="201">
        <f>'GAW, afschr en opbr desinv'!N64</f>
        <v>10540.603500000003</v>
      </c>
      <c r="O98" s="201">
        <f>'GAW, afschr en opbr desinv'!O64</f>
        <v>0</v>
      </c>
      <c r="P98" s="201">
        <f>'GAW, afschr en opbr desinv'!P64</f>
        <v>0</v>
      </c>
      <c r="Q98" s="74"/>
    </row>
    <row r="99" spans="1:20" s="1" customFormat="1">
      <c r="A99" s="74"/>
      <c r="B99" s="107"/>
      <c r="F99" s="74"/>
      <c r="H99" s="202"/>
      <c r="I99" s="151"/>
      <c r="J99" s="156"/>
      <c r="K99" s="154"/>
      <c r="L99" s="202"/>
      <c r="M99" s="154"/>
      <c r="N99" s="154"/>
      <c r="O99" s="157"/>
      <c r="P99" s="157"/>
      <c r="Q99" s="74"/>
    </row>
    <row r="100" spans="1:20" s="1" customFormat="1">
      <c r="A100" s="74"/>
      <c r="B100" s="2" t="s">
        <v>288</v>
      </c>
      <c r="F100" s="74"/>
      <c r="H100" s="202"/>
      <c r="I100" s="151"/>
      <c r="J100" s="156"/>
      <c r="K100" s="154"/>
      <c r="L100" s="202"/>
      <c r="M100" s="154"/>
      <c r="N100" s="154"/>
      <c r="O100" s="157"/>
      <c r="P100" s="157"/>
      <c r="Q100" s="74"/>
    </row>
    <row r="101" spans="1:20" s="1" customFormat="1">
      <c r="A101" s="74"/>
      <c r="B101" s="1" t="s">
        <v>298</v>
      </c>
      <c r="F101" s="5" t="s">
        <v>17</v>
      </c>
      <c r="H101" s="164">
        <f t="shared" si="1"/>
        <v>0</v>
      </c>
      <c r="I101" s="152"/>
      <c r="J101" s="205"/>
      <c r="K101" s="156"/>
      <c r="L101" s="201">
        <f>'GAW, afschr en opbr desinv'!L67</f>
        <v>0</v>
      </c>
      <c r="M101" s="201">
        <f>'GAW, afschr en opbr desinv'!M67</f>
        <v>0</v>
      </c>
      <c r="N101" s="201">
        <f>'GAW, afschr en opbr desinv'!N67</f>
        <v>0</v>
      </c>
      <c r="O101" s="201">
        <f>'GAW, afschr en opbr desinv'!O67</f>
        <v>0</v>
      </c>
      <c r="P101" s="201">
        <f>'GAW, afschr en opbr desinv'!P67</f>
        <v>0</v>
      </c>
      <c r="Q101" s="74"/>
    </row>
    <row r="102" spans="1:20" s="1" customFormat="1">
      <c r="A102" s="74"/>
      <c r="B102" s="1" t="s">
        <v>299</v>
      </c>
      <c r="F102" s="5" t="s">
        <v>17</v>
      </c>
      <c r="H102" s="164">
        <f t="shared" si="1"/>
        <v>0</v>
      </c>
      <c r="I102" s="152"/>
      <c r="J102" s="205"/>
      <c r="K102" s="156"/>
      <c r="L102" s="201">
        <f>'GAW, afschr en opbr desinv'!L68</f>
        <v>0</v>
      </c>
      <c r="M102" s="201">
        <f>'GAW, afschr en opbr desinv'!M68</f>
        <v>0</v>
      </c>
      <c r="N102" s="201">
        <f>'GAW, afschr en opbr desinv'!N68</f>
        <v>0</v>
      </c>
      <c r="O102" s="201">
        <f>'GAW, afschr en opbr desinv'!O68</f>
        <v>0</v>
      </c>
      <c r="P102" s="201">
        <f>'GAW, afschr en opbr desinv'!P68</f>
        <v>0</v>
      </c>
      <c r="Q102" s="74"/>
    </row>
    <row r="103" spans="1:20" s="1" customFormat="1">
      <c r="A103" s="74"/>
      <c r="B103" s="1" t="s">
        <v>300</v>
      </c>
      <c r="F103" s="5" t="s">
        <v>17</v>
      </c>
      <c r="H103" s="164">
        <f t="shared" si="1"/>
        <v>0</v>
      </c>
      <c r="I103" s="74"/>
      <c r="J103" s="206"/>
      <c r="K103" s="154"/>
      <c r="L103" s="201">
        <f>'GAW, afschr en opbr desinv'!L69</f>
        <v>0</v>
      </c>
      <c r="M103" s="201">
        <f>'GAW, afschr en opbr desinv'!M69</f>
        <v>0</v>
      </c>
      <c r="N103" s="201">
        <f>'GAW, afschr en opbr desinv'!N69</f>
        <v>0</v>
      </c>
      <c r="O103" s="201">
        <f>'GAW, afschr en opbr desinv'!O69</f>
        <v>0</v>
      </c>
      <c r="P103" s="201">
        <f>'GAW, afschr en opbr desinv'!P69</f>
        <v>0</v>
      </c>
    </row>
    <row r="104" spans="1:20" s="116" customFormat="1">
      <c r="A104" s="74"/>
      <c r="B104" s="1" t="s">
        <v>301</v>
      </c>
      <c r="C104" s="1"/>
      <c r="D104" s="1"/>
      <c r="E104" s="1"/>
      <c r="F104" s="5" t="s">
        <v>17</v>
      </c>
      <c r="G104" s="1"/>
      <c r="H104" s="164">
        <f t="shared" si="1"/>
        <v>0</v>
      </c>
      <c r="I104" s="152"/>
      <c r="J104" s="205"/>
      <c r="K104" s="156"/>
      <c r="L104" s="201">
        <f>'GAW, afschr en opbr desinv'!L70</f>
        <v>0</v>
      </c>
      <c r="M104" s="201">
        <f>'GAW, afschr en opbr desinv'!M70</f>
        <v>0</v>
      </c>
      <c r="N104" s="201">
        <f>'GAW, afschr en opbr desinv'!N70</f>
        <v>0</v>
      </c>
      <c r="O104" s="201">
        <f>'GAW, afschr en opbr desinv'!O70</f>
        <v>0</v>
      </c>
      <c r="P104" s="201">
        <f>'GAW, afschr en opbr desinv'!P70</f>
        <v>0</v>
      </c>
    </row>
    <row r="105" spans="1:20" s="1" customFormat="1">
      <c r="A105" s="74"/>
      <c r="B105" s="122"/>
      <c r="C105" s="74"/>
      <c r="D105" s="74"/>
      <c r="E105" s="74"/>
      <c r="F105" s="74"/>
      <c r="G105" s="74"/>
      <c r="H105" s="132"/>
      <c r="I105" s="74"/>
      <c r="J105" s="132"/>
      <c r="K105" s="74"/>
      <c r="L105" s="132"/>
      <c r="M105" s="132"/>
      <c r="N105" s="132"/>
      <c r="O105" s="132"/>
      <c r="P105" s="132"/>
      <c r="Q105" s="74"/>
    </row>
    <row r="106" spans="1:20" s="1" customFormat="1">
      <c r="A106" s="110"/>
      <c r="B106" s="110" t="s">
        <v>80</v>
      </c>
      <c r="C106" s="110"/>
      <c r="D106" s="110"/>
      <c r="E106" s="110"/>
      <c r="F106" s="110" t="s">
        <v>0</v>
      </c>
      <c r="G106" s="110"/>
      <c r="H106" s="199" t="s">
        <v>54</v>
      </c>
      <c r="I106" s="123"/>
      <c r="J106" s="123"/>
      <c r="K106" s="199"/>
      <c r="L106" s="200" t="s">
        <v>40</v>
      </c>
      <c r="M106" s="200" t="s">
        <v>41</v>
      </c>
      <c r="N106" s="200" t="s">
        <v>42</v>
      </c>
      <c r="O106" s="200" t="s">
        <v>43</v>
      </c>
      <c r="P106" s="200" t="s">
        <v>38</v>
      </c>
      <c r="Q106" s="110"/>
      <c r="R106" s="115" t="s">
        <v>111</v>
      </c>
      <c r="S106" s="110"/>
    </row>
    <row r="107" spans="1:20" s="1" customFormat="1">
      <c r="H107" s="92"/>
      <c r="I107" s="107"/>
      <c r="J107" s="107"/>
      <c r="K107" s="92"/>
      <c r="L107" s="92"/>
      <c r="M107" s="92"/>
      <c r="N107" s="92"/>
      <c r="O107" s="92"/>
      <c r="P107" s="92"/>
      <c r="R107" s="60"/>
    </row>
    <row r="108" spans="1:20" s="1" customFormat="1">
      <c r="B108" s="20" t="s">
        <v>204</v>
      </c>
      <c r="H108" s="92"/>
      <c r="I108" s="107"/>
      <c r="J108" s="107"/>
      <c r="K108" s="92"/>
      <c r="L108" s="92"/>
      <c r="M108" s="92"/>
      <c r="N108" s="92"/>
      <c r="O108" s="92"/>
      <c r="P108" s="92"/>
      <c r="R108" s="60"/>
      <c r="T108" s="16"/>
    </row>
    <row r="109" spans="1:20" s="1" customFormat="1">
      <c r="B109" s="1" t="s">
        <v>83</v>
      </c>
      <c r="F109" s="1" t="s">
        <v>15</v>
      </c>
      <c r="H109" s="100">
        <f>SUM(L109:P109)</f>
        <v>7570899.0056294389</v>
      </c>
      <c r="I109" s="24"/>
      <c r="J109" s="106"/>
      <c r="K109" s="24"/>
      <c r="L109" s="104">
        <f>'GAW, afschr en opbr desinv'!L87</f>
        <v>7012346.4892770033</v>
      </c>
      <c r="M109" s="104">
        <f>'GAW, afschr en opbr desinv'!M87</f>
        <v>268231.83292316407</v>
      </c>
      <c r="N109" s="178"/>
      <c r="O109" s="104">
        <f>'GAW, afschr en opbr desinv'!O87</f>
        <v>224960.53407892198</v>
      </c>
      <c r="P109" s="104">
        <f>'GAW, afschr en opbr desinv'!P87</f>
        <v>65360.149350349995</v>
      </c>
      <c r="R109" s="62"/>
      <c r="T109" s="16"/>
    </row>
    <row r="110" spans="1:20" s="1" customFormat="1">
      <c r="B110" s="1" t="s">
        <v>66</v>
      </c>
      <c r="F110" s="1" t="s">
        <v>16</v>
      </c>
      <c r="H110" s="100">
        <f>SUM(L110:P110)</f>
        <v>569359.47732813086</v>
      </c>
      <c r="I110" s="38"/>
      <c r="J110" s="106"/>
      <c r="K110" s="38"/>
      <c r="L110" s="104">
        <f>'GAW, afschr en opbr desinv'!L88</f>
        <v>542176.10913344834</v>
      </c>
      <c r="M110" s="104">
        <f>'GAW, afschr en opbr desinv'!M88</f>
        <v>20738.976852099117</v>
      </c>
      <c r="N110" s="178"/>
      <c r="O110" s="104">
        <f>'GAW, afschr en opbr desinv'!O88</f>
        <v>4204.7168915114871</v>
      </c>
      <c r="P110" s="104">
        <f>'GAW, afschr en opbr desinv'!P88</f>
        <v>2239.6744510719932</v>
      </c>
      <c r="R110" s="62"/>
      <c r="T110" s="16"/>
    </row>
    <row r="111" spans="1:20" s="1" customFormat="1">
      <c r="B111" s="1" t="s">
        <v>67</v>
      </c>
      <c r="F111" s="1" t="s">
        <v>16</v>
      </c>
      <c r="H111" s="100">
        <f>SUM(L111:P111)</f>
        <v>6928844.9617948681</v>
      </c>
      <c r="I111" s="38"/>
      <c r="J111" s="106"/>
      <c r="K111" s="38"/>
      <c r="L111" s="104">
        <f>'GAW, afschr en opbr desinv'!L89</f>
        <v>6395428.0272765877</v>
      </c>
      <c r="M111" s="104">
        <f>'GAW, afschr en opbr desinv'!M89</f>
        <v>244633.85896686403</v>
      </c>
      <c r="N111" s="178"/>
      <c r="O111" s="104">
        <f>'GAW, afschr en opbr desinv'!O89</f>
        <v>224952.35369586456</v>
      </c>
      <c r="P111" s="104">
        <f>'GAW, afschr en opbr desinv'!P89</f>
        <v>63830.721855551805</v>
      </c>
      <c r="R111" s="62"/>
      <c r="T111" s="16"/>
    </row>
    <row r="112" spans="1:20" s="1" customFormat="1">
      <c r="H112" s="106"/>
      <c r="I112" s="38"/>
      <c r="J112" s="106"/>
      <c r="K112" s="38"/>
      <c r="L112" s="152"/>
      <c r="M112" s="38"/>
      <c r="N112" s="38"/>
      <c r="O112" s="38"/>
      <c r="P112" s="38"/>
      <c r="R112" s="62"/>
      <c r="T112" s="16"/>
    </row>
    <row r="113" spans="1:21" s="1" customFormat="1">
      <c r="B113" s="20" t="s">
        <v>205</v>
      </c>
      <c r="H113" s="106"/>
      <c r="I113" s="38"/>
      <c r="J113" s="106"/>
      <c r="K113" s="38"/>
      <c r="L113" s="152"/>
      <c r="M113" s="38"/>
      <c r="N113" s="38"/>
      <c r="O113" s="38"/>
      <c r="P113" s="38"/>
      <c r="R113" s="62"/>
      <c r="T113" s="16"/>
    </row>
    <row r="114" spans="1:21" s="1" customFormat="1">
      <c r="B114" s="1" t="s">
        <v>84</v>
      </c>
      <c r="F114" s="1" t="s">
        <v>16</v>
      </c>
      <c r="H114" s="100">
        <f>SUM(L114:P114)</f>
        <v>26151402.188388646</v>
      </c>
      <c r="I114" s="38"/>
      <c r="J114" s="106"/>
      <c r="K114" s="38"/>
      <c r="L114" s="104">
        <f>'GAW, afschr en opbr desinv'!L92</f>
        <v>25161701.944053501</v>
      </c>
      <c r="M114" s="104">
        <f>'GAW, afschr en opbr desinv'!M92</f>
        <v>962469.47326980613</v>
      </c>
      <c r="N114" s="178"/>
      <c r="O114" s="104">
        <f>'GAW, afschr en opbr desinv'!O92</f>
        <v>-70866.473478839995</v>
      </c>
      <c r="P114" s="104">
        <f>'GAW, afschr en opbr desinv'!P92</f>
        <v>98097.244544178247</v>
      </c>
      <c r="R114" s="62"/>
      <c r="T114" s="16"/>
    </row>
    <row r="115" spans="1:21" s="1" customFormat="1">
      <c r="B115" s="1" t="s">
        <v>68</v>
      </c>
      <c r="F115" s="1" t="s">
        <v>17</v>
      </c>
      <c r="H115" s="100">
        <f>SUM(L115:P115)</f>
        <v>5098091.700763247</v>
      </c>
      <c r="I115" s="38"/>
      <c r="J115" s="106"/>
      <c r="K115" s="38"/>
      <c r="L115" s="104">
        <f>'GAW, afschr en opbr desinv'!L93</f>
        <v>4908339.7585335085</v>
      </c>
      <c r="M115" s="104">
        <f>'GAW, afschr en opbr desinv'!M93</f>
        <v>187750.70114609049</v>
      </c>
      <c r="N115" s="178"/>
      <c r="O115" s="104">
        <f>'GAW, afschr en opbr desinv'!O93</f>
        <v>-1301.3661493386983</v>
      </c>
      <c r="P115" s="104">
        <f>'GAW, afschr en opbr desinv'!P93</f>
        <v>3302.6072329873341</v>
      </c>
      <c r="R115" s="62"/>
      <c r="T115" s="16"/>
    </row>
    <row r="116" spans="1:21" s="1" customFormat="1">
      <c r="B116" s="1" t="s">
        <v>69</v>
      </c>
      <c r="F116" s="1" t="s">
        <v>17</v>
      </c>
      <c r="H116" s="100">
        <f>SUM(L116:P116)</f>
        <v>18765778.65912766</v>
      </c>
      <c r="I116" s="38"/>
      <c r="J116" s="106"/>
      <c r="K116" s="38"/>
      <c r="L116" s="104">
        <f>'GAW, afschr en opbr desinv'!L94</f>
        <v>18050809.325693771</v>
      </c>
      <c r="M116" s="104">
        <f>'GAW, afschr en opbr desinv'!M94</f>
        <v>690468.11628336832</v>
      </c>
      <c r="N116" s="178"/>
      <c r="O116" s="104">
        <f>'GAW, afschr en opbr desinv'!O94</f>
        <v>-69623.088989620344</v>
      </c>
      <c r="P116" s="104">
        <f>'GAW, afschr en opbr desinv'!P94</f>
        <v>94124.306140139044</v>
      </c>
      <c r="R116" s="62"/>
      <c r="T116" s="16"/>
    </row>
    <row r="117" spans="1:21" s="1" customFormat="1">
      <c r="H117" s="106"/>
      <c r="I117" s="38"/>
      <c r="J117" s="106"/>
      <c r="K117" s="38"/>
      <c r="L117" s="152"/>
      <c r="M117" s="38"/>
      <c r="N117" s="38"/>
      <c r="O117" s="38"/>
      <c r="P117" s="38"/>
      <c r="R117" s="62"/>
      <c r="T117" s="16"/>
    </row>
    <row r="118" spans="1:21" s="1" customFormat="1">
      <c r="B118" s="20" t="s">
        <v>206</v>
      </c>
      <c r="H118" s="106"/>
      <c r="I118" s="38"/>
      <c r="J118" s="106"/>
      <c r="K118" s="38"/>
      <c r="L118" s="152"/>
      <c r="M118" s="38"/>
      <c r="N118" s="38"/>
      <c r="O118" s="38"/>
      <c r="P118" s="38"/>
      <c r="R118" s="62"/>
      <c r="T118" s="16"/>
    </row>
    <row r="119" spans="1:21" s="1" customFormat="1">
      <c r="B119" s="1" t="s">
        <v>85</v>
      </c>
      <c r="F119" s="1" t="s">
        <v>17</v>
      </c>
      <c r="H119" s="100">
        <f>SUM(L119:P119)</f>
        <v>26678631.696925495</v>
      </c>
      <c r="I119" s="38"/>
      <c r="J119" s="106"/>
      <c r="K119" s="38"/>
      <c r="L119" s="104">
        <f>'GAW, afschr en opbr desinv'!L97</f>
        <v>22983353.209284112</v>
      </c>
      <c r="M119" s="104">
        <f>'GAW, afschr en opbr desinv'!M97</f>
        <v>879144.65827862744</v>
      </c>
      <c r="N119" s="178"/>
      <c r="O119" s="104">
        <f>'GAW, afschr en opbr desinv'!O97</f>
        <v>2459833.48</v>
      </c>
      <c r="P119" s="104">
        <f>'GAW, afschr en opbr desinv'!P97</f>
        <v>356300.34936275153</v>
      </c>
      <c r="R119" s="62"/>
      <c r="T119" s="16"/>
    </row>
    <row r="120" spans="1:21" s="1" customFormat="1">
      <c r="B120" s="1" t="s">
        <v>70</v>
      </c>
      <c r="F120" s="5" t="s">
        <v>1</v>
      </c>
      <c r="H120" s="100">
        <f>SUM(L120:P120)</f>
        <v>1446520.3048684397</v>
      </c>
      <c r="I120" s="38"/>
      <c r="J120" s="106"/>
      <c r="K120" s="38"/>
      <c r="L120" s="104">
        <f>'GAW, afschr en opbr desinv'!L98</f>
        <v>1338275.7002963859</v>
      </c>
      <c r="M120" s="104">
        <f>'GAW, afschr en opbr desinv'!M98</f>
        <v>51190.873781828974</v>
      </c>
      <c r="N120" s="178"/>
      <c r="O120" s="104">
        <f>'GAW, afschr en opbr desinv'!O98</f>
        <v>45082.039051636362</v>
      </c>
      <c r="P120" s="104">
        <f>'GAW, afschr en opbr desinv'!P98</f>
        <v>11971.691738588452</v>
      </c>
      <c r="R120" s="62"/>
      <c r="T120" s="16"/>
    </row>
    <row r="121" spans="1:21" s="1" customFormat="1" ht="13.5" customHeight="1">
      <c r="B121" s="1" t="s">
        <v>71</v>
      </c>
      <c r="F121" s="5" t="s">
        <v>1</v>
      </c>
      <c r="H121" s="100">
        <f>SUM(L121:P121)</f>
        <v>24722280.293198239</v>
      </c>
      <c r="I121" s="38"/>
      <c r="J121" s="106"/>
      <c r="K121" s="38"/>
      <c r="L121" s="104">
        <f>'GAW, afschr en opbr desinv'!L99</f>
        <v>21159806.484513808</v>
      </c>
      <c r="M121" s="104">
        <f>'GAW, afschr en opbr desinv'!M99</f>
        <v>809391.504872113</v>
      </c>
      <c r="N121" s="178"/>
      <c r="O121" s="104">
        <f>'GAW, afschr en opbr desinv'!O99</f>
        <v>2411889.0892625451</v>
      </c>
      <c r="P121" s="104">
        <f>'GAW, afschr en opbr desinv'!P99</f>
        <v>341193.21454977087</v>
      </c>
      <c r="R121" s="62"/>
      <c r="T121" s="16"/>
    </row>
    <row r="122" spans="1:21" s="1" customFormat="1">
      <c r="A122" s="5"/>
      <c r="F122" s="5"/>
      <c r="H122" s="100"/>
      <c r="I122" s="38"/>
      <c r="J122" s="106"/>
      <c r="K122" s="38"/>
      <c r="L122" s="38"/>
      <c r="M122" s="38"/>
      <c r="N122" s="38"/>
      <c r="O122" s="38"/>
      <c r="P122" s="38"/>
      <c r="R122" s="62"/>
      <c r="T122" s="16"/>
    </row>
    <row r="123" spans="1:21" s="110" customFormat="1">
      <c r="B123" s="110" t="s">
        <v>103</v>
      </c>
      <c r="F123" s="110" t="s">
        <v>0</v>
      </c>
      <c r="H123" s="186" t="s">
        <v>54</v>
      </c>
      <c r="K123" s="186"/>
      <c r="L123" s="185" t="s">
        <v>40</v>
      </c>
      <c r="M123" s="185" t="s">
        <v>41</v>
      </c>
      <c r="N123" s="185" t="s">
        <v>42</v>
      </c>
      <c r="O123" s="185" t="s">
        <v>43</v>
      </c>
      <c r="P123" s="185" t="s">
        <v>38</v>
      </c>
      <c r="R123" s="115" t="s">
        <v>111</v>
      </c>
    </row>
    <row r="124" spans="1:21" s="1" customFormat="1">
      <c r="H124" s="33"/>
      <c r="K124" s="33"/>
      <c r="L124" s="33"/>
      <c r="M124" s="33"/>
      <c r="N124" s="33"/>
      <c r="O124" s="33"/>
      <c r="P124" s="33"/>
      <c r="R124" s="60"/>
    </row>
    <row r="125" spans="1:21" s="1" customFormat="1">
      <c r="A125" s="74"/>
      <c r="B125" s="20" t="s">
        <v>104</v>
      </c>
      <c r="C125" s="5"/>
      <c r="D125" s="5"/>
      <c r="E125" s="5"/>
      <c r="F125" s="5"/>
      <c r="G125" s="5"/>
      <c r="H125" s="35"/>
      <c r="I125" s="5"/>
      <c r="J125" s="5"/>
      <c r="K125" s="33"/>
      <c r="L125" s="33"/>
      <c r="M125" s="33"/>
      <c r="N125" s="33"/>
      <c r="O125" s="33"/>
      <c r="P125" s="33"/>
      <c r="Q125" s="5"/>
      <c r="R125" s="60"/>
    </row>
    <row r="126" spans="1:21" s="1" customFormat="1">
      <c r="A126" s="74"/>
      <c r="B126" s="1" t="s">
        <v>178</v>
      </c>
      <c r="C126" s="5"/>
      <c r="D126" s="5"/>
      <c r="E126" s="5"/>
      <c r="F126" s="5" t="s">
        <v>1</v>
      </c>
      <c r="G126" s="5"/>
      <c r="H126" s="100">
        <f>SUM(L126:P126)</f>
        <v>169672295.09604812</v>
      </c>
      <c r="I126" s="24"/>
      <c r="J126" s="24"/>
      <c r="K126" s="92"/>
      <c r="L126" s="31">
        <f>$H$14*$H$22*L41</f>
        <v>160880984.46930987</v>
      </c>
      <c r="M126" s="174"/>
      <c r="N126" s="31">
        <f t="shared" ref="N126" si="2">$H$14*$H$22*N41</f>
        <v>8791310.6267382447</v>
      </c>
      <c r="O126" s="174"/>
      <c r="P126" s="174"/>
      <c r="Q126" s="5"/>
      <c r="R126" s="60">
        <v>20</v>
      </c>
      <c r="T126" s="16"/>
      <c r="U126" s="16"/>
    </row>
    <row r="127" spans="1:21" s="1" customFormat="1">
      <c r="A127" s="74"/>
      <c r="B127" s="1" t="s">
        <v>179</v>
      </c>
      <c r="C127" s="5"/>
      <c r="D127" s="5"/>
      <c r="E127" s="5"/>
      <c r="F127" s="5" t="s">
        <v>1</v>
      </c>
      <c r="G127" s="5"/>
      <c r="H127" s="100">
        <f>SUM(L127:P127)</f>
        <v>-71081404.363771528</v>
      </c>
      <c r="I127" s="24"/>
      <c r="J127" s="24"/>
      <c r="K127" s="92"/>
      <c r="L127" s="31">
        <f>$H$14*$H$22*L42</f>
        <v>-77091040.655359432</v>
      </c>
      <c r="M127" s="31">
        <f t="shared" ref="M127:P127" si="3">$H$14*$H$22*M42</f>
        <v>3205079.8180199615</v>
      </c>
      <c r="N127" s="31">
        <f t="shared" si="3"/>
        <v>-4212625.1724240137</v>
      </c>
      <c r="O127" s="31">
        <f t="shared" si="3"/>
        <v>0</v>
      </c>
      <c r="P127" s="31">
        <f t="shared" si="3"/>
        <v>7017181.6459919652</v>
      </c>
      <c r="Q127" s="5"/>
      <c r="R127" s="60">
        <v>20</v>
      </c>
      <c r="T127" s="16"/>
      <c r="U127" s="16"/>
    </row>
    <row r="128" spans="1:21" s="1" customFormat="1">
      <c r="A128" s="74"/>
      <c r="B128" s="1" t="s">
        <v>180</v>
      </c>
      <c r="C128" s="5"/>
      <c r="D128" s="5"/>
      <c r="E128" s="5"/>
      <c r="F128" s="5" t="s">
        <v>1</v>
      </c>
      <c r="G128" s="5"/>
      <c r="H128" s="100">
        <f>SUM(L128:P128)</f>
        <v>59568469.740294218</v>
      </c>
      <c r="I128" s="24"/>
      <c r="J128" s="24"/>
      <c r="K128" s="92"/>
      <c r="L128" s="31">
        <f>$H$14*L43</f>
        <v>56482020.53095255</v>
      </c>
      <c r="M128" s="174"/>
      <c r="N128" s="31">
        <f t="shared" ref="N128" si="4">$H$14*N43</f>
        <v>3086449.2093416695</v>
      </c>
      <c r="O128" s="174"/>
      <c r="P128" s="174"/>
      <c r="Q128" s="5"/>
      <c r="R128" s="60">
        <v>21</v>
      </c>
      <c r="T128" s="16"/>
      <c r="U128" s="16"/>
    </row>
    <row r="129" spans="1:21" s="1" customFormat="1">
      <c r="A129" s="74"/>
      <c r="B129" s="1" t="s">
        <v>181</v>
      </c>
      <c r="C129" s="5"/>
      <c r="D129" s="5"/>
      <c r="E129" s="5"/>
      <c r="F129" s="5" t="s">
        <v>1</v>
      </c>
      <c r="G129" s="5"/>
      <c r="H129" s="100">
        <f>SUM(L129:P129)</f>
        <v>42086998.696874827</v>
      </c>
      <c r="I129" s="24"/>
      <c r="J129" s="24"/>
      <c r="K129" s="92"/>
      <c r="L129" s="31">
        <f>$H$14*L44</f>
        <v>11706271.762293288</v>
      </c>
      <c r="M129" s="31">
        <f t="shared" ref="M129:O129" si="5">$H$14*M44</f>
        <v>2608295.3336214256</v>
      </c>
      <c r="N129" s="31">
        <f t="shared" si="5"/>
        <v>639686.98154608137</v>
      </c>
      <c r="O129" s="31">
        <f t="shared" si="5"/>
        <v>0</v>
      </c>
      <c r="P129" s="31">
        <f>$H$14*P44</f>
        <v>27132744.619414028</v>
      </c>
      <c r="Q129" s="5"/>
      <c r="R129" s="60">
        <v>21</v>
      </c>
      <c r="T129" s="16"/>
      <c r="U129" s="16"/>
    </row>
    <row r="130" spans="1:21" s="1" customFormat="1">
      <c r="A130" s="74"/>
      <c r="B130" s="5"/>
      <c r="C130" s="5"/>
      <c r="D130" s="5"/>
      <c r="E130" s="5"/>
      <c r="F130" s="5"/>
      <c r="G130" s="5"/>
      <c r="H130" s="97"/>
      <c r="I130" s="24"/>
      <c r="J130" s="24"/>
      <c r="K130" s="92"/>
      <c r="L130" s="33"/>
      <c r="M130" s="33"/>
      <c r="N130" s="33"/>
      <c r="O130" s="33"/>
      <c r="P130" s="33"/>
      <c r="Q130" s="5"/>
      <c r="R130" s="59"/>
      <c r="T130" s="5"/>
      <c r="U130" s="5"/>
    </row>
    <row r="131" spans="1:21" s="1" customFormat="1">
      <c r="A131" s="74"/>
      <c r="B131" s="1" t="s">
        <v>191</v>
      </c>
      <c r="C131" s="5"/>
      <c r="D131" s="5"/>
      <c r="E131" s="5"/>
      <c r="F131" s="5" t="s">
        <v>1</v>
      </c>
      <c r="G131" s="5"/>
      <c r="H131" s="100">
        <f>SUM(L131:P131)</f>
        <v>52526753.775873683</v>
      </c>
      <c r="I131" s="24"/>
      <c r="J131" s="24"/>
      <c r="K131" s="92"/>
      <c r="L131" s="91">
        <f>$H$14*$H$22*L46</f>
        <v>49805160.315983854</v>
      </c>
      <c r="M131" s="175"/>
      <c r="N131" s="91">
        <f t="shared" ref="N131:O131" si="6">$H$14*$H$22*N46</f>
        <v>2721593.4598898282</v>
      </c>
      <c r="O131" s="91">
        <f t="shared" si="6"/>
        <v>0</v>
      </c>
      <c r="P131" s="175"/>
      <c r="Q131" s="5"/>
      <c r="R131" s="60">
        <v>20</v>
      </c>
      <c r="T131" s="16"/>
      <c r="U131" s="16"/>
    </row>
    <row r="132" spans="1:21" s="1" customFormat="1">
      <c r="A132" s="74"/>
      <c r="B132" s="1" t="s">
        <v>192</v>
      </c>
      <c r="C132" s="5"/>
      <c r="D132" s="5"/>
      <c r="E132" s="5"/>
      <c r="F132" s="5" t="s">
        <v>1</v>
      </c>
      <c r="G132" s="5"/>
      <c r="H132" s="100">
        <f>SUM(L132:P132)</f>
        <v>46064136.95640289</v>
      </c>
      <c r="I132" s="24"/>
      <c r="J132" s="24"/>
      <c r="K132" s="92"/>
      <c r="L132" s="91">
        <f>$H$14*$H$22*L47</f>
        <v>33984783.497966558</v>
      </c>
      <c r="M132" s="91">
        <f t="shared" ref="M132:P132" si="7">$H$14*$H$22*M47</f>
        <v>3205079.8180199615</v>
      </c>
      <c r="N132" s="91">
        <f t="shared" si="7"/>
        <v>1857091.9944244025</v>
      </c>
      <c r="O132" s="91">
        <f t="shared" si="7"/>
        <v>0</v>
      </c>
      <c r="P132" s="91">
        <f t="shared" si="7"/>
        <v>7017181.6459919652</v>
      </c>
      <c r="Q132" s="5"/>
      <c r="R132" s="60">
        <v>20</v>
      </c>
      <c r="T132" s="16"/>
      <c r="U132" s="16"/>
    </row>
    <row r="133" spans="1:21" s="1" customFormat="1">
      <c r="A133" s="74"/>
      <c r="B133" s="1" t="s">
        <v>190</v>
      </c>
      <c r="C133" s="5"/>
      <c r="D133" s="5"/>
      <c r="E133" s="5"/>
      <c r="F133" s="5" t="s">
        <v>1</v>
      </c>
      <c r="G133" s="5"/>
      <c r="H133" s="100">
        <f>SUM(L133:P133)</f>
        <v>0</v>
      </c>
      <c r="I133" s="24"/>
      <c r="J133" s="24"/>
      <c r="K133" s="92"/>
      <c r="L133" s="175"/>
      <c r="M133" s="175"/>
      <c r="N133" s="175"/>
      <c r="O133" s="175"/>
      <c r="P133" s="175"/>
      <c r="Q133" s="5"/>
      <c r="R133" s="60">
        <v>21</v>
      </c>
      <c r="T133" s="16"/>
      <c r="U133" s="16"/>
    </row>
    <row r="134" spans="1:21" s="1" customFormat="1">
      <c r="A134" s="74"/>
      <c r="B134" s="1" t="s">
        <v>193</v>
      </c>
      <c r="C134" s="5"/>
      <c r="D134" s="5"/>
      <c r="E134" s="5"/>
      <c r="F134" s="5" t="s">
        <v>1</v>
      </c>
      <c r="G134" s="5"/>
      <c r="H134" s="100">
        <f>SUM(L134:P134)</f>
        <v>101655468.43716905</v>
      </c>
      <c r="I134" s="24"/>
      <c r="J134" s="24"/>
      <c r="K134" s="92"/>
      <c r="L134" s="91">
        <f>$H$14*L49</f>
        <v>68188292.293245837</v>
      </c>
      <c r="M134" s="91">
        <f t="shared" ref="M134:P134" si="8">$H$14*M49</f>
        <v>2608295.3336214256</v>
      </c>
      <c r="N134" s="91">
        <f t="shared" si="8"/>
        <v>3726136.1908877506</v>
      </c>
      <c r="O134" s="91">
        <f t="shared" si="8"/>
        <v>0</v>
      </c>
      <c r="P134" s="91">
        <f t="shared" si="8"/>
        <v>27132744.619414028</v>
      </c>
      <c r="Q134" s="5"/>
      <c r="R134" s="60">
        <v>21</v>
      </c>
      <c r="T134" s="16"/>
      <c r="U134" s="16"/>
    </row>
    <row r="135" spans="1:21" s="1" customFormat="1">
      <c r="A135" s="74"/>
      <c r="B135" s="5"/>
      <c r="C135" s="5"/>
      <c r="D135" s="5"/>
      <c r="E135" s="5"/>
      <c r="F135" s="5"/>
      <c r="G135" s="5"/>
      <c r="H135" s="97"/>
      <c r="I135" s="24"/>
      <c r="J135" s="24"/>
      <c r="K135" s="92"/>
      <c r="L135" s="95"/>
      <c r="M135" s="95"/>
      <c r="N135" s="95"/>
      <c r="O135" s="95"/>
      <c r="P135" s="95"/>
      <c r="Q135" s="5"/>
      <c r="R135" s="59"/>
      <c r="T135" s="5"/>
      <c r="U135" s="5"/>
    </row>
    <row r="136" spans="1:21" s="1" customFormat="1">
      <c r="A136" s="74"/>
      <c r="B136" s="2" t="s">
        <v>105</v>
      </c>
      <c r="C136" s="5"/>
      <c r="D136" s="5"/>
      <c r="E136" s="5"/>
      <c r="F136" s="5"/>
      <c r="G136" s="5"/>
      <c r="H136" s="101"/>
      <c r="I136" s="24"/>
      <c r="J136" s="24"/>
      <c r="K136" s="92"/>
      <c r="L136" s="92"/>
      <c r="M136" s="92"/>
      <c r="N136" s="92"/>
      <c r="O136" s="92"/>
      <c r="P136" s="92"/>
      <c r="Q136" s="5"/>
      <c r="R136" s="59"/>
      <c r="T136" s="5"/>
      <c r="U136" s="5"/>
    </row>
    <row r="137" spans="1:21" s="1" customFormat="1">
      <c r="A137" s="74"/>
      <c r="B137" s="1" t="s">
        <v>182</v>
      </c>
      <c r="C137" s="5"/>
      <c r="D137" s="5"/>
      <c r="E137" s="5"/>
      <c r="F137" s="5" t="s">
        <v>1</v>
      </c>
      <c r="G137" s="5"/>
      <c r="H137" s="100">
        <f>SUM(L137:P137)</f>
        <v>172951270.80432054</v>
      </c>
      <c r="I137" s="24"/>
      <c r="J137" s="24"/>
      <c r="K137" s="92"/>
      <c r="L137" s="31">
        <f>$H$15*$H$23*L52</f>
        <v>163990065.06316403</v>
      </c>
      <c r="M137" s="174"/>
      <c r="N137" s="31">
        <f t="shared" ref="N137" si="9">$H$15*$H$23*N52</f>
        <v>8961205.7411565054</v>
      </c>
      <c r="O137" s="174"/>
      <c r="P137" s="174"/>
      <c r="Q137" s="5"/>
      <c r="R137" s="60">
        <v>20</v>
      </c>
      <c r="T137" s="5"/>
      <c r="U137" s="5"/>
    </row>
    <row r="138" spans="1:21" s="1" customFormat="1">
      <c r="A138" s="74"/>
      <c r="B138" s="1" t="s">
        <v>183</v>
      </c>
      <c r="C138" s="5"/>
      <c r="D138" s="5"/>
      <c r="E138" s="5"/>
      <c r="F138" s="5" t="s">
        <v>1</v>
      </c>
      <c r="G138" s="5"/>
      <c r="H138" s="100">
        <f>SUM(L138:P138)</f>
        <v>52560629.368613102</v>
      </c>
      <c r="I138" s="24"/>
      <c r="J138" s="24"/>
      <c r="K138" s="92"/>
      <c r="L138" s="31">
        <f>$H$15*$H$23*L53</f>
        <v>26963483.468016665</v>
      </c>
      <c r="M138" s="31">
        <f t="shared" ref="M138:P138" si="10">$H$15*$H$23*M53</f>
        <v>7304234.0968211191</v>
      </c>
      <c r="N138" s="31">
        <f t="shared" si="10"/>
        <v>1473414.3971593804</v>
      </c>
      <c r="O138" s="31">
        <f t="shared" si="10"/>
        <v>0</v>
      </c>
      <c r="P138" s="31">
        <f t="shared" si="10"/>
        <v>16819497.406615935</v>
      </c>
      <c r="Q138" s="5"/>
      <c r="R138" s="60">
        <v>20</v>
      </c>
      <c r="T138" s="16"/>
      <c r="U138" s="5"/>
    </row>
    <row r="139" spans="1:21" s="1" customFormat="1">
      <c r="A139" s="74"/>
      <c r="B139" s="1" t="s">
        <v>184</v>
      </c>
      <c r="C139" s="5"/>
      <c r="D139" s="5"/>
      <c r="E139" s="5"/>
      <c r="F139" s="5" t="s">
        <v>1</v>
      </c>
      <c r="G139" s="5"/>
      <c r="H139" s="100">
        <f>SUM(L139:P139)</f>
        <v>41888493.462468736</v>
      </c>
      <c r="I139" s="24"/>
      <c r="J139" s="24"/>
      <c r="K139" s="92"/>
      <c r="L139" s="31">
        <f>$H$15*L54</f>
        <v>39718105.200164653</v>
      </c>
      <c r="M139" s="174"/>
      <c r="N139" s="31">
        <f t="shared" ref="N139" si="11">$H$15*N54</f>
        <v>2170388.2623040802</v>
      </c>
      <c r="O139" s="174"/>
      <c r="P139" s="174"/>
      <c r="Q139" s="5"/>
      <c r="R139" s="60">
        <v>21</v>
      </c>
    </row>
    <row r="140" spans="1:21" s="1" customFormat="1">
      <c r="A140" s="74"/>
      <c r="B140" s="1" t="s">
        <v>185</v>
      </c>
      <c r="C140" s="5"/>
      <c r="D140" s="5"/>
      <c r="E140" s="5"/>
      <c r="F140" s="5" t="s">
        <v>1</v>
      </c>
      <c r="G140" s="5"/>
      <c r="H140" s="100">
        <f>SUM(L140:P140)</f>
        <v>37125559.779078461</v>
      </c>
      <c r="I140" s="24"/>
      <c r="J140" s="24"/>
      <c r="K140" s="92"/>
      <c r="L140" s="31">
        <f>$H$15*L55</f>
        <v>9170326.111923648</v>
      </c>
      <c r="M140" s="31">
        <f t="shared" ref="M140:P140" si="12">$H$15*M55</f>
        <v>1870049.2851618479</v>
      </c>
      <c r="N140" s="31">
        <f t="shared" si="12"/>
        <v>501110.71649856004</v>
      </c>
      <c r="O140" s="31">
        <f t="shared" si="12"/>
        <v>0</v>
      </c>
      <c r="P140" s="31">
        <f t="shared" si="12"/>
        <v>25584073.665494405</v>
      </c>
      <c r="Q140" s="5"/>
      <c r="R140" s="60">
        <v>21</v>
      </c>
    </row>
    <row r="141" spans="1:21" s="1" customFormat="1">
      <c r="A141" s="74"/>
      <c r="B141" s="5"/>
      <c r="C141" s="5"/>
      <c r="D141" s="5"/>
      <c r="E141" s="5"/>
      <c r="F141" s="5"/>
      <c r="G141" s="5"/>
      <c r="H141" s="101"/>
      <c r="I141" s="24"/>
      <c r="J141" s="24"/>
      <c r="K141" s="92"/>
      <c r="L141" s="33"/>
      <c r="M141" s="33"/>
      <c r="N141" s="33"/>
      <c r="O141" s="33"/>
      <c r="P141" s="33"/>
      <c r="Q141" s="5"/>
      <c r="R141" s="60"/>
    </row>
    <row r="142" spans="1:21" s="1" customFormat="1">
      <c r="A142" s="74"/>
      <c r="B142" s="1" t="s">
        <v>194</v>
      </c>
      <c r="C142" s="5"/>
      <c r="D142" s="5"/>
      <c r="E142" s="5"/>
      <c r="F142" s="5" t="s">
        <v>1</v>
      </c>
      <c r="G142" s="5"/>
      <c r="H142" s="100">
        <f>SUM(L142:P142)</f>
        <v>167261520.09977648</v>
      </c>
      <c r="I142" s="24"/>
      <c r="J142" s="24"/>
      <c r="K142" s="92"/>
      <c r="L142" s="91">
        <f>$H$15*$H$23*L57</f>
        <v>158595120.0946067</v>
      </c>
      <c r="M142" s="175"/>
      <c r="N142" s="91">
        <f t="shared" ref="N142:O142" si="13">$H$15*$H$23*N57</f>
        <v>8666400.005169766</v>
      </c>
      <c r="O142" s="91">
        <f t="shared" si="13"/>
        <v>0</v>
      </c>
      <c r="P142" s="175"/>
      <c r="Q142" s="5"/>
      <c r="R142" s="60">
        <v>20</v>
      </c>
      <c r="T142" s="5"/>
      <c r="U142" s="5"/>
    </row>
    <row r="143" spans="1:21" s="1" customFormat="1">
      <c r="A143" s="74"/>
      <c r="B143" s="1" t="s">
        <v>195</v>
      </c>
      <c r="C143" s="5"/>
      <c r="D143" s="5"/>
      <c r="E143" s="5"/>
      <c r="F143" s="5" t="s">
        <v>1</v>
      </c>
      <c r="G143" s="5"/>
      <c r="H143" s="100">
        <f>SUM(L143:P143)</f>
        <v>58250380.073157147</v>
      </c>
      <c r="I143" s="24"/>
      <c r="J143" s="24"/>
      <c r="K143" s="92"/>
      <c r="L143" s="91">
        <f>$H$15*$H$23*L58</f>
        <v>32358428.436573971</v>
      </c>
      <c r="M143" s="91">
        <f t="shared" ref="M143:P143" si="14">$H$15*$H$23*M58</f>
        <v>7304234.0968211191</v>
      </c>
      <c r="N143" s="91">
        <f t="shared" si="14"/>
        <v>1768220.1331461188</v>
      </c>
      <c r="O143" s="91">
        <f t="shared" si="14"/>
        <v>0</v>
      </c>
      <c r="P143" s="91">
        <f t="shared" si="14"/>
        <v>16819497.406615935</v>
      </c>
      <c r="Q143" s="5"/>
      <c r="R143" s="60">
        <v>20</v>
      </c>
      <c r="T143" s="16"/>
      <c r="U143" s="5"/>
    </row>
    <row r="144" spans="1:21" s="1" customFormat="1">
      <c r="A144" s="74"/>
      <c r="B144" s="1" t="s">
        <v>196</v>
      </c>
      <c r="C144" s="5"/>
      <c r="D144" s="5"/>
      <c r="E144" s="5"/>
      <c r="F144" s="5" t="s">
        <v>1</v>
      </c>
      <c r="G144" s="5"/>
      <c r="H144" s="100">
        <f>SUM(L144:P144)</f>
        <v>0</v>
      </c>
      <c r="I144" s="24"/>
      <c r="J144" s="24"/>
      <c r="K144" s="92"/>
      <c r="L144" s="175"/>
      <c r="M144" s="175"/>
      <c r="N144" s="175"/>
      <c r="O144" s="175"/>
      <c r="P144" s="175"/>
      <c r="Q144" s="5"/>
      <c r="R144" s="60">
        <v>21</v>
      </c>
    </row>
    <row r="145" spans="1:29" s="1" customFormat="1">
      <c r="A145" s="74"/>
      <c r="B145" s="1" t="s">
        <v>197</v>
      </c>
      <c r="C145" s="5"/>
      <c r="D145" s="5"/>
      <c r="E145" s="5"/>
      <c r="F145" s="5" t="s">
        <v>1</v>
      </c>
      <c r="G145" s="5"/>
      <c r="H145" s="100">
        <f>SUM(L145:P145)</f>
        <v>79014053.241547197</v>
      </c>
      <c r="I145" s="24"/>
      <c r="J145" s="24"/>
      <c r="K145" s="92"/>
      <c r="L145" s="91">
        <f>$H$15*L60</f>
        <v>48888431.312088303</v>
      </c>
      <c r="M145" s="91">
        <f t="shared" ref="M145:P145" si="15">$H$15*M60</f>
        <v>1870049.2851618479</v>
      </c>
      <c r="N145" s="91">
        <f t="shared" si="15"/>
        <v>2671498.97880264</v>
      </c>
      <c r="O145" s="91">
        <f t="shared" si="15"/>
        <v>0</v>
      </c>
      <c r="P145" s="91">
        <f t="shared" si="15"/>
        <v>25584073.665494405</v>
      </c>
      <c r="Q145" s="5"/>
      <c r="R145" s="60">
        <v>21</v>
      </c>
    </row>
    <row r="146" spans="1:29" s="1" customFormat="1">
      <c r="A146" s="74"/>
      <c r="B146" s="5"/>
      <c r="C146" s="5"/>
      <c r="D146" s="5"/>
      <c r="E146" s="5"/>
      <c r="F146" s="5"/>
      <c r="G146" s="5"/>
      <c r="H146" s="101"/>
      <c r="I146" s="24"/>
      <c r="J146" s="24"/>
      <c r="K146" s="92"/>
      <c r="L146" s="92"/>
      <c r="M146" s="92"/>
      <c r="N146" s="92"/>
      <c r="O146" s="92"/>
      <c r="P146" s="92"/>
      <c r="Q146" s="5"/>
      <c r="R146" s="60"/>
    </row>
    <row r="147" spans="1:29" s="1" customFormat="1">
      <c r="A147" s="74"/>
      <c r="B147" s="2" t="s">
        <v>106</v>
      </c>
      <c r="C147" s="5"/>
      <c r="D147" s="5"/>
      <c r="E147" s="5"/>
      <c r="F147" s="5"/>
      <c r="G147" s="5"/>
      <c r="H147" s="101"/>
      <c r="I147" s="24"/>
      <c r="J147" s="24"/>
      <c r="K147" s="92"/>
      <c r="L147" s="33"/>
      <c r="M147" s="33"/>
      <c r="N147" s="33"/>
      <c r="O147" s="33"/>
      <c r="P147" s="33"/>
      <c r="Q147" s="5"/>
      <c r="R147" s="60"/>
    </row>
    <row r="148" spans="1:29" s="1" customFormat="1">
      <c r="A148" s="74"/>
      <c r="B148" s="1" t="s">
        <v>186</v>
      </c>
      <c r="C148" s="5"/>
      <c r="D148" s="5"/>
      <c r="E148" s="5"/>
      <c r="F148" s="5" t="s">
        <v>1</v>
      </c>
      <c r="G148" s="5"/>
      <c r="H148" s="100">
        <f>SUM(L148:P148)</f>
        <v>209622271.2036123</v>
      </c>
      <c r="I148" s="24"/>
      <c r="J148" s="24"/>
      <c r="K148" s="92"/>
      <c r="L148" s="31">
        <f>$H$16*$H$24*L63</f>
        <v>198761013.6282956</v>
      </c>
      <c r="M148" s="174"/>
      <c r="N148" s="31">
        <f t="shared" ref="N148" si="16">$H$16*$H$24*N63</f>
        <v>10861257.575316699</v>
      </c>
      <c r="O148" s="174"/>
      <c r="P148" s="174"/>
      <c r="Q148" s="5"/>
      <c r="R148" s="60">
        <v>20</v>
      </c>
    </row>
    <row r="149" spans="1:29" s="1" customFormat="1">
      <c r="A149" s="74"/>
      <c r="B149" s="1" t="s">
        <v>187</v>
      </c>
      <c r="C149" s="5"/>
      <c r="D149" s="5"/>
      <c r="E149" s="5"/>
      <c r="F149" s="5" t="s">
        <v>1</v>
      </c>
      <c r="G149" s="5"/>
      <c r="H149" s="100">
        <f>SUM(L149:P149)</f>
        <v>86863164.959354401</v>
      </c>
      <c r="I149" s="24"/>
      <c r="J149" s="24"/>
      <c r="K149" s="92"/>
      <c r="L149" s="31">
        <f>$H$16*$H$24*L64</f>
        <v>55139100.253895447</v>
      </c>
      <c r="M149" s="31">
        <f t="shared" ref="M149:P149" si="17">$H$16*$H$24*M64</f>
        <v>9712026.2140728813</v>
      </c>
      <c r="N149" s="31">
        <f t="shared" si="17"/>
        <v>3013065.5876445598</v>
      </c>
      <c r="O149" s="31">
        <f t="shared" si="17"/>
        <v>0</v>
      </c>
      <c r="P149" s="31">
        <f t="shared" si="17"/>
        <v>18998972.903741509</v>
      </c>
      <c r="Q149" s="5"/>
      <c r="R149" s="60">
        <v>20</v>
      </c>
    </row>
    <row r="150" spans="1:29" s="1" customFormat="1">
      <c r="A150" s="74"/>
      <c r="B150" s="1" t="s">
        <v>188</v>
      </c>
      <c r="C150" s="5"/>
      <c r="D150" s="5"/>
      <c r="E150" s="5"/>
      <c r="F150" s="5" t="s">
        <v>1</v>
      </c>
      <c r="G150" s="5"/>
      <c r="H150" s="100">
        <f>SUM(L150:P150)</f>
        <v>41586293.557115994</v>
      </c>
      <c r="I150" s="24"/>
      <c r="J150" s="24"/>
      <c r="K150" s="92"/>
      <c r="L150" s="31">
        <f>$H$16*L65</f>
        <v>39431563.320995994</v>
      </c>
      <c r="M150" s="174"/>
      <c r="N150" s="31">
        <f t="shared" ref="N150" si="18">$H$16*N65</f>
        <v>2154730.2361199996</v>
      </c>
      <c r="O150" s="174"/>
      <c r="P150" s="174"/>
      <c r="Q150" s="5"/>
      <c r="R150" s="60">
        <v>21</v>
      </c>
    </row>
    <row r="151" spans="1:29" s="1" customFormat="1">
      <c r="A151" s="74"/>
      <c r="B151" s="1" t="s">
        <v>189</v>
      </c>
      <c r="C151" s="5"/>
      <c r="D151" s="5"/>
      <c r="E151" s="5"/>
      <c r="F151" s="5" t="s">
        <v>1</v>
      </c>
      <c r="G151" s="5"/>
      <c r="H151" s="100">
        <f>SUM(L151:P151)</f>
        <v>50261421.230243996</v>
      </c>
      <c r="I151" s="24"/>
      <c r="J151" s="24"/>
      <c r="K151" s="92"/>
      <c r="L151" s="31">
        <f>$H$16*L66</f>
        <v>8666133.0067368001</v>
      </c>
      <c r="M151" s="31">
        <f t="shared" ref="M151:P151" si="19">$H$16*M66</f>
        <v>1839802.5917712001</v>
      </c>
      <c r="N151" s="31">
        <f t="shared" si="19"/>
        <v>473559.180696</v>
      </c>
      <c r="O151" s="31">
        <f t="shared" si="19"/>
        <v>0</v>
      </c>
      <c r="P151" s="31">
        <f t="shared" si="19"/>
        <v>39281926.451039992</v>
      </c>
      <c r="Q151" s="5"/>
      <c r="R151" s="60">
        <v>21</v>
      </c>
    </row>
    <row r="152" spans="1:29" s="1" customFormat="1">
      <c r="A152" s="74"/>
      <c r="B152" s="5"/>
      <c r="C152" s="5"/>
      <c r="D152" s="5"/>
      <c r="E152" s="5"/>
      <c r="F152" s="5"/>
      <c r="G152" s="5"/>
      <c r="H152" s="97"/>
      <c r="I152" s="24"/>
      <c r="J152" s="24"/>
      <c r="K152" s="92"/>
      <c r="Q152" s="5"/>
      <c r="R152" s="60"/>
    </row>
    <row r="153" spans="1:29" s="1" customFormat="1">
      <c r="A153" s="74"/>
      <c r="B153" s="1" t="s">
        <v>198</v>
      </c>
      <c r="C153" s="5"/>
      <c r="D153" s="5"/>
      <c r="E153" s="5"/>
      <c r="F153" s="5" t="s">
        <v>1</v>
      </c>
      <c r="G153" s="5"/>
      <c r="H153" s="100">
        <f>SUM(L153:P153)</f>
        <v>233270763.01810801</v>
      </c>
      <c r="I153" s="24"/>
      <c r="J153" s="24"/>
      <c r="K153" s="92"/>
      <c r="L153" s="91">
        <f>$H$16*$H$24*L68</f>
        <v>221184194.98608169</v>
      </c>
      <c r="M153" s="175"/>
      <c r="N153" s="91">
        <f t="shared" ref="N153:O153" si="20">$H$16*$H$24*N68</f>
        <v>12086568.032026323</v>
      </c>
      <c r="O153" s="91">
        <f t="shared" si="20"/>
        <v>0</v>
      </c>
      <c r="P153" s="175"/>
      <c r="Q153" s="5"/>
      <c r="R153" s="60">
        <v>20</v>
      </c>
      <c r="T153" s="5"/>
      <c r="U153" s="5"/>
    </row>
    <row r="154" spans="1:29" s="1" customFormat="1">
      <c r="A154" s="74"/>
      <c r="B154" s="1" t="s">
        <v>199</v>
      </c>
      <c r="C154" s="5"/>
      <c r="D154" s="5"/>
      <c r="E154" s="5"/>
      <c r="F154" s="5" t="s">
        <v>1</v>
      </c>
      <c r="G154" s="5"/>
      <c r="H154" s="100">
        <f>SUM(L154:P154)</f>
        <v>63214673.144858666</v>
      </c>
      <c r="I154" s="24"/>
      <c r="J154" s="24"/>
      <c r="K154" s="92"/>
      <c r="L154" s="91">
        <f>$H$16*$H$24*L69</f>
        <v>32715918.896109335</v>
      </c>
      <c r="M154" s="91">
        <f t="shared" ref="M154:P154" si="21">$H$16*$H$24*M69</f>
        <v>9712026.2140728813</v>
      </c>
      <c r="N154" s="91">
        <f t="shared" si="21"/>
        <v>1787755.1309349365</v>
      </c>
      <c r="O154" s="91">
        <f t="shared" si="21"/>
        <v>0</v>
      </c>
      <c r="P154" s="91">
        <f t="shared" si="21"/>
        <v>18998972.903741509</v>
      </c>
      <c r="Q154" s="5"/>
      <c r="R154" s="60">
        <v>20</v>
      </c>
      <c r="T154" s="16"/>
      <c r="U154" s="5"/>
    </row>
    <row r="155" spans="1:29" s="1" customFormat="1">
      <c r="A155" s="74"/>
      <c r="B155" s="1" t="s">
        <v>200</v>
      </c>
      <c r="C155" s="5"/>
      <c r="D155" s="5"/>
      <c r="E155" s="5"/>
      <c r="F155" s="5" t="s">
        <v>1</v>
      </c>
      <c r="G155" s="5"/>
      <c r="H155" s="100">
        <f>SUM(L155:P155)</f>
        <v>0</v>
      </c>
      <c r="I155" s="24"/>
      <c r="J155" s="24"/>
      <c r="K155" s="92"/>
      <c r="L155" s="175"/>
      <c r="M155" s="175"/>
      <c r="N155" s="175"/>
      <c r="O155" s="175"/>
      <c r="P155" s="175"/>
      <c r="Q155" s="5"/>
      <c r="R155" s="60">
        <v>21</v>
      </c>
    </row>
    <row r="156" spans="1:29" s="1" customFormat="1">
      <c r="A156" s="74"/>
      <c r="B156" s="1" t="s">
        <v>201</v>
      </c>
      <c r="C156" s="5"/>
      <c r="D156" s="5"/>
      <c r="E156" s="5"/>
      <c r="F156" s="5" t="s">
        <v>1</v>
      </c>
      <c r="G156" s="5"/>
      <c r="H156" s="100">
        <f>SUM(L156:P156)</f>
        <v>91847714.787359983</v>
      </c>
      <c r="I156" s="24"/>
      <c r="J156" s="24"/>
      <c r="K156" s="92"/>
      <c r="L156" s="91">
        <f>$H$16*L71</f>
        <v>48097696.327732794</v>
      </c>
      <c r="M156" s="91">
        <f t="shared" ref="M156:P156" si="22">$H$16*M71</f>
        <v>1839802.5917712001</v>
      </c>
      <c r="N156" s="91">
        <f t="shared" si="22"/>
        <v>2628289.4168159999</v>
      </c>
      <c r="O156" s="91">
        <f t="shared" si="22"/>
        <v>0</v>
      </c>
      <c r="P156" s="91">
        <f t="shared" si="22"/>
        <v>39281926.451039992</v>
      </c>
      <c r="Q156" s="5"/>
      <c r="R156" s="60">
        <v>21</v>
      </c>
    </row>
    <row r="157" spans="1:29" s="1" customFormat="1">
      <c r="A157" s="74"/>
      <c r="B157" s="5"/>
      <c r="C157" s="5"/>
      <c r="D157" s="5"/>
      <c r="E157" s="5"/>
      <c r="F157" s="5"/>
      <c r="G157" s="5"/>
      <c r="H157" s="35"/>
      <c r="I157" s="5"/>
      <c r="J157" s="5"/>
      <c r="K157" s="33"/>
      <c r="L157" s="33"/>
      <c r="M157" s="33"/>
      <c r="N157" s="33"/>
      <c r="O157" s="33"/>
      <c r="P157" s="33"/>
      <c r="Q157" s="5"/>
      <c r="R157" s="60"/>
      <c r="Y157" s="33"/>
      <c r="Z157" s="33"/>
      <c r="AA157" s="33"/>
      <c r="AB157" s="33"/>
      <c r="AC157" s="33"/>
    </row>
    <row r="158" spans="1:29" s="1" customFormat="1">
      <c r="A158" s="110"/>
      <c r="B158" s="110" t="s">
        <v>342</v>
      </c>
      <c r="C158" s="110"/>
      <c r="D158" s="110"/>
      <c r="E158" s="110"/>
      <c r="F158" s="110" t="s">
        <v>0</v>
      </c>
      <c r="G158" s="110"/>
      <c r="H158" s="186" t="s">
        <v>54</v>
      </c>
      <c r="I158" s="110"/>
      <c r="J158" s="110"/>
      <c r="K158" s="186"/>
      <c r="L158" s="185" t="s">
        <v>40</v>
      </c>
      <c r="M158" s="185" t="s">
        <v>41</v>
      </c>
      <c r="N158" s="185" t="s">
        <v>42</v>
      </c>
      <c r="O158" s="185" t="s">
        <v>43</v>
      </c>
      <c r="P158" s="185" t="s">
        <v>38</v>
      </c>
      <c r="Q158" s="110"/>
      <c r="R158" s="115" t="s">
        <v>111</v>
      </c>
      <c r="S158" s="115"/>
      <c r="Y158" s="33"/>
      <c r="Z158" s="33"/>
      <c r="AA158" s="33"/>
      <c r="AB158" s="33"/>
      <c r="AC158" s="33"/>
    </row>
    <row r="159" spans="1:29" s="1" customFormat="1">
      <c r="A159" s="74"/>
      <c r="B159" s="26"/>
      <c r="C159" s="26"/>
      <c r="D159" s="26"/>
      <c r="E159" s="26"/>
      <c r="F159" s="26"/>
      <c r="G159" s="26"/>
      <c r="H159" s="39"/>
      <c r="I159" s="26"/>
      <c r="J159" s="26"/>
      <c r="K159" s="39"/>
      <c r="L159" s="40"/>
      <c r="M159" s="40"/>
      <c r="N159" s="40"/>
      <c r="O159" s="40"/>
      <c r="P159" s="40"/>
      <c r="Q159" s="26"/>
      <c r="R159" s="63"/>
      <c r="Y159" s="33"/>
      <c r="Z159" s="33"/>
      <c r="AA159" s="33"/>
      <c r="AB159" s="33"/>
      <c r="AC159" s="33"/>
    </row>
    <row r="160" spans="1:29" s="1" customFormat="1">
      <c r="A160" s="74"/>
      <c r="B160" s="2" t="s">
        <v>113</v>
      </c>
      <c r="C160" s="5"/>
      <c r="D160" s="5"/>
      <c r="E160" s="5"/>
      <c r="F160" s="5"/>
      <c r="G160" s="5"/>
      <c r="H160" s="35"/>
      <c r="I160" s="5"/>
      <c r="J160" s="5"/>
      <c r="K160" s="33"/>
      <c r="L160" s="33"/>
      <c r="M160" s="33"/>
      <c r="N160" s="33"/>
      <c r="O160" s="33"/>
      <c r="P160" s="33"/>
      <c r="Q160" s="5"/>
      <c r="R160" s="60"/>
      <c r="Y160" s="33"/>
      <c r="Z160" s="33"/>
      <c r="AA160" s="33"/>
      <c r="AB160" s="33"/>
      <c r="AC160" s="33"/>
    </row>
    <row r="161" spans="1:29" s="1" customFormat="1">
      <c r="A161" s="74"/>
      <c r="B161" s="1" t="s">
        <v>334</v>
      </c>
      <c r="C161" s="5"/>
      <c r="D161" s="5"/>
      <c r="E161" s="5"/>
      <c r="F161" s="5" t="s">
        <v>1</v>
      </c>
      <c r="G161" s="5"/>
      <c r="H161" s="100">
        <f>SUM(L161:P161)</f>
        <v>184081945.701327</v>
      </c>
      <c r="I161" s="24"/>
      <c r="J161" s="24"/>
      <c r="K161" s="92"/>
      <c r="L161" s="31">
        <f>AVERAGE(L126,L137,L148)</f>
        <v>174544021.05358985</v>
      </c>
      <c r="M161" s="174"/>
      <c r="N161" s="31">
        <f t="shared" ref="N161" si="23">AVERAGE(N126,N137,N148)</f>
        <v>9537924.647737151</v>
      </c>
      <c r="O161" s="174"/>
      <c r="P161" s="174"/>
      <c r="Q161" s="5"/>
      <c r="R161" s="60">
        <v>20</v>
      </c>
      <c r="Y161" s="33"/>
      <c r="Z161" s="33"/>
      <c r="AA161" s="33"/>
      <c r="AB161" s="33"/>
      <c r="AC161" s="33"/>
    </row>
    <row r="162" spans="1:29" s="1" customFormat="1">
      <c r="A162" s="74"/>
      <c r="B162" s="1" t="s">
        <v>335</v>
      </c>
      <c r="C162" s="5"/>
      <c r="D162" s="5"/>
      <c r="E162" s="5"/>
      <c r="F162" s="5" t="s">
        <v>1</v>
      </c>
      <c r="G162" s="5"/>
      <c r="H162" s="100">
        <f>SUM(L162:P162)</f>
        <v>22780796.654731996</v>
      </c>
      <c r="I162" s="24"/>
      <c r="J162" s="24"/>
      <c r="K162" s="92"/>
      <c r="L162" s="31">
        <f t="shared" ref="L162:L169" si="24">AVERAGE(L127,L138,L149)</f>
        <v>1670514.3555175613</v>
      </c>
      <c r="M162" s="31">
        <f t="shared" ref="M162:P162" si="25">AVERAGE(M127,M138,M149)</f>
        <v>6740446.7096379874</v>
      </c>
      <c r="N162" s="31">
        <f t="shared" si="25"/>
        <v>91284.937459975481</v>
      </c>
      <c r="O162" s="31">
        <f t="shared" si="25"/>
        <v>0</v>
      </c>
      <c r="P162" s="31">
        <f t="shared" si="25"/>
        <v>14278550.65211647</v>
      </c>
      <c r="Q162" s="5"/>
      <c r="R162" s="60">
        <v>20</v>
      </c>
      <c r="Y162" s="33"/>
      <c r="Z162" s="33"/>
      <c r="AA162" s="33"/>
      <c r="AB162" s="33"/>
      <c r="AC162" s="33"/>
    </row>
    <row r="163" spans="1:29" s="1" customFormat="1">
      <c r="A163" s="74"/>
      <c r="B163" s="1" t="s">
        <v>336</v>
      </c>
      <c r="C163" s="5"/>
      <c r="D163" s="5"/>
      <c r="E163" s="5"/>
      <c r="F163" s="5" t="s">
        <v>1</v>
      </c>
      <c r="G163" s="5"/>
      <c r="H163" s="100">
        <f>SUM(L163:P163)</f>
        <v>47681085.586626314</v>
      </c>
      <c r="I163" s="24"/>
      <c r="J163" s="24"/>
      <c r="K163" s="92"/>
      <c r="L163" s="31">
        <f t="shared" si="24"/>
        <v>45210563.017371066</v>
      </c>
      <c r="M163" s="174"/>
      <c r="N163" s="31">
        <f t="shared" ref="N163" si="26">AVERAGE(N128,N139,N150)</f>
        <v>2470522.56925525</v>
      </c>
      <c r="O163" s="174"/>
      <c r="P163" s="174"/>
      <c r="Q163" s="5"/>
      <c r="R163" s="60">
        <v>21</v>
      </c>
      <c r="Y163" s="33"/>
      <c r="Z163" s="33"/>
      <c r="AA163" s="33"/>
      <c r="AB163" s="33"/>
      <c r="AC163" s="33"/>
    </row>
    <row r="164" spans="1:29" s="1" customFormat="1">
      <c r="A164" s="74"/>
      <c r="B164" s="1" t="s">
        <v>337</v>
      </c>
      <c r="D164" s="5"/>
      <c r="F164" s="5" t="s">
        <v>1</v>
      </c>
      <c r="H164" s="100">
        <f>SUM(L164:P164)</f>
        <v>51773671.441122942</v>
      </c>
      <c r="I164" s="107"/>
      <c r="J164" s="107"/>
      <c r="K164" s="92"/>
      <c r="L164" s="31">
        <f t="shared" si="24"/>
        <v>9847576.9603179116</v>
      </c>
      <c r="M164" s="31">
        <f t="shared" ref="M164:O164" si="27">AVERAGE(M129,M140,M151)</f>
        <v>2106049.0701848245</v>
      </c>
      <c r="N164" s="31">
        <f t="shared" si="27"/>
        <v>538118.95958021376</v>
      </c>
      <c r="O164" s="31">
        <f t="shared" si="27"/>
        <v>0</v>
      </c>
      <c r="P164" s="189">
        <f>P151</f>
        <v>39281926.451039992</v>
      </c>
      <c r="R164" s="60">
        <v>21</v>
      </c>
      <c r="Y164" s="33"/>
      <c r="Z164" s="33"/>
      <c r="AA164" s="33"/>
      <c r="AB164" s="33"/>
      <c r="AC164" s="33"/>
    </row>
    <row r="165" spans="1:29" s="1" customFormat="1">
      <c r="A165" s="74"/>
      <c r="B165" s="74"/>
      <c r="C165" s="74"/>
      <c r="D165" s="74"/>
      <c r="E165" s="74"/>
      <c r="F165" s="74"/>
      <c r="G165" s="74"/>
      <c r="H165" s="98"/>
      <c r="I165" s="96"/>
      <c r="J165" s="96"/>
      <c r="K165" s="95"/>
      <c r="L165" s="95"/>
      <c r="M165" s="95"/>
      <c r="N165" s="95"/>
      <c r="O165" s="95"/>
      <c r="P165" s="95"/>
      <c r="Q165" s="74"/>
      <c r="R165" s="75"/>
      <c r="Y165" s="33"/>
      <c r="Z165" s="33"/>
      <c r="AA165" s="33"/>
      <c r="AB165" s="33"/>
      <c r="AC165" s="33"/>
    </row>
    <row r="166" spans="1:29" s="1" customFormat="1">
      <c r="A166" s="74"/>
      <c r="B166" s="1" t="s">
        <v>338</v>
      </c>
      <c r="C166" s="5"/>
      <c r="D166" s="5"/>
      <c r="E166" s="5"/>
      <c r="F166" s="5" t="s">
        <v>1</v>
      </c>
      <c r="G166" s="5"/>
      <c r="H166" s="100">
        <f>SUM(L166:P166)</f>
        <v>151019678.96458605</v>
      </c>
      <c r="I166" s="24"/>
      <c r="J166" s="24"/>
      <c r="K166" s="92"/>
      <c r="L166" s="91">
        <f t="shared" si="24"/>
        <v>143194825.13222408</v>
      </c>
      <c r="M166" s="175"/>
      <c r="N166" s="91">
        <f t="shared" ref="N166:O166" si="28">AVERAGE(N131,N142,N153)</f>
        <v>7824853.832361971</v>
      </c>
      <c r="O166" s="91">
        <f t="shared" si="28"/>
        <v>0</v>
      </c>
      <c r="P166" s="175"/>
      <c r="Q166" s="5"/>
      <c r="R166" s="60">
        <v>20</v>
      </c>
      <c r="Y166" s="33"/>
      <c r="Z166" s="33"/>
      <c r="AA166" s="33"/>
      <c r="AB166" s="33"/>
      <c r="AC166" s="33"/>
    </row>
    <row r="167" spans="1:29" s="1" customFormat="1">
      <c r="A167" s="74"/>
      <c r="B167" s="1" t="s">
        <v>339</v>
      </c>
      <c r="C167" s="5"/>
      <c r="D167" s="5"/>
      <c r="E167" s="5"/>
      <c r="F167" s="5" t="s">
        <v>1</v>
      </c>
      <c r="G167" s="5"/>
      <c r="H167" s="100">
        <f>SUM(L167:P167)</f>
        <v>55843063.391472898</v>
      </c>
      <c r="I167" s="24"/>
      <c r="J167" s="24"/>
      <c r="K167" s="92"/>
      <c r="L167" s="91">
        <f t="shared" si="24"/>
        <v>33019710.276883285</v>
      </c>
      <c r="M167" s="91">
        <f t="shared" ref="M167:P167" si="29">AVERAGE(M132,M143,M154)</f>
        <v>6740446.7096379874</v>
      </c>
      <c r="N167" s="91">
        <f t="shared" si="29"/>
        <v>1804355.7528351527</v>
      </c>
      <c r="O167" s="91">
        <f t="shared" si="29"/>
        <v>0</v>
      </c>
      <c r="P167" s="91">
        <f t="shared" si="29"/>
        <v>14278550.65211647</v>
      </c>
      <c r="Q167" s="5"/>
      <c r="R167" s="60">
        <v>20</v>
      </c>
      <c r="Y167" s="33"/>
      <c r="Z167" s="33"/>
      <c r="AA167" s="33"/>
      <c r="AB167" s="33"/>
      <c r="AC167" s="33"/>
    </row>
    <row r="168" spans="1:29" s="1" customFormat="1">
      <c r="A168" s="74"/>
      <c r="B168" s="1" t="s">
        <v>340</v>
      </c>
      <c r="C168" s="5"/>
      <c r="D168" s="5"/>
      <c r="E168" s="5"/>
      <c r="F168" s="5" t="s">
        <v>1</v>
      </c>
      <c r="G168" s="5"/>
      <c r="H168" s="100">
        <f>SUM(L168:P168)</f>
        <v>0</v>
      </c>
      <c r="I168" s="24"/>
      <c r="J168" s="24"/>
      <c r="K168" s="92"/>
      <c r="L168" s="175"/>
      <c r="M168" s="175"/>
      <c r="N168" s="175"/>
      <c r="O168" s="175"/>
      <c r="P168" s="175"/>
      <c r="Q168" s="5"/>
      <c r="R168" s="60">
        <v>21</v>
      </c>
      <c r="Y168" s="33"/>
      <c r="Z168" s="33"/>
      <c r="AA168" s="33"/>
      <c r="AB168" s="33"/>
      <c r="AC168" s="33"/>
    </row>
    <row r="169" spans="1:29" s="1" customFormat="1">
      <c r="A169" s="74"/>
      <c r="B169" s="1" t="s">
        <v>341</v>
      </c>
      <c r="D169" s="5"/>
      <c r="F169" s="5" t="s">
        <v>1</v>
      </c>
      <c r="H169" s="100">
        <f>SUM(L169:P169)</f>
        <v>99454757.027749255</v>
      </c>
      <c r="I169" s="107"/>
      <c r="J169" s="107"/>
      <c r="K169" s="92"/>
      <c r="L169" s="91">
        <f t="shared" si="24"/>
        <v>55058139.977688976</v>
      </c>
      <c r="M169" s="91">
        <f t="shared" ref="M169:O169" si="30">AVERAGE(M134,M145,M156)</f>
        <v>2106049.0701848245</v>
      </c>
      <c r="N169" s="91">
        <f t="shared" si="30"/>
        <v>3008641.5288354638</v>
      </c>
      <c r="O169" s="91">
        <f t="shared" si="30"/>
        <v>0</v>
      </c>
      <c r="P169" s="103">
        <f>P156</f>
        <v>39281926.451039992</v>
      </c>
      <c r="R169" s="60">
        <v>21</v>
      </c>
      <c r="Y169" s="33"/>
      <c r="Z169" s="33"/>
      <c r="AA169" s="33"/>
      <c r="AB169" s="33"/>
      <c r="AC169" s="33"/>
    </row>
    <row r="170" spans="1:29" s="110" customFormat="1">
      <c r="A170" s="5"/>
      <c r="B170" s="1"/>
      <c r="C170" s="1"/>
      <c r="D170" s="5"/>
      <c r="E170" s="1"/>
      <c r="F170" s="5"/>
      <c r="G170" s="1"/>
      <c r="H170" s="72"/>
      <c r="I170" s="73"/>
      <c r="J170" s="73"/>
      <c r="K170" s="73"/>
      <c r="L170" s="73"/>
      <c r="M170" s="73"/>
      <c r="N170" s="73"/>
      <c r="O170" s="73"/>
      <c r="P170" s="73"/>
      <c r="Q170" s="74"/>
      <c r="R170" s="75"/>
      <c r="S170" s="1"/>
    </row>
    <row r="171" spans="1:29" s="109" customFormat="1">
      <c r="A171" s="167"/>
      <c r="B171" s="110" t="s">
        <v>266</v>
      </c>
      <c r="C171" s="110"/>
      <c r="D171" s="110"/>
      <c r="E171" s="110"/>
      <c r="F171" s="110"/>
      <c r="G171" s="110"/>
      <c r="H171" s="161"/>
      <c r="I171" s="162"/>
      <c r="J171" s="163"/>
      <c r="K171" s="162"/>
      <c r="L171" s="162"/>
      <c r="M171" s="162"/>
      <c r="N171" s="162"/>
      <c r="O171" s="162"/>
      <c r="P171" s="162"/>
      <c r="Q171" s="162"/>
      <c r="R171" s="162"/>
      <c r="S171" s="162"/>
      <c r="T171" s="181"/>
    </row>
    <row r="172" spans="1:29" s="1" customFormat="1">
      <c r="A172" s="74"/>
      <c r="F172" s="5"/>
      <c r="H172" s="84"/>
      <c r="I172" s="82"/>
      <c r="J172" s="84"/>
      <c r="K172" s="82"/>
      <c r="L172" s="82"/>
      <c r="M172" s="82"/>
      <c r="N172" s="82"/>
      <c r="O172" s="82"/>
      <c r="P172" s="82"/>
      <c r="R172" s="62"/>
      <c r="T172" s="16"/>
    </row>
    <row r="173" spans="1:29" s="1" customFormat="1">
      <c r="A173" s="74"/>
      <c r="B173" s="2" t="s">
        <v>263</v>
      </c>
      <c r="F173" s="5"/>
      <c r="H173" s="84"/>
      <c r="I173" s="82"/>
      <c r="J173" s="84"/>
      <c r="K173" s="82"/>
      <c r="L173" s="82"/>
      <c r="M173" s="82"/>
      <c r="N173" s="82"/>
      <c r="O173" s="82"/>
      <c r="P173" s="82"/>
      <c r="R173" s="62"/>
      <c r="T173" s="16"/>
    </row>
    <row r="174" spans="1:29" s="1" customFormat="1">
      <c r="A174" s="74"/>
      <c r="B174" s="1" t="s">
        <v>345</v>
      </c>
      <c r="F174" s="5" t="s">
        <v>17</v>
      </c>
      <c r="H174" s="165">
        <f t="shared" ref="H174:H175" si="31">SUM(L174:P174)</f>
        <v>803115.85009373061</v>
      </c>
      <c r="I174" s="38"/>
      <c r="J174" s="106"/>
      <c r="K174" s="38"/>
      <c r="L174" s="93">
        <f t="shared" ref="L174:P177" si="32">L89*$H$12*$H$20</f>
        <v>734851.0028357635</v>
      </c>
      <c r="M174" s="93">
        <f t="shared" si="32"/>
        <v>28109.054753280572</v>
      </c>
      <c r="N174" s="93">
        <f t="shared" si="32"/>
        <v>40155.792504686535</v>
      </c>
      <c r="O174" s="93">
        <f t="shared" si="32"/>
        <v>0</v>
      </c>
      <c r="P174" s="93">
        <f t="shared" si="32"/>
        <v>0</v>
      </c>
      <c r="R174" s="60">
        <v>24</v>
      </c>
      <c r="T174" s="16"/>
    </row>
    <row r="175" spans="1:29" s="1" customFormat="1">
      <c r="A175" s="74"/>
      <c r="B175" s="1" t="s">
        <v>346</v>
      </c>
      <c r="F175" s="5" t="s">
        <v>17</v>
      </c>
      <c r="H175" s="165">
        <f t="shared" si="31"/>
        <v>0</v>
      </c>
      <c r="I175" s="38"/>
      <c r="J175" s="106"/>
      <c r="K175" s="38"/>
      <c r="L175" s="93">
        <f t="shared" si="32"/>
        <v>0</v>
      </c>
      <c r="M175" s="93">
        <f t="shared" si="32"/>
        <v>0</v>
      </c>
      <c r="N175" s="93">
        <f t="shared" si="32"/>
        <v>0</v>
      </c>
      <c r="O175" s="93">
        <f t="shared" si="32"/>
        <v>0</v>
      </c>
      <c r="P175" s="93">
        <f t="shared" si="32"/>
        <v>0</v>
      </c>
      <c r="R175" s="60">
        <v>24</v>
      </c>
      <c r="T175" s="16"/>
    </row>
    <row r="176" spans="1:29" s="1" customFormat="1">
      <c r="A176" s="74"/>
      <c r="B176" s="1" t="s">
        <v>347</v>
      </c>
      <c r="F176" s="5" t="s">
        <v>17</v>
      </c>
      <c r="H176" s="165">
        <f>SUM(L176:P176)</f>
        <v>803115.85009373061</v>
      </c>
      <c r="I176" s="38"/>
      <c r="J176" s="106"/>
      <c r="K176" s="38"/>
      <c r="L176" s="93">
        <f t="shared" si="32"/>
        <v>734851.0028357635</v>
      </c>
      <c r="M176" s="93">
        <f t="shared" si="32"/>
        <v>28109.054753280572</v>
      </c>
      <c r="N176" s="93">
        <f t="shared" si="32"/>
        <v>40155.792504686535</v>
      </c>
      <c r="O176" s="93">
        <f t="shared" si="32"/>
        <v>0</v>
      </c>
      <c r="P176" s="93">
        <f t="shared" si="32"/>
        <v>0</v>
      </c>
      <c r="R176" s="60">
        <v>24</v>
      </c>
      <c r="T176" s="16"/>
    </row>
    <row r="177" spans="1:20" s="1" customFormat="1">
      <c r="A177" s="74"/>
      <c r="B177" s="1" t="s">
        <v>348</v>
      </c>
      <c r="F177" s="5" t="s">
        <v>17</v>
      </c>
      <c r="H177" s="165">
        <f>SUM(L177:P177)</f>
        <v>0</v>
      </c>
      <c r="I177" s="38"/>
      <c r="J177" s="106"/>
      <c r="K177" s="38"/>
      <c r="L177" s="93">
        <f t="shared" si="32"/>
        <v>0</v>
      </c>
      <c r="M177" s="93">
        <f t="shared" si="32"/>
        <v>0</v>
      </c>
      <c r="N177" s="93">
        <f t="shared" si="32"/>
        <v>0</v>
      </c>
      <c r="O177" s="93">
        <f t="shared" si="32"/>
        <v>0</v>
      </c>
      <c r="P177" s="93">
        <f t="shared" si="32"/>
        <v>0</v>
      </c>
      <c r="R177" s="60">
        <v>24</v>
      </c>
      <c r="T177" s="16"/>
    </row>
    <row r="178" spans="1:20" s="1" customFormat="1">
      <c r="A178" s="74"/>
      <c r="F178" s="5"/>
      <c r="H178" s="106"/>
      <c r="I178" s="38"/>
      <c r="J178" s="106"/>
      <c r="K178" s="38"/>
      <c r="L178" s="152"/>
      <c r="M178" s="152"/>
      <c r="N178" s="152"/>
      <c r="O178" s="152"/>
      <c r="P178" s="152"/>
      <c r="R178" s="62"/>
      <c r="T178" s="16"/>
    </row>
    <row r="179" spans="1:20" s="1" customFormat="1">
      <c r="A179" s="74"/>
      <c r="B179" s="2" t="s">
        <v>264</v>
      </c>
      <c r="F179" s="5"/>
      <c r="H179" s="106"/>
      <c r="I179" s="38"/>
      <c r="J179" s="106"/>
      <c r="K179" s="38"/>
      <c r="L179" s="152"/>
      <c r="M179" s="152"/>
      <c r="N179" s="152"/>
      <c r="O179" s="152"/>
      <c r="P179" s="152"/>
      <c r="R179" s="62"/>
      <c r="T179" s="16"/>
    </row>
    <row r="180" spans="1:20" s="1" customFormat="1">
      <c r="A180" s="74"/>
      <c r="B180" s="1" t="s">
        <v>349</v>
      </c>
      <c r="F180" s="5" t="s">
        <v>17</v>
      </c>
      <c r="H180" s="165">
        <f t="shared" ref="H180:H181" si="33">SUM(L180:P180)</f>
        <v>2934881.6412922</v>
      </c>
      <c r="I180" s="38"/>
      <c r="J180" s="106"/>
      <c r="K180" s="38"/>
      <c r="L180" s="93">
        <f t="shared" ref="L180:P183" si="34">L95*$H$13*$H$21</f>
        <v>2685416.701782363</v>
      </c>
      <c r="M180" s="93">
        <f t="shared" si="34"/>
        <v>102720.85744522701</v>
      </c>
      <c r="N180" s="93">
        <f t="shared" si="34"/>
        <v>146744.08206461</v>
      </c>
      <c r="O180" s="93">
        <f t="shared" si="34"/>
        <v>0</v>
      </c>
      <c r="P180" s="93">
        <f t="shared" si="34"/>
        <v>0</v>
      </c>
      <c r="R180" s="60">
        <v>24</v>
      </c>
      <c r="T180" s="16"/>
    </row>
    <row r="181" spans="1:20" s="1" customFormat="1">
      <c r="A181" s="74"/>
      <c r="B181" s="1" t="s">
        <v>350</v>
      </c>
      <c r="F181" s="5" t="s">
        <v>17</v>
      </c>
      <c r="H181" s="165">
        <f t="shared" si="33"/>
        <v>210578.06860230005</v>
      </c>
      <c r="I181" s="38"/>
      <c r="J181" s="106"/>
      <c r="K181" s="38"/>
      <c r="L181" s="93">
        <f t="shared" si="34"/>
        <v>192678.93277110456</v>
      </c>
      <c r="M181" s="93">
        <f t="shared" si="34"/>
        <v>7370.2324010805023</v>
      </c>
      <c r="N181" s="93">
        <f t="shared" si="34"/>
        <v>10528.903430115002</v>
      </c>
      <c r="O181" s="93">
        <f t="shared" si="34"/>
        <v>0</v>
      </c>
      <c r="P181" s="93">
        <f t="shared" si="34"/>
        <v>0</v>
      </c>
      <c r="R181" s="60">
        <v>24</v>
      </c>
      <c r="T181" s="16"/>
    </row>
    <row r="182" spans="1:20" s="1" customFormat="1">
      <c r="A182" s="74"/>
      <c r="B182" s="1" t="s">
        <v>351</v>
      </c>
      <c r="F182" s="5" t="s">
        <v>17</v>
      </c>
      <c r="H182" s="165">
        <f>SUM(L182:P182)</f>
        <v>2934881.6412922</v>
      </c>
      <c r="I182" s="38"/>
      <c r="J182" s="106"/>
      <c r="K182" s="38"/>
      <c r="L182" s="93">
        <f t="shared" si="34"/>
        <v>2685416.701782363</v>
      </c>
      <c r="M182" s="93">
        <f t="shared" si="34"/>
        <v>102720.85744522701</v>
      </c>
      <c r="N182" s="93">
        <f t="shared" si="34"/>
        <v>146744.08206461</v>
      </c>
      <c r="O182" s="93">
        <f t="shared" si="34"/>
        <v>0</v>
      </c>
      <c r="P182" s="93">
        <f t="shared" si="34"/>
        <v>0</v>
      </c>
      <c r="R182" s="60">
        <v>24</v>
      </c>
      <c r="T182" s="16"/>
    </row>
    <row r="183" spans="1:20" s="1" customFormat="1">
      <c r="A183" s="74"/>
      <c r="B183" s="1" t="s">
        <v>352</v>
      </c>
      <c r="F183" s="5" t="s">
        <v>17</v>
      </c>
      <c r="H183" s="165">
        <f>SUM(L183:P183)</f>
        <v>210578.06860230005</v>
      </c>
      <c r="I183" s="38"/>
      <c r="J183" s="106"/>
      <c r="K183" s="38"/>
      <c r="L183" s="93">
        <f t="shared" si="34"/>
        <v>192678.93277110456</v>
      </c>
      <c r="M183" s="93">
        <f t="shared" si="34"/>
        <v>7370.2324010805023</v>
      </c>
      <c r="N183" s="93">
        <f t="shared" si="34"/>
        <v>10528.903430115002</v>
      </c>
      <c r="O183" s="93">
        <f t="shared" si="34"/>
        <v>0</v>
      </c>
      <c r="P183" s="93">
        <f t="shared" si="34"/>
        <v>0</v>
      </c>
      <c r="R183" s="60">
        <v>24</v>
      </c>
      <c r="T183" s="16"/>
    </row>
    <row r="184" spans="1:20" s="1" customFormat="1">
      <c r="A184" s="74"/>
      <c r="F184" s="5"/>
      <c r="H184" s="106"/>
      <c r="I184" s="38"/>
      <c r="J184" s="106"/>
      <c r="K184" s="38"/>
      <c r="L184" s="38"/>
      <c r="M184" s="38"/>
      <c r="N184" s="38"/>
      <c r="O184" s="38"/>
      <c r="P184" s="38"/>
      <c r="R184" s="62"/>
      <c r="T184" s="16"/>
    </row>
    <row r="185" spans="1:20" s="1" customFormat="1">
      <c r="A185" s="74"/>
      <c r="B185" s="2" t="s">
        <v>265</v>
      </c>
      <c r="F185" s="5"/>
      <c r="H185" s="106"/>
      <c r="I185" s="38"/>
      <c r="J185" s="106"/>
      <c r="K185" s="38"/>
      <c r="L185" s="38"/>
      <c r="M185" s="38"/>
      <c r="N185" s="38"/>
      <c r="O185" s="38"/>
      <c r="P185" s="38"/>
      <c r="R185" s="62"/>
      <c r="T185" s="16"/>
    </row>
    <row r="186" spans="1:20" s="1" customFormat="1">
      <c r="A186" s="74"/>
      <c r="B186" s="1" t="s">
        <v>353</v>
      </c>
      <c r="F186" s="5" t="s">
        <v>17</v>
      </c>
      <c r="H186" s="165">
        <f t="shared" ref="H186:H187" si="35">SUM(L186:P186)</f>
        <v>0</v>
      </c>
      <c r="I186" s="38"/>
      <c r="J186" s="106"/>
      <c r="K186" s="38"/>
      <c r="L186" s="104">
        <f t="shared" ref="L186:P189" si="36">L101</f>
        <v>0</v>
      </c>
      <c r="M186" s="104">
        <f t="shared" si="36"/>
        <v>0</v>
      </c>
      <c r="N186" s="104">
        <f t="shared" si="36"/>
        <v>0</v>
      </c>
      <c r="O186" s="104">
        <f t="shared" si="36"/>
        <v>0</v>
      </c>
      <c r="P186" s="104">
        <f t="shared" si="36"/>
        <v>0</v>
      </c>
      <c r="R186" s="60">
        <v>24</v>
      </c>
      <c r="T186" s="16"/>
    </row>
    <row r="187" spans="1:20" s="1" customFormat="1">
      <c r="A187" s="74"/>
      <c r="B187" s="1" t="s">
        <v>354</v>
      </c>
      <c r="F187" s="5" t="s">
        <v>17</v>
      </c>
      <c r="H187" s="165">
        <f t="shared" si="35"/>
        <v>0</v>
      </c>
      <c r="I187" s="38"/>
      <c r="J187" s="106"/>
      <c r="K187" s="38"/>
      <c r="L187" s="104">
        <f t="shared" si="36"/>
        <v>0</v>
      </c>
      <c r="M187" s="104">
        <f t="shared" si="36"/>
        <v>0</v>
      </c>
      <c r="N187" s="104">
        <f t="shared" si="36"/>
        <v>0</v>
      </c>
      <c r="O187" s="104">
        <f t="shared" si="36"/>
        <v>0</v>
      </c>
      <c r="P187" s="104">
        <f t="shared" si="36"/>
        <v>0</v>
      </c>
      <c r="R187" s="60">
        <v>24</v>
      </c>
      <c r="T187" s="16"/>
    </row>
    <row r="188" spans="1:20" s="1" customFormat="1">
      <c r="A188" s="74"/>
      <c r="B188" s="1" t="s">
        <v>355</v>
      </c>
      <c r="F188" s="5" t="s">
        <v>17</v>
      </c>
      <c r="H188" s="165">
        <f>SUM(L188:P188)</f>
        <v>0</v>
      </c>
      <c r="I188" s="38"/>
      <c r="J188" s="106"/>
      <c r="K188" s="38"/>
      <c r="L188" s="104">
        <f t="shared" si="36"/>
        <v>0</v>
      </c>
      <c r="M188" s="104">
        <f t="shared" si="36"/>
        <v>0</v>
      </c>
      <c r="N188" s="104">
        <f t="shared" si="36"/>
        <v>0</v>
      </c>
      <c r="O188" s="104">
        <f t="shared" si="36"/>
        <v>0</v>
      </c>
      <c r="P188" s="104">
        <f t="shared" si="36"/>
        <v>0</v>
      </c>
      <c r="R188" s="60">
        <v>24</v>
      </c>
      <c r="T188" s="16"/>
    </row>
    <row r="189" spans="1:20" s="1" customFormat="1">
      <c r="A189" s="74"/>
      <c r="B189" s="1" t="s">
        <v>356</v>
      </c>
      <c r="F189" s="5" t="s">
        <v>17</v>
      </c>
      <c r="H189" s="165">
        <f t="shared" ref="H189" si="37">SUM(L189:P189)</f>
        <v>0</v>
      </c>
      <c r="I189" s="38"/>
      <c r="J189" s="106"/>
      <c r="K189" s="38"/>
      <c r="L189" s="104">
        <f t="shared" si="36"/>
        <v>0</v>
      </c>
      <c r="M189" s="104">
        <f t="shared" si="36"/>
        <v>0</v>
      </c>
      <c r="N189" s="104">
        <f t="shared" si="36"/>
        <v>0</v>
      </c>
      <c r="O189" s="104">
        <f t="shared" si="36"/>
        <v>0</v>
      </c>
      <c r="P189" s="104">
        <f t="shared" si="36"/>
        <v>0</v>
      </c>
      <c r="R189" s="60">
        <v>24</v>
      </c>
      <c r="T189" s="16"/>
    </row>
    <row r="190" spans="1:20" s="1" customFormat="1">
      <c r="F190" s="5"/>
      <c r="H190" s="84"/>
      <c r="I190" s="82"/>
      <c r="J190" s="84"/>
      <c r="K190" s="82"/>
      <c r="L190" s="82"/>
      <c r="M190" s="82"/>
      <c r="N190" s="82"/>
      <c r="O190" s="82"/>
      <c r="P190" s="82"/>
      <c r="R190" s="62"/>
      <c r="T190" s="16"/>
    </row>
    <row r="191" spans="1:20" s="109" customFormat="1">
      <c r="A191" s="110"/>
      <c r="B191" s="110" t="s">
        <v>274</v>
      </c>
      <c r="C191" s="161"/>
      <c r="D191" s="162"/>
      <c r="E191" s="163"/>
      <c r="F191" s="162"/>
      <c r="G191" s="162"/>
      <c r="H191" s="162"/>
      <c r="I191" s="162"/>
      <c r="J191" s="162"/>
      <c r="K191" s="162"/>
      <c r="L191" s="162"/>
      <c r="M191" s="162"/>
      <c r="N191" s="162"/>
      <c r="O191" s="162"/>
      <c r="P191" s="162"/>
      <c r="Q191" s="162"/>
      <c r="R191" s="162"/>
      <c r="S191" s="162"/>
      <c r="T191" s="181"/>
    </row>
    <row r="192" spans="1:20" s="1" customFormat="1">
      <c r="F192" s="5"/>
      <c r="H192" s="84"/>
      <c r="I192" s="82"/>
      <c r="J192" s="84"/>
      <c r="K192" s="82"/>
      <c r="L192" s="82"/>
      <c r="M192" s="82"/>
      <c r="N192" s="82"/>
      <c r="O192" s="82"/>
      <c r="P192" s="82"/>
      <c r="R192" s="62"/>
      <c r="T192" s="16"/>
    </row>
    <row r="193" spans="1:20" s="1" customFormat="1">
      <c r="A193" s="74"/>
      <c r="B193" s="2" t="s">
        <v>272</v>
      </c>
      <c r="F193" s="5"/>
      <c r="H193" s="84"/>
      <c r="I193" s="82"/>
      <c r="J193" s="84"/>
      <c r="K193" s="82"/>
      <c r="L193" s="82"/>
      <c r="M193" s="82"/>
      <c r="N193" s="82"/>
      <c r="O193" s="82"/>
      <c r="P193" s="82"/>
      <c r="R193" s="62"/>
      <c r="T193" s="16"/>
    </row>
    <row r="194" spans="1:20" s="1" customFormat="1">
      <c r="A194" s="74"/>
      <c r="B194" s="1" t="s">
        <v>276</v>
      </c>
      <c r="F194" s="5" t="s">
        <v>17</v>
      </c>
      <c r="H194" s="165">
        <f>SUM(L194:P194)</f>
        <v>1245999.1637953101</v>
      </c>
      <c r="I194" s="38"/>
      <c r="J194" s="106"/>
      <c r="K194" s="38"/>
      <c r="L194" s="93">
        <f>AVERAGE(L174,L180,L186)</f>
        <v>1140089.2348727088</v>
      </c>
      <c r="M194" s="93">
        <f t="shared" ref="M194:P195" si="38">AVERAGE(M174,M180,M186)</f>
        <v>43609.970732835856</v>
      </c>
      <c r="N194" s="93">
        <f t="shared" si="38"/>
        <v>62299.958189765515</v>
      </c>
      <c r="O194" s="93">
        <f t="shared" si="38"/>
        <v>0</v>
      </c>
      <c r="P194" s="93">
        <f t="shared" si="38"/>
        <v>0</v>
      </c>
      <c r="R194" s="60">
        <v>24</v>
      </c>
      <c r="T194" s="16"/>
    </row>
    <row r="195" spans="1:20" s="1" customFormat="1">
      <c r="A195" s="74"/>
      <c r="B195" s="1" t="s">
        <v>277</v>
      </c>
      <c r="F195" s="5" t="s">
        <v>17</v>
      </c>
      <c r="H195" s="165">
        <f>SUM(L195:P195)</f>
        <v>70192.68953410002</v>
      </c>
      <c r="I195" s="38"/>
      <c r="J195" s="106"/>
      <c r="K195" s="38"/>
      <c r="L195" s="93">
        <f>AVERAGE(L175,L181,L187)</f>
        <v>64226.310923701523</v>
      </c>
      <c r="M195" s="93">
        <f t="shared" si="38"/>
        <v>2456.7441336935008</v>
      </c>
      <c r="N195" s="93">
        <f t="shared" si="38"/>
        <v>3509.6344767050009</v>
      </c>
      <c r="O195" s="93">
        <f t="shared" si="38"/>
        <v>0</v>
      </c>
      <c r="P195" s="93">
        <f t="shared" si="38"/>
        <v>0</v>
      </c>
      <c r="R195" s="60">
        <v>24</v>
      </c>
      <c r="T195" s="16"/>
    </row>
    <row r="196" spans="1:20" s="1" customFormat="1">
      <c r="A196" s="74"/>
      <c r="F196" s="5"/>
      <c r="H196" s="153"/>
      <c r="I196" s="152"/>
      <c r="J196" s="153"/>
      <c r="K196" s="152"/>
      <c r="L196" s="152"/>
      <c r="M196" s="152"/>
      <c r="N196" s="152"/>
      <c r="O196" s="152"/>
      <c r="P196" s="152"/>
      <c r="R196" s="166"/>
      <c r="T196" s="16"/>
    </row>
    <row r="197" spans="1:20" s="1" customFormat="1">
      <c r="A197" s="74"/>
      <c r="B197" s="1" t="s">
        <v>273</v>
      </c>
      <c r="F197" s="5" t="s">
        <v>17</v>
      </c>
      <c r="H197" s="165">
        <f>SUM(L197:P197)</f>
        <v>1245999.1637953101</v>
      </c>
      <c r="I197" s="38"/>
      <c r="J197" s="106"/>
      <c r="K197" s="38"/>
      <c r="L197" s="93">
        <f>AVERAGE(L176,L182,L188)</f>
        <v>1140089.2348727088</v>
      </c>
      <c r="M197" s="93">
        <f t="shared" ref="M197:P198" si="39">AVERAGE(M176,M182,M188)</f>
        <v>43609.970732835856</v>
      </c>
      <c r="N197" s="93">
        <f t="shared" si="39"/>
        <v>62299.958189765515</v>
      </c>
      <c r="O197" s="93">
        <f t="shared" si="39"/>
        <v>0</v>
      </c>
      <c r="P197" s="93">
        <f t="shared" si="39"/>
        <v>0</v>
      </c>
      <c r="R197" s="60">
        <v>24</v>
      </c>
      <c r="T197" s="16"/>
    </row>
    <row r="198" spans="1:20" s="1" customFormat="1">
      <c r="A198" s="74"/>
      <c r="B198" s="1" t="s">
        <v>275</v>
      </c>
      <c r="F198" s="5" t="s">
        <v>17</v>
      </c>
      <c r="H198" s="165">
        <f>SUM(L198:P198)</f>
        <v>70192.68953410002</v>
      </c>
      <c r="I198" s="38"/>
      <c r="J198" s="106"/>
      <c r="K198" s="38"/>
      <c r="L198" s="93">
        <f>AVERAGE(L177,L183,L189)</f>
        <v>64226.310923701523</v>
      </c>
      <c r="M198" s="93">
        <f t="shared" si="39"/>
        <v>2456.7441336935008</v>
      </c>
      <c r="N198" s="93">
        <f t="shared" si="39"/>
        <v>3509.6344767050009</v>
      </c>
      <c r="O198" s="93">
        <f t="shared" si="39"/>
        <v>0</v>
      </c>
      <c r="P198" s="93">
        <f t="shared" si="39"/>
        <v>0</v>
      </c>
      <c r="R198" s="60">
        <v>24</v>
      </c>
      <c r="T198" s="16"/>
    </row>
    <row r="199" spans="1:20" s="1" customFormat="1">
      <c r="A199" s="74"/>
      <c r="F199" s="5"/>
      <c r="H199" s="106"/>
      <c r="I199" s="38"/>
      <c r="J199" s="106"/>
      <c r="K199" s="38"/>
      <c r="L199" s="38"/>
      <c r="M199" s="38"/>
      <c r="N199" s="38"/>
      <c r="O199" s="38"/>
      <c r="P199" s="38"/>
      <c r="R199" s="62"/>
      <c r="T199" s="16"/>
    </row>
    <row r="200" spans="1:20" s="126" customFormat="1">
      <c r="A200" s="109"/>
      <c r="B200" s="110" t="s">
        <v>149</v>
      </c>
      <c r="C200" s="109"/>
      <c r="D200" s="109"/>
      <c r="E200" s="109"/>
      <c r="F200" s="109"/>
      <c r="G200" s="109"/>
      <c r="H200" s="129"/>
      <c r="I200" s="129"/>
      <c r="J200" s="129"/>
      <c r="K200" s="129"/>
      <c r="L200" s="129"/>
      <c r="M200" s="129"/>
      <c r="N200" s="129"/>
      <c r="O200" s="129"/>
      <c r="P200" s="129"/>
      <c r="Q200" s="109"/>
      <c r="R200" s="113"/>
      <c r="S200" s="109"/>
    </row>
    <row r="201" spans="1:20" s="1" customFormat="1">
      <c r="A201" s="126"/>
      <c r="B201" s="116"/>
      <c r="C201" s="126"/>
      <c r="D201" s="126"/>
      <c r="E201" s="126"/>
      <c r="F201" s="126"/>
      <c r="G201" s="126"/>
      <c r="H201" s="130"/>
      <c r="I201" s="130"/>
      <c r="J201" s="130"/>
      <c r="K201" s="130"/>
      <c r="L201" s="130"/>
      <c r="M201" s="130"/>
      <c r="N201" s="130"/>
      <c r="O201" s="130"/>
      <c r="P201" s="130"/>
      <c r="Q201" s="126"/>
      <c r="R201" s="128"/>
      <c r="S201" s="126"/>
    </row>
    <row r="202" spans="1:20" s="1" customFormat="1">
      <c r="A202" s="126"/>
      <c r="B202" s="207" t="s">
        <v>218</v>
      </c>
      <c r="C202" s="5"/>
      <c r="D202" s="5"/>
      <c r="E202" s="5"/>
      <c r="F202" s="5"/>
      <c r="G202" s="5"/>
      <c r="H202" s="34"/>
      <c r="I202" s="35"/>
      <c r="J202" s="35"/>
      <c r="K202" s="35"/>
      <c r="L202" s="35"/>
      <c r="M202" s="35"/>
      <c r="N202" s="35"/>
      <c r="O202" s="35"/>
      <c r="P202" s="35"/>
      <c r="R202" s="59"/>
    </row>
    <row r="203" spans="1:20" s="1" customFormat="1">
      <c r="A203" s="126"/>
      <c r="B203" s="5" t="s">
        <v>161</v>
      </c>
      <c r="C203" s="5"/>
      <c r="E203" s="5"/>
      <c r="F203" s="1" t="s">
        <v>17</v>
      </c>
      <c r="G203" s="5"/>
      <c r="H203" s="32">
        <f>SUM(L203:P203)</f>
        <v>520004762.38934094</v>
      </c>
      <c r="I203" s="35"/>
      <c r="J203" s="35"/>
      <c r="K203" s="35"/>
      <c r="L203" s="31">
        <f>L76+L77*$H28-L194</f>
        <v>475804357.58624697</v>
      </c>
      <c r="M203" s="31">
        <f>M76+M77*$H28-M194</f>
        <v>18200166.683626939</v>
      </c>
      <c r="N203" s="31">
        <f>N76+N77*$H28-N194</f>
        <v>26000238.119467046</v>
      </c>
      <c r="O203" s="174"/>
      <c r="P203" s="174"/>
      <c r="R203" s="59">
        <v>23</v>
      </c>
    </row>
    <row r="204" spans="1:20" s="1" customFormat="1">
      <c r="A204" s="126"/>
      <c r="B204" s="5" t="s">
        <v>162</v>
      </c>
      <c r="C204" s="5"/>
      <c r="E204" s="5"/>
      <c r="F204" s="1" t="s">
        <v>17</v>
      </c>
      <c r="G204" s="5"/>
      <c r="H204" s="32">
        <f>SUM(L204:P204)</f>
        <v>67544146.282956749</v>
      </c>
      <c r="I204" s="35"/>
      <c r="J204" s="35"/>
      <c r="K204" s="35"/>
      <c r="L204" s="31">
        <f>L78+L79*$H28-L195</f>
        <v>26791864.169863775</v>
      </c>
      <c r="M204" s="31">
        <f>M78+M79*$H28-M195</f>
        <v>1024825.4054046253</v>
      </c>
      <c r="N204" s="31">
        <f>N78+N79*$H28-N195</f>
        <v>1464036.2934351789</v>
      </c>
      <c r="O204" s="31">
        <f>O78+O79*$H28-O195</f>
        <v>366181.18022619816</v>
      </c>
      <c r="P204" s="31">
        <f>P78+P79*$H28-P195</f>
        <v>37897239.234026968</v>
      </c>
      <c r="R204" s="59">
        <v>23</v>
      </c>
    </row>
    <row r="205" spans="1:20" s="1" customFormat="1">
      <c r="A205" s="126"/>
      <c r="B205" s="5"/>
      <c r="C205" s="5"/>
      <c r="E205" s="5"/>
      <c r="G205" s="5"/>
      <c r="H205" s="72"/>
      <c r="I205" s="73"/>
      <c r="J205" s="73"/>
      <c r="K205" s="73"/>
      <c r="L205" s="73"/>
      <c r="M205" s="73"/>
      <c r="N205" s="73"/>
      <c r="O205" s="73"/>
      <c r="P205" s="73"/>
      <c r="Q205" s="74"/>
      <c r="R205" s="59"/>
    </row>
    <row r="206" spans="1:20" s="1" customFormat="1">
      <c r="A206" s="126"/>
      <c r="B206" s="20" t="s">
        <v>219</v>
      </c>
      <c r="C206" s="5"/>
      <c r="D206" s="5"/>
      <c r="E206" s="5"/>
      <c r="F206" s="5"/>
      <c r="G206" s="5"/>
      <c r="H206" s="101"/>
      <c r="I206" s="97"/>
      <c r="J206" s="97"/>
      <c r="K206" s="97"/>
      <c r="L206" s="97"/>
      <c r="M206" s="97"/>
      <c r="N206" s="97"/>
      <c r="O206" s="97"/>
      <c r="P206" s="97"/>
      <c r="R206" s="59"/>
    </row>
    <row r="207" spans="1:20" s="1" customFormat="1">
      <c r="A207" s="126"/>
      <c r="B207" s="5" t="s">
        <v>167</v>
      </c>
      <c r="C207" s="5"/>
      <c r="E207" s="5"/>
      <c r="F207" s="1" t="s">
        <v>17</v>
      </c>
      <c r="G207" s="5"/>
      <c r="H207" s="100">
        <f>SUM(L207:P207)</f>
        <v>491210540.04002023</v>
      </c>
      <c r="I207" s="97"/>
      <c r="J207" s="97"/>
      <c r="K207" s="97"/>
      <c r="L207" s="91">
        <f>L81+L82*$H28-L197</f>
        <v>449122588.35671151</v>
      </c>
      <c r="M207" s="91">
        <f>M81+M82*$H28-M197</f>
        <v>17179552.560092792</v>
      </c>
      <c r="N207" s="91">
        <f>N81+N82*$H28-N197</f>
        <v>24542217.942989696</v>
      </c>
      <c r="O207" s="91">
        <f>O81+O82*$H28-O197</f>
        <v>366181.18022619816</v>
      </c>
      <c r="P207" s="175"/>
      <c r="R207" s="59">
        <v>23</v>
      </c>
    </row>
    <row r="208" spans="1:20" s="1" customFormat="1">
      <c r="A208" s="126"/>
      <c r="B208" s="5" t="s">
        <v>168</v>
      </c>
      <c r="C208" s="5"/>
      <c r="E208" s="5"/>
      <c r="F208" s="1" t="s">
        <v>17</v>
      </c>
      <c r="G208" s="5"/>
      <c r="H208" s="100">
        <f>SUM(L208:P208)</f>
        <v>96338368.632277519</v>
      </c>
      <c r="I208" s="97"/>
      <c r="J208" s="97"/>
      <c r="K208" s="97"/>
      <c r="L208" s="91">
        <f>L83+L84*$H28-L198</f>
        <v>53473633.399399258</v>
      </c>
      <c r="M208" s="91">
        <f>M83+M84*$H28-M198</f>
        <v>2045439.5289387698</v>
      </c>
      <c r="N208" s="91">
        <f>N83+N84*$H28-N198</f>
        <v>2922056.4699125285</v>
      </c>
      <c r="O208" s="175"/>
      <c r="P208" s="91">
        <f>P83+P84*$H28-P198</f>
        <v>37897239.234026968</v>
      </c>
      <c r="R208" s="59">
        <v>23</v>
      </c>
    </row>
    <row r="209" spans="1:19" s="110" customFormat="1">
      <c r="A209" s="5"/>
      <c r="B209" s="5"/>
      <c r="C209" s="5"/>
      <c r="D209" s="5"/>
      <c r="E209" s="5"/>
      <c r="F209" s="5"/>
      <c r="G209" s="5"/>
      <c r="H209" s="35"/>
      <c r="I209" s="35"/>
      <c r="J209" s="35"/>
      <c r="K209" s="35"/>
      <c r="L209" s="1"/>
      <c r="M209" s="35"/>
      <c r="N209" s="35"/>
      <c r="O209" s="35"/>
      <c r="P209" s="35"/>
      <c r="Q209" s="1"/>
      <c r="R209" s="59"/>
      <c r="S209" s="1"/>
    </row>
    <row r="210" spans="1:19" s="1" customFormat="1">
      <c r="A210" s="110"/>
      <c r="B210" s="110" t="s">
        <v>148</v>
      </c>
      <c r="C210" s="110"/>
      <c r="D210" s="110"/>
      <c r="E210" s="110"/>
      <c r="F210" s="110" t="s">
        <v>0</v>
      </c>
      <c r="G210" s="110"/>
      <c r="H210" s="186" t="s">
        <v>54</v>
      </c>
      <c r="I210" s="186"/>
      <c r="J210" s="186"/>
      <c r="K210" s="186"/>
      <c r="L210" s="185" t="s">
        <v>40</v>
      </c>
      <c r="M210" s="185" t="s">
        <v>41</v>
      </c>
      <c r="N210" s="185" t="s">
        <v>42</v>
      </c>
      <c r="O210" s="185" t="s">
        <v>43</v>
      </c>
      <c r="P210" s="185" t="s">
        <v>38</v>
      </c>
      <c r="Q210" s="110"/>
      <c r="R210" s="115" t="s">
        <v>111</v>
      </c>
      <c r="S210" s="110"/>
    </row>
    <row r="211" spans="1:19" s="1" customFormat="1">
      <c r="B211" s="5"/>
      <c r="C211" s="5"/>
      <c r="D211" s="5"/>
      <c r="E211" s="5"/>
      <c r="F211" s="5"/>
      <c r="G211" s="5"/>
      <c r="H211" s="34"/>
      <c r="I211" s="35"/>
      <c r="J211" s="35"/>
      <c r="K211" s="35"/>
      <c r="L211" s="35"/>
      <c r="M211" s="35"/>
      <c r="N211" s="35"/>
      <c r="O211" s="35"/>
      <c r="P211" s="35"/>
      <c r="R211" s="59"/>
    </row>
    <row r="212" spans="1:19" s="1" customFormat="1">
      <c r="B212" s="20" t="s">
        <v>209</v>
      </c>
      <c r="C212" s="5"/>
      <c r="D212" s="5"/>
      <c r="E212" s="5"/>
      <c r="F212" s="5"/>
      <c r="G212" s="5"/>
      <c r="H212" s="35"/>
      <c r="I212" s="35"/>
      <c r="J212" s="35"/>
      <c r="K212" s="35"/>
      <c r="L212" s="35"/>
      <c r="M212" s="35"/>
      <c r="N212" s="35"/>
      <c r="O212" s="35"/>
      <c r="P212" s="35"/>
      <c r="R212" s="59"/>
    </row>
    <row r="213" spans="1:19" s="1" customFormat="1">
      <c r="B213" s="5" t="s">
        <v>169</v>
      </c>
      <c r="C213" s="5"/>
      <c r="D213" s="5"/>
      <c r="E213" s="5"/>
      <c r="F213" s="5" t="s">
        <v>1</v>
      </c>
      <c r="G213" s="5"/>
      <c r="H213" s="32">
        <f>SUM(L213:P213)</f>
        <v>518398987.6830827</v>
      </c>
      <c r="I213" s="35"/>
      <c r="J213" s="35"/>
      <c r="K213" s="35"/>
      <c r="L213" s="31">
        <f t="shared" ref="L213:N214" si="40">$H$16*$H$24*L203</f>
        <v>474335073.73002064</v>
      </c>
      <c r="M213" s="31">
        <f t="shared" si="40"/>
        <v>18143964.568907898</v>
      </c>
      <c r="N213" s="31">
        <f t="shared" si="40"/>
        <v>25919949.384154133</v>
      </c>
      <c r="O213" s="174"/>
      <c r="P213" s="174"/>
      <c r="R213" s="59">
        <v>22</v>
      </c>
    </row>
    <row r="214" spans="1:19" s="1" customFormat="1">
      <c r="B214" s="24" t="s">
        <v>170</v>
      </c>
      <c r="C214" s="5"/>
      <c r="D214" s="5"/>
      <c r="E214" s="5"/>
      <c r="F214" s="5" t="s">
        <v>1</v>
      </c>
      <c r="G214" s="5"/>
      <c r="H214" s="32">
        <f>SUM(L214:P214)</f>
        <v>67335569.959234983</v>
      </c>
      <c r="I214" s="35"/>
      <c r="J214" s="35"/>
      <c r="K214" s="35"/>
      <c r="L214" s="31">
        <f t="shared" si="40"/>
        <v>26709130.893307235</v>
      </c>
      <c r="M214" s="31">
        <f t="shared" si="40"/>
        <v>1021660.7445527359</v>
      </c>
      <c r="N214" s="31">
        <f t="shared" si="40"/>
        <v>1459515.3493610511</v>
      </c>
      <c r="O214" s="31">
        <f>$H$16*$H$24*O204</f>
        <v>365050.41274165967</v>
      </c>
      <c r="P214" s="31">
        <f>$H$16*$H$24*P204</f>
        <v>37780212.559272297</v>
      </c>
      <c r="R214" s="59">
        <v>22</v>
      </c>
    </row>
    <row r="215" spans="1:19" s="1" customFormat="1">
      <c r="B215" s="24"/>
      <c r="C215" s="5"/>
      <c r="D215" s="5"/>
      <c r="E215" s="5"/>
      <c r="F215" s="5"/>
      <c r="G215" s="5"/>
      <c r="H215" s="72"/>
      <c r="I215" s="73"/>
      <c r="J215" s="73"/>
      <c r="K215" s="73"/>
      <c r="L215" s="73"/>
      <c r="M215" s="73"/>
      <c r="N215" s="73"/>
      <c r="O215" s="73"/>
      <c r="P215" s="73"/>
      <c r="R215" s="59"/>
    </row>
    <row r="216" spans="1:19" s="1" customFormat="1">
      <c r="B216" s="20" t="s">
        <v>208</v>
      </c>
      <c r="C216" s="5"/>
      <c r="D216" s="5"/>
      <c r="E216" s="5"/>
      <c r="F216" s="5"/>
      <c r="G216" s="5"/>
      <c r="H216" s="35"/>
      <c r="I216" s="35"/>
      <c r="J216" s="35"/>
      <c r="K216" s="35"/>
      <c r="L216" s="35"/>
      <c r="M216" s="35"/>
      <c r="N216" s="35"/>
      <c r="O216" s="35"/>
      <c r="P216" s="35"/>
      <c r="R216" s="59"/>
    </row>
    <row r="217" spans="1:19" s="1" customFormat="1">
      <c r="B217" s="5" t="s">
        <v>171</v>
      </c>
      <c r="C217" s="5"/>
      <c r="D217" s="5"/>
      <c r="E217" s="5"/>
      <c r="F217" s="5" t="s">
        <v>1</v>
      </c>
      <c r="G217" s="5"/>
      <c r="H217" s="100">
        <f>SUM(L217:P217)</f>
        <v>489693681.8923766</v>
      </c>
      <c r="I217" s="97"/>
      <c r="J217" s="97"/>
      <c r="K217" s="97"/>
      <c r="L217" s="91">
        <f>$H$16*$H$24*L207</f>
        <v>447735697.80386597</v>
      </c>
      <c r="M217" s="91">
        <f>$H$16*$H$24*M207</f>
        <v>17126502.101787224</v>
      </c>
      <c r="N217" s="91">
        <f>$H$16*$H$24*N207</f>
        <v>24466431.573981743</v>
      </c>
      <c r="O217" s="91">
        <f>$H$16*$H$24*O207</f>
        <v>365050.41274165967</v>
      </c>
      <c r="P217" s="175"/>
      <c r="Q217" s="107"/>
      <c r="R217" s="59">
        <v>22</v>
      </c>
    </row>
    <row r="218" spans="1:19" s="1" customFormat="1">
      <c r="B218" s="24" t="s">
        <v>172</v>
      </c>
      <c r="C218" s="5"/>
      <c r="D218" s="5"/>
      <c r="E218" s="5"/>
      <c r="F218" s="5" t="s">
        <v>1</v>
      </c>
      <c r="G218" s="5"/>
      <c r="H218" s="100">
        <f>SUM(L218:P218)</f>
        <v>96040875.749941051</v>
      </c>
      <c r="I218" s="97"/>
      <c r="J218" s="97"/>
      <c r="K218" s="97"/>
      <c r="L218" s="91">
        <f>$H$16*$H$24*L208</f>
        <v>53308506.819461912</v>
      </c>
      <c r="M218" s="91">
        <f>$H$16*$H$24*M208</f>
        <v>2039123.2116734069</v>
      </c>
      <c r="N218" s="91">
        <f>$H$16*$H$24*N208</f>
        <v>2913033.1595334387</v>
      </c>
      <c r="O218" s="175"/>
      <c r="P218" s="91">
        <f>$H$16*$H$24*P208</f>
        <v>37780212.559272297</v>
      </c>
      <c r="Q218" s="107"/>
      <c r="R218" s="59">
        <v>22</v>
      </c>
    </row>
    <row r="219" spans="1:19" s="110" customFormat="1">
      <c r="A219" s="1"/>
      <c r="B219" s="5"/>
      <c r="C219" s="5"/>
      <c r="D219" s="5"/>
      <c r="E219" s="5"/>
      <c r="F219" s="5"/>
      <c r="G219" s="5"/>
      <c r="H219" s="35"/>
      <c r="I219" s="35"/>
      <c r="J219" s="35"/>
      <c r="K219" s="35"/>
      <c r="L219" s="35"/>
      <c r="M219" s="35"/>
      <c r="N219" s="35"/>
      <c r="O219" s="35"/>
      <c r="P219" s="35"/>
      <c r="Q219" s="1"/>
      <c r="R219" s="59"/>
      <c r="S219" s="1"/>
    </row>
    <row r="220" spans="1:19" s="1" customFormat="1">
      <c r="A220" s="110"/>
      <c r="B220" s="110" t="s">
        <v>129</v>
      </c>
      <c r="C220" s="110"/>
      <c r="D220" s="110"/>
      <c r="E220" s="110"/>
      <c r="F220" s="110" t="s">
        <v>0</v>
      </c>
      <c r="G220" s="110"/>
      <c r="H220" s="199" t="s">
        <v>54</v>
      </c>
      <c r="I220" s="123"/>
      <c r="J220" s="123"/>
      <c r="K220" s="199"/>
      <c r="L220" s="200" t="s">
        <v>40</v>
      </c>
      <c r="M220" s="200" t="s">
        <v>41</v>
      </c>
      <c r="N220" s="200" t="s">
        <v>42</v>
      </c>
      <c r="O220" s="200" t="s">
        <v>43</v>
      </c>
      <c r="P220" s="200" t="s">
        <v>38</v>
      </c>
      <c r="Q220" s="110"/>
      <c r="R220" s="115" t="s">
        <v>111</v>
      </c>
      <c r="S220" s="110"/>
    </row>
    <row r="221" spans="1:19" s="1" customFormat="1">
      <c r="A221" s="74"/>
      <c r="H221" s="92"/>
      <c r="I221" s="107"/>
      <c r="J221" s="107"/>
      <c r="K221" s="92"/>
      <c r="L221" s="92"/>
      <c r="M221" s="92"/>
      <c r="N221" s="92"/>
      <c r="O221" s="92"/>
      <c r="P221" s="92"/>
      <c r="R221" s="60"/>
    </row>
    <row r="222" spans="1:19" s="1" customFormat="1">
      <c r="A222" s="74"/>
      <c r="B222" s="2" t="s">
        <v>130</v>
      </c>
      <c r="H222" s="92"/>
      <c r="I222" s="107"/>
      <c r="J222" s="107"/>
      <c r="K222" s="92"/>
      <c r="L222" s="92"/>
      <c r="M222" s="92"/>
      <c r="N222" s="92"/>
      <c r="O222" s="92"/>
      <c r="P222" s="92"/>
      <c r="R222" s="60"/>
    </row>
    <row r="223" spans="1:19" s="1" customFormat="1">
      <c r="A223" s="74"/>
      <c r="B223" s="1" t="s">
        <v>142</v>
      </c>
      <c r="D223" s="5"/>
      <c r="F223" s="5" t="s">
        <v>1</v>
      </c>
      <c r="H223" s="100">
        <f>SUM(L223:P223)</f>
        <v>76649.856858654544</v>
      </c>
      <c r="I223" s="107"/>
      <c r="J223" s="107"/>
      <c r="K223" s="92"/>
      <c r="L223" s="91">
        <f>L109*$H$32*$H14*$H22</f>
        <v>70994.918073363486</v>
      </c>
      <c r="M223" s="91">
        <f>M109*$H$32*$H14*$H22</f>
        <v>2715.6526038991501</v>
      </c>
      <c r="N223" s="175"/>
      <c r="O223" s="91">
        <f>O109*$H$32*$H14*$H22</f>
        <v>2277.562112924034</v>
      </c>
      <c r="P223" s="91">
        <f>P109*$H$32*$H14*$H22</f>
        <v>661.72406846788931</v>
      </c>
      <c r="R223" s="60">
        <v>27</v>
      </c>
    </row>
    <row r="224" spans="1:19" s="1" customFormat="1">
      <c r="A224" s="74"/>
      <c r="B224" s="1" t="s">
        <v>143</v>
      </c>
      <c r="D224" s="5"/>
      <c r="F224" s="5" t="s">
        <v>1</v>
      </c>
      <c r="H224" s="100">
        <f>SUM(L224:P224)</f>
        <v>260417.08240640044</v>
      </c>
      <c r="I224" s="107"/>
      <c r="J224" s="107"/>
      <c r="K224" s="92"/>
      <c r="L224" s="91">
        <f>L114*$H$32*$H15*$H23</f>
        <v>250561.59365554887</v>
      </c>
      <c r="M224" s="91">
        <f>M114*$H$32*$H15*$H23</f>
        <v>9584.3232545838364</v>
      </c>
      <c r="N224" s="175"/>
      <c r="O224" s="91">
        <f>O114*$H$32*$H15*$H23</f>
        <v>-705.69218930769648</v>
      </c>
      <c r="P224" s="91">
        <f>P114*$H$32*$H15*$H23</f>
        <v>976.85768557544975</v>
      </c>
      <c r="R224" s="60">
        <v>27</v>
      </c>
    </row>
    <row r="225" spans="1:20" s="1" customFormat="1">
      <c r="A225" s="74"/>
      <c r="B225" s="1" t="s">
        <v>144</v>
      </c>
      <c r="D225" s="5"/>
      <c r="F225" s="5" t="s">
        <v>1</v>
      </c>
      <c r="H225" s="100">
        <f>SUM(L225:P225)</f>
        <v>265962.48082245386</v>
      </c>
      <c r="I225" s="24"/>
      <c r="J225" s="24"/>
      <c r="K225" s="97"/>
      <c r="L225" s="91">
        <f>L119*$H$32*$H16*$H24</f>
        <v>229123.80614573843</v>
      </c>
      <c r="M225" s="91">
        <f>M119*$H$32*$H16*$H24</f>
        <v>8764.29859573863</v>
      </c>
      <c r="N225" s="175"/>
      <c r="O225" s="91">
        <f>O119*$H$32*$H16*$H24</f>
        <v>24522.3751421376</v>
      </c>
      <c r="P225" s="91">
        <f>P119*$H$32*$H16*$H24</f>
        <v>3552.0009388391932</v>
      </c>
      <c r="R225" s="60">
        <v>27</v>
      </c>
    </row>
    <row r="226" spans="1:20" s="1" customFormat="1">
      <c r="A226" s="74"/>
      <c r="D226" s="5"/>
      <c r="F226" s="5"/>
      <c r="H226" s="101"/>
      <c r="I226" s="24"/>
      <c r="J226" s="24"/>
      <c r="K226" s="97"/>
      <c r="L226" s="97"/>
      <c r="M226" s="97"/>
      <c r="N226" s="97"/>
      <c r="O226" s="97"/>
      <c r="P226" s="97"/>
      <c r="R226" s="60"/>
    </row>
    <row r="227" spans="1:20" s="1" customFormat="1">
      <c r="A227" s="74"/>
      <c r="B227" s="2" t="s">
        <v>128</v>
      </c>
      <c r="D227" s="5"/>
      <c r="F227" s="5"/>
      <c r="H227" s="101"/>
      <c r="I227" s="24"/>
      <c r="J227" s="24"/>
      <c r="K227" s="97"/>
      <c r="L227" s="97"/>
      <c r="M227" s="97"/>
      <c r="N227" s="97"/>
      <c r="O227" s="97"/>
      <c r="P227" s="97"/>
      <c r="R227" s="60"/>
    </row>
    <row r="228" spans="1:20" s="1" customFormat="1">
      <c r="A228" s="74"/>
      <c r="B228" s="1" t="s">
        <v>128</v>
      </c>
      <c r="D228" s="5"/>
      <c r="F228" s="5" t="s">
        <v>1</v>
      </c>
      <c r="H228" s="100">
        <f>SUM(L228:P228)</f>
        <v>201009.80669583631</v>
      </c>
      <c r="I228" s="24"/>
      <c r="J228" s="24"/>
      <c r="K228" s="97"/>
      <c r="L228" s="91">
        <f>AVERAGE(L223:L225)</f>
        <v>183560.10595821694</v>
      </c>
      <c r="M228" s="91">
        <f>AVERAGE(M223:M225)</f>
        <v>7021.4248180738723</v>
      </c>
      <c r="N228" s="175"/>
      <c r="O228" s="91">
        <f>AVERAGE(O223:O225)</f>
        <v>8698.0816885846452</v>
      </c>
      <c r="P228" s="91">
        <f>AVERAGE(P223:P225)</f>
        <v>1730.1942309608439</v>
      </c>
      <c r="R228" s="60">
        <v>27</v>
      </c>
    </row>
    <row r="229" spans="1:20" s="1" customFormat="1">
      <c r="A229" s="74"/>
      <c r="D229" s="5"/>
      <c r="F229" s="5"/>
      <c r="H229" s="101"/>
      <c r="I229" s="24"/>
      <c r="J229" s="24"/>
      <c r="K229" s="97"/>
      <c r="L229" s="97"/>
      <c r="M229" s="97"/>
      <c r="N229" s="97"/>
      <c r="O229" s="97"/>
      <c r="P229" s="97"/>
      <c r="R229" s="149"/>
    </row>
    <row r="230" spans="1:20" s="1" customFormat="1" ht="25.5">
      <c r="A230" s="74"/>
      <c r="B230" s="148" t="s">
        <v>252</v>
      </c>
      <c r="H230" s="92"/>
      <c r="I230" s="107"/>
      <c r="J230" s="107"/>
      <c r="K230" s="92"/>
      <c r="L230" s="92"/>
      <c r="M230" s="92"/>
      <c r="N230" s="92"/>
      <c r="O230" s="92"/>
      <c r="P230" s="92"/>
      <c r="R230" s="149"/>
    </row>
    <row r="231" spans="1:20" s="1" customFormat="1">
      <c r="A231" s="74"/>
      <c r="B231" s="5" t="s">
        <v>249</v>
      </c>
      <c r="C231" s="5"/>
      <c r="D231" s="5"/>
      <c r="E231" s="5"/>
      <c r="F231" s="5" t="s">
        <v>1</v>
      </c>
      <c r="G231" s="5"/>
      <c r="H231" s="100">
        <f>SUM(L231:P231)</f>
        <v>765451.08873482095</v>
      </c>
      <c r="I231" s="24"/>
      <c r="J231" s="24"/>
      <c r="K231" s="97"/>
      <c r="L231" s="91">
        <f>(L110+L111*$H$29)*$H15*$H22</f>
        <v>722919.41081508121</v>
      </c>
      <c r="M231" s="91">
        <f>(M110+M111*$H$29)*$H15*$H22</f>
        <v>27652.655058500379</v>
      </c>
      <c r="N231" s="175"/>
      <c r="O231" s="91">
        <f>(O110+O111*$H$29)*$H15*$H22</f>
        <v>10787.362371212923</v>
      </c>
      <c r="P231" s="91">
        <f>(P110+P111*$H$29)*$H15*$H22</f>
        <v>4091.6604900264492</v>
      </c>
      <c r="R231" s="60">
        <v>26</v>
      </c>
    </row>
    <row r="232" spans="1:20" s="1" customFormat="1">
      <c r="A232" s="74"/>
      <c r="B232" s="5" t="s">
        <v>250</v>
      </c>
      <c r="C232" s="5"/>
      <c r="D232" s="5"/>
      <c r="E232" s="5"/>
      <c r="F232" s="5" t="s">
        <v>1</v>
      </c>
      <c r="G232" s="5"/>
      <c r="H232" s="100">
        <f>SUM(L232:P232)</f>
        <v>5581504.271022208</v>
      </c>
      <c r="I232" s="24"/>
      <c r="J232" s="24"/>
      <c r="K232" s="97"/>
      <c r="L232" s="91">
        <f>(L115+L116*$H$29)*$H16*$H23</f>
        <v>5373271.4747143434</v>
      </c>
      <c r="M232" s="91">
        <f>(M115+M116*$H$29)*$H16*$H23</f>
        <v>205534.97444262516</v>
      </c>
      <c r="N232" s="175"/>
      <c r="O232" s="91">
        <f>(O115+O116*$H$29)*$H16*$H23</f>
        <v>-3342.4148239028168</v>
      </c>
      <c r="P232" s="91">
        <f>(P115+P116*$H$29)*$H16*$H23</f>
        <v>6040.2366891415304</v>
      </c>
      <c r="R232" s="60">
        <v>26</v>
      </c>
    </row>
    <row r="233" spans="1:20" s="1" customFormat="1">
      <c r="A233" s="74"/>
      <c r="B233" s="24" t="s">
        <v>251</v>
      </c>
      <c r="C233" s="5"/>
      <c r="D233" s="5"/>
      <c r="E233" s="5"/>
      <c r="F233" s="5" t="s">
        <v>1</v>
      </c>
      <c r="G233" s="5"/>
      <c r="H233" s="100">
        <f>SUM(L233:P233)</f>
        <v>2164118.6378140785</v>
      </c>
      <c r="I233" s="24"/>
      <c r="J233" s="24"/>
      <c r="K233" s="97"/>
      <c r="L233" s="91">
        <f>(L120+L121*$H$29)*$H24</f>
        <v>1951366.1259886504</v>
      </c>
      <c r="M233" s="91">
        <f>(M120+M121*$H$29)*$H24</f>
        <v>74642.420119784438</v>
      </c>
      <c r="N233" s="175"/>
      <c r="O233" s="91">
        <f>(O120+O121*$H$29)*$H24</f>
        <v>116146.88590048808</v>
      </c>
      <c r="P233" s="91">
        <f>(P120+P121*$H$29)*$H24</f>
        <v>21963.205805155678</v>
      </c>
      <c r="R233" s="60">
        <v>26</v>
      </c>
      <c r="T233" s="5"/>
    </row>
    <row r="234" spans="1:20" s="1" customFormat="1">
      <c r="A234" s="74"/>
      <c r="H234" s="107"/>
      <c r="I234" s="107"/>
      <c r="J234" s="107"/>
      <c r="K234" s="107"/>
      <c r="L234" s="107"/>
      <c r="M234" s="107"/>
      <c r="N234" s="107"/>
      <c r="O234" s="107"/>
      <c r="P234" s="107"/>
      <c r="Q234" s="5"/>
      <c r="R234" s="59"/>
    </row>
    <row r="235" spans="1:20" s="1" customFormat="1">
      <c r="A235" s="74"/>
      <c r="B235" s="2" t="s">
        <v>254</v>
      </c>
      <c r="D235" s="5"/>
      <c r="F235" s="5"/>
      <c r="H235" s="101"/>
      <c r="I235" s="24"/>
      <c r="J235" s="24"/>
      <c r="K235" s="97"/>
      <c r="L235" s="97"/>
      <c r="M235" s="97"/>
      <c r="N235" s="97"/>
      <c r="O235" s="97"/>
      <c r="P235" s="97"/>
      <c r="R235" s="60"/>
      <c r="T235" s="5"/>
    </row>
    <row r="236" spans="1:20" s="1" customFormat="1" ht="13.5" customHeight="1">
      <c r="A236" s="74"/>
      <c r="B236" s="5" t="s">
        <v>260</v>
      </c>
      <c r="C236" s="5"/>
      <c r="D236" s="5"/>
      <c r="E236" s="5"/>
      <c r="F236" s="5" t="s">
        <v>1</v>
      </c>
      <c r="G236" s="5"/>
      <c r="H236" s="100">
        <f>SUM(L236:P236)</f>
        <v>2837024.6658570357</v>
      </c>
      <c r="I236" s="24"/>
      <c r="J236" s="24"/>
      <c r="K236" s="97"/>
      <c r="L236" s="91">
        <f>AVERAGE(L231:L233)</f>
        <v>2682519.0038393582</v>
      </c>
      <c r="M236" s="91">
        <f>AVERAGE(M231:M233)</f>
        <v>102610.01654030332</v>
      </c>
      <c r="N236" s="175"/>
      <c r="O236" s="91">
        <f t="shared" ref="O236:P236" si="41">AVERAGE(O231:O233)</f>
        <v>41197.277815932728</v>
      </c>
      <c r="P236" s="91">
        <f t="shared" si="41"/>
        <v>10698.36766144122</v>
      </c>
      <c r="Q236" s="5"/>
      <c r="R236" s="59">
        <v>26</v>
      </c>
      <c r="T236" s="5"/>
    </row>
    <row r="237" spans="1:20" s="1" customFormat="1">
      <c r="A237" s="74"/>
      <c r="B237" s="5"/>
      <c r="C237" s="5"/>
      <c r="D237" s="5"/>
      <c r="E237" s="5"/>
      <c r="F237" s="5"/>
      <c r="G237" s="5"/>
      <c r="H237" s="101"/>
      <c r="I237" s="24"/>
      <c r="J237" s="24"/>
      <c r="K237" s="97"/>
      <c r="L237" s="97"/>
      <c r="M237" s="97"/>
      <c r="N237" s="97"/>
      <c r="O237" s="97"/>
      <c r="P237" s="97"/>
      <c r="Q237" s="5"/>
      <c r="R237" s="150"/>
    </row>
    <row r="238" spans="1:20" s="1" customFormat="1" ht="13.5" customHeight="1">
      <c r="A238" s="74"/>
      <c r="B238" s="2" t="s">
        <v>255</v>
      </c>
      <c r="D238" s="5"/>
      <c r="F238" s="5"/>
      <c r="H238" s="101"/>
      <c r="I238" s="24"/>
      <c r="J238" s="24"/>
      <c r="K238" s="97"/>
      <c r="L238" s="97"/>
      <c r="M238" s="97"/>
      <c r="N238" s="97"/>
      <c r="O238" s="97"/>
      <c r="P238" s="97"/>
      <c r="R238" s="149"/>
      <c r="T238" s="5"/>
    </row>
    <row r="239" spans="1:20" s="1" customFormat="1">
      <c r="A239" s="74"/>
      <c r="B239" s="5" t="s">
        <v>261</v>
      </c>
      <c r="C239" s="5"/>
      <c r="D239" s="5"/>
      <c r="E239" s="5"/>
      <c r="F239" s="5" t="s">
        <v>1</v>
      </c>
      <c r="G239" s="5"/>
      <c r="H239" s="100">
        <f>SUM(L239:P239)</f>
        <v>3038034.4725528713</v>
      </c>
      <c r="I239" s="24"/>
      <c r="J239" s="24"/>
      <c r="K239" s="97"/>
      <c r="L239" s="91">
        <f>L228+L236</f>
        <v>2866079.109797575</v>
      </c>
      <c r="M239" s="91">
        <f>M228+M236</f>
        <v>109631.4413583772</v>
      </c>
      <c r="N239" s="175"/>
      <c r="O239" s="91">
        <f>O228+O236</f>
        <v>49895.359504517372</v>
      </c>
      <c r="P239" s="91">
        <f>P228+P236</f>
        <v>12428.561892402064</v>
      </c>
      <c r="Q239" s="5"/>
      <c r="R239" s="59">
        <v>25</v>
      </c>
      <c r="T239" s="5"/>
    </row>
    <row r="240" spans="1:20" s="110" customFormat="1">
      <c r="A240" s="5"/>
      <c r="B240" s="5"/>
      <c r="C240" s="5"/>
      <c r="D240" s="5"/>
      <c r="E240" s="5"/>
      <c r="F240" s="5"/>
      <c r="G240" s="5"/>
      <c r="H240" s="80"/>
      <c r="I240" s="70"/>
      <c r="J240" s="70"/>
      <c r="K240" s="79"/>
      <c r="L240" s="79"/>
      <c r="M240" s="79"/>
      <c r="N240" s="79"/>
      <c r="O240" s="79"/>
      <c r="P240" s="79"/>
      <c r="Q240" s="5"/>
      <c r="R240" s="59"/>
      <c r="S240" s="1"/>
    </row>
    <row r="241" spans="1:19" s="1" customFormat="1">
      <c r="A241" s="110"/>
      <c r="B241" s="110" t="s">
        <v>150</v>
      </c>
      <c r="C241" s="110"/>
      <c r="D241" s="110"/>
      <c r="E241" s="110"/>
      <c r="F241" s="110" t="s">
        <v>0</v>
      </c>
      <c r="G241" s="110"/>
      <c r="H241" s="186" t="s">
        <v>54</v>
      </c>
      <c r="I241" s="186"/>
      <c r="J241" s="186"/>
      <c r="K241" s="186"/>
      <c r="L241" s="185" t="s">
        <v>40</v>
      </c>
      <c r="M241" s="185" t="s">
        <v>41</v>
      </c>
      <c r="N241" s="185" t="s">
        <v>42</v>
      </c>
      <c r="O241" s="185" t="s">
        <v>43</v>
      </c>
      <c r="P241" s="185" t="s">
        <v>38</v>
      </c>
      <c r="Q241" s="110"/>
      <c r="R241" s="115" t="s">
        <v>111</v>
      </c>
      <c r="S241" s="110"/>
    </row>
    <row r="242" spans="1:19" s="1" customFormat="1">
      <c r="H242" s="33"/>
      <c r="I242" s="33"/>
      <c r="J242" s="33"/>
      <c r="K242" s="33"/>
      <c r="L242" s="33"/>
      <c r="M242" s="33"/>
      <c r="N242" s="33"/>
      <c r="O242" s="33"/>
      <c r="P242" s="33"/>
      <c r="R242" s="60"/>
    </row>
    <row r="243" spans="1:19" s="1" customFormat="1">
      <c r="B243" s="2" t="s">
        <v>210</v>
      </c>
      <c r="C243" s="5"/>
      <c r="D243" s="5"/>
      <c r="F243" s="5"/>
      <c r="H243" s="33"/>
      <c r="I243" s="33"/>
      <c r="J243" s="33"/>
      <c r="K243" s="33"/>
      <c r="L243" s="33"/>
      <c r="M243" s="33"/>
      <c r="N243" s="33"/>
      <c r="O243" s="33"/>
      <c r="P243" s="33"/>
      <c r="R243" s="60"/>
    </row>
    <row r="244" spans="1:19" s="1" customFormat="1">
      <c r="B244" s="1" t="s">
        <v>173</v>
      </c>
      <c r="C244" s="5"/>
      <c r="D244" s="5"/>
      <c r="F244" s="5" t="s">
        <v>90</v>
      </c>
      <c r="H244" s="32">
        <f>SUM(L244:P244)</f>
        <v>772662004.38065314</v>
      </c>
      <c r="I244" s="33"/>
      <c r="J244" s="33"/>
      <c r="K244" s="33"/>
      <c r="L244" s="3">
        <f>$H$17*$H$25*(L161+L163+L213)</f>
        <v>714907836.77905011</v>
      </c>
      <c r="M244" s="3">
        <f>$H$17*$H$25*(M161+M163+M213)</f>
        <v>18688165.591818929</v>
      </c>
      <c r="N244" s="3">
        <f>$H$17*$H$25*(N161+N163+N213)</f>
        <v>39066002.009784162</v>
      </c>
      <c r="O244" s="179"/>
      <c r="P244" s="179"/>
      <c r="R244" s="60" t="s">
        <v>379</v>
      </c>
    </row>
    <row r="245" spans="1:19" s="1" customFormat="1">
      <c r="B245" s="1" t="s">
        <v>174</v>
      </c>
      <c r="C245" s="5"/>
      <c r="D245" s="5"/>
      <c r="F245" s="5" t="s">
        <v>90</v>
      </c>
      <c r="H245" s="32">
        <f>SUM(L245:P245)</f>
        <v>164920751.65926397</v>
      </c>
      <c r="I245" s="33"/>
      <c r="J245" s="33"/>
      <c r="K245" s="33"/>
      <c r="L245" s="3">
        <f>$H$17*$H$25*(L162+L164+L214+6*L239)</f>
        <v>57086047.585958295</v>
      </c>
      <c r="M245" s="3">
        <f>$H$17*$H$25*(M162+M164+M214+6*M239)</f>
        <v>10841655.121596701</v>
      </c>
      <c r="N245" s="3">
        <f>$H$17*$H$25*(N162+N164+N214+6*N239)</f>
        <v>2151573.2483065426</v>
      </c>
      <c r="O245" s="3">
        <f>$H$17*$H$25*(O162+O164+O214+6*O239)</f>
        <v>684350.92890659801</v>
      </c>
      <c r="P245" s="3">
        <f>$H$17*$H$25*(P162+P164+P214+6*P239)</f>
        <v>94157124.774495825</v>
      </c>
      <c r="R245" s="60" t="s">
        <v>379</v>
      </c>
    </row>
    <row r="246" spans="1:19" s="1" customFormat="1">
      <c r="C246" s="5"/>
      <c r="D246" s="5"/>
      <c r="F246" s="5"/>
      <c r="H246" s="34"/>
      <c r="I246" s="35"/>
      <c r="J246" s="35"/>
      <c r="K246" s="35"/>
      <c r="L246" s="35"/>
      <c r="M246" s="35"/>
      <c r="N246" s="35"/>
      <c r="O246" s="35"/>
      <c r="P246" s="35"/>
      <c r="R246" s="60"/>
    </row>
    <row r="247" spans="1:19" s="1" customFormat="1">
      <c r="B247" s="2" t="s">
        <v>223</v>
      </c>
      <c r="C247" s="5"/>
      <c r="D247" s="5"/>
      <c r="F247" s="5"/>
      <c r="H247" s="33"/>
      <c r="I247" s="33"/>
      <c r="J247" s="33"/>
      <c r="K247" s="33"/>
      <c r="L247" s="33"/>
      <c r="M247" s="33"/>
      <c r="N247" s="33"/>
      <c r="O247" s="33"/>
      <c r="P247" s="33"/>
      <c r="R247" s="60"/>
    </row>
    <row r="248" spans="1:19" s="1" customFormat="1">
      <c r="B248" s="1" t="s">
        <v>175</v>
      </c>
      <c r="C248" s="5"/>
      <c r="D248" s="5"/>
      <c r="F248" s="5" t="s">
        <v>90</v>
      </c>
      <c r="H248" s="100">
        <f>SUM(L248:P248)</f>
        <v>659930597.80905771</v>
      </c>
      <c r="I248" s="92"/>
      <c r="J248" s="92"/>
      <c r="K248" s="92"/>
      <c r="L248" s="93">
        <f>$H$17*$H$25*(L166+L168+L217)</f>
        <v>608654598.27970302</v>
      </c>
      <c r="M248" s="93">
        <f>$H$17*$H$25*(M166+M168+M217)</f>
        <v>17640185.862978645</v>
      </c>
      <c r="N248" s="93">
        <f>$H$17*$H$25*(N166+N168+N217)</f>
        <v>33259814.113644972</v>
      </c>
      <c r="O248" s="93">
        <f>$H$17*$H$25*(O166+O168+O217)</f>
        <v>375999.55273108272</v>
      </c>
      <c r="P248" s="178"/>
      <c r="R248" s="60" t="s">
        <v>379</v>
      </c>
    </row>
    <row r="249" spans="1:19" s="1" customFormat="1">
      <c r="B249" s="1" t="s">
        <v>176</v>
      </c>
      <c r="C249" s="5"/>
      <c r="D249" s="5"/>
      <c r="F249" s="5" t="s">
        <v>90</v>
      </c>
      <c r="H249" s="100">
        <f>SUM(L249:P249)</f>
        <v>277652158.23085934</v>
      </c>
      <c r="I249" s="92"/>
      <c r="J249" s="92"/>
      <c r="K249" s="92"/>
      <c r="L249" s="93">
        <f>$H$17*$H$25*(L167+L169+L218+6*L239)</f>
        <v>163339286.0853053</v>
      </c>
      <c r="M249" s="93">
        <f>$H$17*$H$25*(M167+M169+M218+6*M239)</f>
        <v>11889634.85043698</v>
      </c>
      <c r="N249" s="93">
        <f>$H$17*$H$25*(N167+N169+N218+6*N239)</f>
        <v>7957761.1444457276</v>
      </c>
      <c r="O249" s="93">
        <f>$H$17*$H$25*(O167+O169+O218+6*O239)</f>
        <v>308351.37617551541</v>
      </c>
      <c r="P249" s="93">
        <f>$H$17*$H$25*(P167+P169+P218+6*P239)</f>
        <v>94157124.774495825</v>
      </c>
      <c r="R249" s="60" t="s">
        <v>379</v>
      </c>
    </row>
    <row r="250" spans="1:19" s="1" customFormat="1">
      <c r="C250" s="5"/>
      <c r="D250" s="5"/>
      <c r="F250" s="5"/>
      <c r="H250" s="101"/>
      <c r="I250" s="97"/>
      <c r="J250" s="97"/>
      <c r="K250" s="97"/>
      <c r="L250" s="97"/>
      <c r="M250" s="97"/>
      <c r="N250" s="97"/>
      <c r="O250" s="97"/>
      <c r="P250" s="97"/>
      <c r="R250" s="60"/>
    </row>
    <row r="251" spans="1:19" s="1" customFormat="1">
      <c r="A251" s="109"/>
      <c r="B251" s="123" t="s">
        <v>377</v>
      </c>
      <c r="C251" s="109"/>
      <c r="D251" s="109"/>
      <c r="E251" s="109"/>
      <c r="F251" s="109"/>
      <c r="G251" s="109"/>
      <c r="H251" s="124"/>
      <c r="I251" s="125"/>
      <c r="J251" s="125"/>
      <c r="K251" s="125"/>
      <c r="L251" s="125"/>
      <c r="M251" s="125"/>
      <c r="N251" s="125"/>
      <c r="O251" s="125"/>
      <c r="P251" s="125"/>
      <c r="Q251" s="109"/>
      <c r="R251" s="113"/>
      <c r="S251" s="109"/>
    </row>
    <row r="252" spans="1:19" s="1" customFormat="1">
      <c r="A252" s="12"/>
      <c r="B252" s="127"/>
      <c r="C252" s="5"/>
      <c r="D252" s="5"/>
      <c r="F252" s="5"/>
      <c r="H252" s="98"/>
      <c r="I252" s="92"/>
      <c r="J252" s="92"/>
      <c r="K252" s="92"/>
      <c r="L252" s="95"/>
      <c r="M252" s="95"/>
      <c r="N252" s="95"/>
      <c r="O252" s="95"/>
      <c r="P252" s="95"/>
      <c r="Q252" s="74"/>
      <c r="R252" s="60"/>
    </row>
    <row r="253" spans="1:19" s="1" customFormat="1">
      <c r="A253" s="12"/>
      <c r="B253" s="1" t="s">
        <v>378</v>
      </c>
      <c r="C253" s="5"/>
      <c r="D253" s="5"/>
      <c r="F253" s="5" t="s">
        <v>112</v>
      </c>
      <c r="H253" s="147" t="str">
        <f>IF(ROUND(SUM(H244:H245), 3)=ROUND(SUM(H248:H249), 3),"JA","NEE")</f>
        <v>JA</v>
      </c>
      <c r="I253" s="73"/>
      <c r="J253" s="73"/>
      <c r="K253" s="73"/>
      <c r="L253" s="147" t="str">
        <f>IF(ROUND(SUM(L244:L245), 3)=ROUND(SUM(L248:L249), 3),"JA","NEE")</f>
        <v>JA</v>
      </c>
      <c r="M253" s="147" t="str">
        <f>IF(ROUND(SUM(M244:M245), 3)=ROUND(SUM(M248:M249), 3),"JA","NEE")</f>
        <v>JA</v>
      </c>
      <c r="N253" s="147" t="str">
        <f>IF(ROUND(SUM(N244:N245), 3)=ROUND(SUM(N248:N249), 3),"JA","NEE")</f>
        <v>JA</v>
      </c>
      <c r="O253" s="147" t="str">
        <f>IF(ROUND(SUM(O244:O245), 3)=ROUND(SUM(O248:O249), 3),"JA","NEE")</f>
        <v>JA</v>
      </c>
      <c r="P253" s="147" t="str">
        <f>IF(ROUND(SUM(P244:P245), 3)=ROUND(SUM(P248:P249), 3),"JA","NEE")</f>
        <v>JA</v>
      </c>
      <c r="Q253" s="74"/>
      <c r="R253" s="60"/>
    </row>
    <row r="254" spans="1:19" s="110" customFormat="1">
      <c r="A254" s="5"/>
      <c r="B254" s="1"/>
      <c r="C254" s="5"/>
      <c r="D254" s="5"/>
      <c r="E254" s="1"/>
      <c r="F254" s="5"/>
      <c r="G254" s="1"/>
      <c r="H254" s="72"/>
      <c r="I254" s="73"/>
      <c r="J254" s="73"/>
      <c r="K254" s="73"/>
      <c r="L254" s="73"/>
      <c r="M254" s="73"/>
      <c r="N254" s="73"/>
      <c r="O254" s="73"/>
      <c r="P254" s="73"/>
      <c r="Q254" s="1"/>
      <c r="R254" s="60"/>
      <c r="S254" s="1"/>
    </row>
    <row r="255" spans="1:19" s="76" customFormat="1">
      <c r="A255" s="110"/>
      <c r="B255" s="110" t="s">
        <v>152</v>
      </c>
      <c r="C255" s="110"/>
      <c r="D255" s="110"/>
      <c r="E255" s="110"/>
      <c r="F255" s="110" t="s">
        <v>0</v>
      </c>
      <c r="G255" s="110"/>
      <c r="H255" s="186" t="s">
        <v>54</v>
      </c>
      <c r="I255" s="186"/>
      <c r="J255" s="186"/>
      <c r="K255" s="186"/>
      <c r="L255" s="185" t="s">
        <v>40</v>
      </c>
      <c r="M255" s="185" t="s">
        <v>41</v>
      </c>
      <c r="N255" s="185" t="s">
        <v>42</v>
      </c>
      <c r="O255" s="185" t="s">
        <v>43</v>
      </c>
      <c r="P255" s="185" t="s">
        <v>38</v>
      </c>
      <c r="Q255" s="110"/>
      <c r="R255" s="115" t="s">
        <v>111</v>
      </c>
      <c r="S255" s="110"/>
    </row>
    <row r="256" spans="1:19" s="1" customFormat="1">
      <c r="A256" s="26"/>
      <c r="B256" s="26"/>
      <c r="C256" s="26"/>
      <c r="D256" s="26"/>
      <c r="E256" s="26"/>
      <c r="F256" s="26"/>
      <c r="G256" s="26"/>
      <c r="H256" s="39"/>
      <c r="I256" s="39"/>
      <c r="J256" s="39"/>
      <c r="K256" s="39"/>
      <c r="L256" s="40"/>
      <c r="M256" s="40"/>
      <c r="N256" s="40"/>
      <c r="O256" s="40"/>
      <c r="P256" s="40"/>
      <c r="Q256" s="26"/>
      <c r="R256" s="63"/>
      <c r="S256" s="26"/>
    </row>
    <row r="257" spans="1:19" s="1" customFormat="1">
      <c r="A257" s="26"/>
      <c r="B257" s="2" t="s">
        <v>177</v>
      </c>
      <c r="H257" s="33"/>
      <c r="I257" s="33"/>
      <c r="J257" s="33"/>
      <c r="K257" s="33"/>
      <c r="L257" s="33"/>
      <c r="M257" s="33"/>
      <c r="N257" s="33"/>
      <c r="O257" s="33"/>
      <c r="P257" s="33"/>
      <c r="R257" s="60"/>
    </row>
    <row r="258" spans="1:19" s="1" customFormat="1">
      <c r="A258" s="26"/>
      <c r="B258" s="1" t="s">
        <v>215</v>
      </c>
      <c r="D258" s="5"/>
      <c r="F258" s="5" t="s">
        <v>90</v>
      </c>
      <c r="H258" s="32">
        <f>SUM(L258:P258)</f>
        <v>813184173.33463204</v>
      </c>
      <c r="I258" s="33"/>
      <c r="J258" s="33"/>
      <c r="K258" s="33"/>
      <c r="L258" s="31">
        <f>L244*$H$35+L245</f>
        <v>656893722.64358139</v>
      </c>
      <c r="M258" s="31">
        <f>M244*$H$35+M245</f>
        <v>26521026.053132784</v>
      </c>
      <c r="N258" s="31">
        <f>N244*$H$35+N245</f>
        <v>34927948.934515461</v>
      </c>
      <c r="O258" s="31">
        <f>O244*$H$35+O245</f>
        <v>684350.92890659801</v>
      </c>
      <c r="P258" s="31">
        <f>P244*$H$35+P245</f>
        <v>94157124.774495825</v>
      </c>
      <c r="R258" s="60">
        <v>17</v>
      </c>
    </row>
    <row r="259" spans="1:19" s="1" customFormat="1">
      <c r="A259" s="26"/>
      <c r="B259" s="1" t="s">
        <v>217</v>
      </c>
      <c r="D259" s="5"/>
      <c r="F259" s="5" t="s">
        <v>90</v>
      </c>
      <c r="H259" s="100">
        <f>SUM(L259:P259)</f>
        <v>849152055.93350327</v>
      </c>
      <c r="I259" s="92"/>
      <c r="J259" s="92"/>
      <c r="K259" s="92"/>
      <c r="L259" s="91">
        <f>L248*$H$36+L249</f>
        <v>690434168.19552815</v>
      </c>
      <c r="M259" s="91">
        <f>M248*$H$36+M249</f>
        <v>27166035.807776488</v>
      </c>
      <c r="N259" s="91">
        <f>N248*$H$36+N249</f>
        <v>36760760.166862272</v>
      </c>
      <c r="O259" s="91">
        <f>O248*$H$36+O249</f>
        <v>633966.98884063307</v>
      </c>
      <c r="P259" s="91">
        <f>P248*$H$36+P249</f>
        <v>94157124.774495825</v>
      </c>
      <c r="R259" s="60">
        <v>17</v>
      </c>
    </row>
    <row r="260" spans="1:19">
      <c r="A260" s="26"/>
      <c r="B260" s="1" t="s">
        <v>216</v>
      </c>
      <c r="C260" s="1"/>
      <c r="D260" s="1"/>
      <c r="E260" s="1"/>
      <c r="F260" s="1" t="s">
        <v>90</v>
      </c>
      <c r="G260" s="1"/>
      <c r="H260" s="91">
        <f>SUM(L260:P260)</f>
        <v>831168114.63406765</v>
      </c>
      <c r="I260" s="107"/>
      <c r="J260" s="107"/>
      <c r="K260" s="107"/>
      <c r="L260" s="91">
        <f>AVERAGE(L258,L259)</f>
        <v>673663945.41955471</v>
      </c>
      <c r="M260" s="91">
        <f t="shared" ref="M260:P260" si="42">AVERAGE(M258,M259)</f>
        <v>26843530.930454634</v>
      </c>
      <c r="N260" s="91">
        <f t="shared" si="42"/>
        <v>35844354.550688863</v>
      </c>
      <c r="O260" s="91">
        <f t="shared" si="42"/>
        <v>659158.9588736156</v>
      </c>
      <c r="P260" s="91">
        <f t="shared" si="42"/>
        <v>94157124.774495825</v>
      </c>
      <c r="R260" s="60">
        <v>16</v>
      </c>
    </row>
    <row r="261" spans="1:19" s="110" customFormat="1">
      <c r="A261" s="74"/>
      <c r="B261" s="2"/>
      <c r="C261" s="12"/>
      <c r="D261" s="12"/>
      <c r="E261" s="12"/>
      <c r="F261" s="12"/>
      <c r="G261" s="12"/>
      <c r="H261" s="12"/>
      <c r="I261" s="12"/>
      <c r="J261" s="12"/>
      <c r="K261" s="12"/>
      <c r="L261" s="12"/>
      <c r="M261" s="12"/>
      <c r="N261" s="12"/>
      <c r="O261" s="12"/>
      <c r="P261" s="12"/>
      <c r="Q261" s="1"/>
      <c r="R261" s="64"/>
      <c r="S261" s="1"/>
    </row>
    <row r="262" spans="1:19" s="116" customFormat="1">
      <c r="A262" s="110"/>
      <c r="B262" s="110" t="s">
        <v>220</v>
      </c>
      <c r="C262" s="110"/>
      <c r="D262" s="110"/>
      <c r="E262" s="110"/>
      <c r="F262" s="110"/>
      <c r="G262" s="110"/>
      <c r="H262" s="110"/>
      <c r="I262" s="110"/>
      <c r="J262" s="110"/>
      <c r="K262" s="110"/>
      <c r="L262" s="110"/>
      <c r="M262" s="110"/>
      <c r="N262" s="110"/>
      <c r="O262" s="110"/>
      <c r="P262" s="110"/>
      <c r="Q262" s="110"/>
      <c r="R262" s="115"/>
      <c r="S262" s="110"/>
    </row>
    <row r="263" spans="1:19">
      <c r="A263" s="116"/>
      <c r="B263" s="116"/>
      <c r="C263" s="116"/>
      <c r="D263" s="116"/>
      <c r="E263" s="116"/>
      <c r="F263" s="116"/>
      <c r="G263" s="116"/>
      <c r="H263" s="116"/>
      <c r="I263" s="116"/>
      <c r="J263" s="116"/>
      <c r="K263" s="116"/>
      <c r="L263" s="116"/>
      <c r="M263" s="116"/>
      <c r="N263" s="116"/>
      <c r="O263" s="116"/>
      <c r="P263" s="116"/>
      <c r="Q263" s="116"/>
      <c r="R263" s="117"/>
      <c r="S263" s="116"/>
    </row>
    <row r="264" spans="1:19">
      <c r="A264" s="116"/>
      <c r="B264" s="126" t="s">
        <v>110</v>
      </c>
      <c r="F264" s="12" t="s">
        <v>90</v>
      </c>
      <c r="H264" s="131">
        <f>H260</f>
        <v>831168114.63406765</v>
      </c>
      <c r="I264" s="126"/>
      <c r="J264" s="126"/>
      <c r="K264" s="126"/>
      <c r="L264" s="131">
        <f>L260</f>
        <v>673663945.41955471</v>
      </c>
      <c r="M264" s="131">
        <f t="shared" ref="M264:P264" si="43">M260</f>
        <v>26843530.930454634</v>
      </c>
      <c r="N264" s="131">
        <f t="shared" si="43"/>
        <v>35844354.550688863</v>
      </c>
      <c r="O264" s="131">
        <f t="shared" si="43"/>
        <v>659158.9588736156</v>
      </c>
      <c r="P264" s="131">
        <f t="shared" si="43"/>
        <v>94157124.774495825</v>
      </c>
      <c r="R264" s="64">
        <v>15</v>
      </c>
    </row>
  </sheetData>
  <mergeCells count="1">
    <mergeCell ref="B5:K5"/>
  </mergeCells>
  <pageMargins left="0.7" right="0.7" top="0.75" bottom="0.75" header="0.3" footer="0.3"/>
  <pageSetup paperSize="9" scale="28" orientation="portrait" r:id="rId1"/>
  <rowBreaks count="1" manualBreakCount="1">
    <brk id="199"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CFFFF"/>
  </sheetPr>
  <dimension ref="A1:V37"/>
  <sheetViews>
    <sheetView showGridLines="0" zoomScale="80" zoomScaleNormal="80" zoomScaleSheetLayoutView="80" workbookViewId="0">
      <pane ySplit="7" topLeftCell="A8" activePane="bottomLeft" state="frozen"/>
      <selection pane="bottomLeft"/>
    </sheetView>
  </sheetViews>
  <sheetFormatPr defaultRowHeight="15"/>
  <cols>
    <col min="1" max="1" width="2.85546875" customWidth="1"/>
    <col min="2" max="2" width="117.140625" customWidth="1"/>
    <col min="3" max="5" width="2.85546875" customWidth="1"/>
    <col min="6" max="6" width="14.28515625" customWidth="1"/>
    <col min="7" max="7" width="2.85546875" customWidth="1"/>
    <col min="8" max="8" width="14.28515625" customWidth="1"/>
    <col min="9" max="11" width="2.85546875" customWidth="1"/>
    <col min="12" max="16" width="14.28515625" customWidth="1"/>
    <col min="17" max="17" width="2.85546875" customWidth="1"/>
    <col min="18" max="18" width="10" style="68" customWidth="1"/>
    <col min="19" max="19" width="2.85546875" customWidth="1"/>
  </cols>
  <sheetData>
    <row r="1" spans="1:22" s="1" customFormat="1" ht="12.75" customHeight="1">
      <c r="A1" s="5"/>
      <c r="B1" s="18" t="s">
        <v>398</v>
      </c>
      <c r="R1" s="60"/>
    </row>
    <row r="2" spans="1:22" s="1" customFormat="1" ht="15" customHeight="1">
      <c r="R2" s="60"/>
    </row>
    <row r="3" spans="1:22" s="8" customFormat="1" ht="18" customHeight="1">
      <c r="B3" s="7" t="s">
        <v>121</v>
      </c>
      <c r="R3" s="61"/>
    </row>
    <row r="4" spans="1:22" s="1" customFormat="1" ht="12.75">
      <c r="R4" s="60"/>
    </row>
    <row r="5" spans="1:22" s="1" customFormat="1" ht="30" customHeight="1">
      <c r="B5" s="249" t="s">
        <v>153</v>
      </c>
      <c r="C5" s="249"/>
      <c r="D5" s="249"/>
      <c r="E5" s="249"/>
      <c r="F5" s="249"/>
      <c r="G5" s="249"/>
      <c r="H5" s="249"/>
      <c r="I5" s="249"/>
      <c r="J5" s="249"/>
      <c r="K5" s="249"/>
      <c r="R5" s="60"/>
    </row>
    <row r="6" spans="1:22" s="1" customFormat="1" ht="12.75">
      <c r="R6" s="60"/>
    </row>
    <row r="7" spans="1:22" s="25" customFormat="1" ht="12.75">
      <c r="N7" s="28"/>
      <c r="O7" s="28"/>
      <c r="P7" s="28"/>
      <c r="R7" s="28"/>
    </row>
    <row r="8" spans="1:22" s="1" customFormat="1" ht="12.75">
      <c r="R8" s="60"/>
    </row>
    <row r="9" spans="1:22" s="25" customFormat="1" ht="12.75">
      <c r="B9" s="25" t="s">
        <v>211</v>
      </c>
      <c r="F9" s="25" t="s">
        <v>0</v>
      </c>
      <c r="R9" s="28"/>
    </row>
    <row r="10" spans="1:22" s="26" customFormat="1" ht="12.75">
      <c r="R10" s="63"/>
    </row>
    <row r="11" spans="1:22" s="1" customFormat="1" ht="12.75">
      <c r="A11" s="26"/>
      <c r="B11" s="2" t="s">
        <v>18</v>
      </c>
      <c r="H11" s="2" t="s">
        <v>18</v>
      </c>
      <c r="R11" s="60"/>
    </row>
    <row r="12" spans="1:22" s="1" customFormat="1" ht="12.75">
      <c r="A12" s="26"/>
      <c r="B12" s="1" t="s">
        <v>57</v>
      </c>
      <c r="D12" s="44"/>
      <c r="F12" s="1" t="s">
        <v>12</v>
      </c>
      <c r="H12" s="65">
        <f>Reguleringsparameters!H35</f>
        <v>1.2E-2</v>
      </c>
      <c r="J12" s="21"/>
      <c r="K12" s="5"/>
      <c r="L12" s="5"/>
      <c r="M12" s="5"/>
      <c r="N12" s="5"/>
      <c r="O12" s="5"/>
      <c r="P12" s="5"/>
      <c r="R12" s="66"/>
      <c r="T12" s="21"/>
      <c r="U12" s="21"/>
      <c r="V12" s="21"/>
    </row>
    <row r="13" spans="1:22" s="1" customFormat="1" ht="12.75">
      <c r="A13" s="26"/>
      <c r="B13" s="1" t="s">
        <v>58</v>
      </c>
      <c r="D13" s="44"/>
      <c r="F13" s="1" t="s">
        <v>12</v>
      </c>
      <c r="H13" s="65">
        <f>Reguleringsparameters!H36</f>
        <v>1.2E-2</v>
      </c>
      <c r="J13" s="21"/>
      <c r="K13" s="5"/>
      <c r="L13" s="5"/>
      <c r="M13" s="5"/>
      <c r="N13" s="5"/>
      <c r="O13" s="5"/>
      <c r="P13" s="5"/>
      <c r="R13" s="59"/>
      <c r="T13" s="21"/>
      <c r="U13" s="21"/>
      <c r="V13" s="21"/>
    </row>
    <row r="14" spans="1:22" s="1" customFormat="1" ht="12.75">
      <c r="A14" s="26"/>
      <c r="B14" s="1" t="s">
        <v>59</v>
      </c>
      <c r="D14" s="44"/>
      <c r="F14" s="1" t="s">
        <v>12</v>
      </c>
      <c r="H14" s="65">
        <f>Reguleringsparameters!H37</f>
        <v>1.2E-2</v>
      </c>
      <c r="J14" s="21"/>
      <c r="K14" s="5"/>
      <c r="L14" s="5"/>
      <c r="M14" s="5"/>
      <c r="N14" s="5"/>
      <c r="O14" s="5"/>
      <c r="P14" s="5"/>
      <c r="R14" s="59"/>
      <c r="T14" s="5"/>
      <c r="U14" s="21"/>
      <c r="V14" s="21"/>
    </row>
    <row r="15" spans="1:22" s="1" customFormat="1" ht="12.75">
      <c r="A15" s="26"/>
      <c r="B15" s="1" t="s">
        <v>60</v>
      </c>
      <c r="D15" s="44"/>
      <c r="F15" s="1" t="s">
        <v>12</v>
      </c>
      <c r="H15" s="65">
        <f>Reguleringsparameters!H38</f>
        <v>1.2E-2</v>
      </c>
      <c r="J15" s="21"/>
      <c r="K15" s="5"/>
      <c r="L15" s="5"/>
      <c r="M15" s="5"/>
      <c r="N15" s="5"/>
      <c r="O15" s="5"/>
      <c r="P15" s="5"/>
      <c r="R15" s="59"/>
      <c r="T15" s="5"/>
      <c r="U15" s="5"/>
      <c r="V15" s="21"/>
    </row>
    <row r="16" spans="1:22" s="1" customFormat="1" ht="12.75">
      <c r="A16" s="26"/>
      <c r="B16" s="1" t="s">
        <v>61</v>
      </c>
      <c r="D16" s="44"/>
      <c r="F16" s="1" t="s">
        <v>12</v>
      </c>
      <c r="H16" s="65">
        <f>Reguleringsparameters!H39</f>
        <v>1.2E-2</v>
      </c>
      <c r="J16" s="21"/>
      <c r="K16" s="5"/>
      <c r="L16" s="5"/>
      <c r="M16" s="5"/>
      <c r="N16" s="5"/>
      <c r="O16" s="5"/>
      <c r="P16" s="5"/>
      <c r="R16" s="59"/>
      <c r="T16" s="5"/>
      <c r="U16" s="5"/>
      <c r="V16" s="5"/>
    </row>
    <row r="17" spans="1:18" s="1" customFormat="1" ht="12.75">
      <c r="A17" s="26"/>
      <c r="B17" s="5"/>
      <c r="C17" s="5"/>
      <c r="D17" s="5"/>
      <c r="E17" s="5"/>
      <c r="F17" s="5"/>
      <c r="G17" s="5"/>
      <c r="H17" s="21"/>
      <c r="I17" s="5"/>
      <c r="J17" s="5"/>
      <c r="K17" s="5"/>
      <c r="M17" s="5"/>
      <c r="N17" s="5"/>
      <c r="O17" s="5"/>
      <c r="R17" s="60"/>
    </row>
    <row r="18" spans="1:18" s="1" customFormat="1" ht="12.75">
      <c r="A18" s="26"/>
      <c r="B18" s="20" t="s">
        <v>101</v>
      </c>
      <c r="C18" s="5"/>
      <c r="D18" s="5"/>
      <c r="E18" s="5"/>
      <c r="F18" s="5" t="s">
        <v>12</v>
      </c>
      <c r="G18" s="5"/>
      <c r="H18" s="23">
        <f>Reguleringsparameters!U34</f>
        <v>1.0614573839288319</v>
      </c>
      <c r="I18" s="5"/>
      <c r="J18" s="5"/>
      <c r="K18" s="5"/>
      <c r="M18" s="5"/>
      <c r="N18" s="5"/>
      <c r="O18" s="5"/>
      <c r="R18" s="60"/>
    </row>
    <row r="19" spans="1:18" s="1" customFormat="1" ht="12.75">
      <c r="B19" s="5"/>
      <c r="C19" s="5"/>
      <c r="D19" s="5"/>
      <c r="E19" s="5"/>
      <c r="F19" s="5"/>
      <c r="G19" s="5"/>
      <c r="H19" s="21"/>
      <c r="I19" s="5"/>
      <c r="J19" s="5"/>
      <c r="K19" s="5"/>
      <c r="M19" s="5"/>
      <c r="N19" s="5"/>
      <c r="O19" s="5"/>
      <c r="R19" s="60"/>
    </row>
    <row r="20" spans="1:18" s="110" customFormat="1" ht="12.75">
      <c r="B20" s="110" t="s">
        <v>213</v>
      </c>
      <c r="R20" s="115"/>
    </row>
    <row r="21" spans="1:18" s="116" customFormat="1" ht="12.75">
      <c r="R21" s="117"/>
    </row>
    <row r="22" spans="1:18" s="1" customFormat="1" ht="12.75">
      <c r="A22" s="116"/>
      <c r="B22" s="1" t="s">
        <v>333</v>
      </c>
      <c r="F22" s="5" t="s">
        <v>1</v>
      </c>
      <c r="H22" s="3">
        <f>SUM(L22:P22)</f>
        <v>988531929.28786373</v>
      </c>
      <c r="I22" s="16"/>
      <c r="J22" s="16"/>
      <c r="K22" s="16"/>
      <c r="L22" s="29">
        <f>'Begininkomsten 2016'!L153</f>
        <v>815831900.24067616</v>
      </c>
      <c r="M22" s="29">
        <f>'Begininkomsten 2016'!M153</f>
        <v>31206684.708659735</v>
      </c>
      <c r="N22" s="29">
        <f>'Begininkomsten 2016'!N153</f>
        <v>44419441.2947357</v>
      </c>
      <c r="O22" s="29">
        <f>'Begininkomsten 2016'!O153</f>
        <v>523335.25547279743</v>
      </c>
      <c r="P22" s="29">
        <f>'Begininkomsten 2016'!P153</f>
        <v>96550567.788319349</v>
      </c>
      <c r="R22" s="60"/>
    </row>
    <row r="23" spans="1:18" s="1" customFormat="1" ht="12.75">
      <c r="A23" s="116"/>
      <c r="B23" s="1" t="s">
        <v>110</v>
      </c>
      <c r="F23" s="1" t="s">
        <v>90</v>
      </c>
      <c r="H23" s="3">
        <f>SUM(L23:P23)</f>
        <v>831168114.63406765</v>
      </c>
      <c r="I23" s="10"/>
      <c r="J23" s="10"/>
      <c r="K23" s="10"/>
      <c r="L23" s="29">
        <f>'Eindinkomsten 2021'!L264</f>
        <v>673663945.41955471</v>
      </c>
      <c r="M23" s="29">
        <f>'Eindinkomsten 2021'!M264</f>
        <v>26843530.930454634</v>
      </c>
      <c r="N23" s="29">
        <f>'Eindinkomsten 2021'!N264</f>
        <v>35844354.550688863</v>
      </c>
      <c r="O23" s="29">
        <f>'Eindinkomsten 2021'!O264</f>
        <v>659158.9588736156</v>
      </c>
      <c r="P23" s="29">
        <f>'Eindinkomsten 2021'!P264</f>
        <v>94157124.774495825</v>
      </c>
      <c r="R23" s="60"/>
    </row>
    <row r="24" spans="1:18" s="1" customFormat="1" ht="12.75">
      <c r="A24" s="74"/>
      <c r="H24" s="132"/>
      <c r="I24" s="132"/>
      <c r="J24" s="132"/>
      <c r="K24" s="132"/>
      <c r="L24" s="132"/>
      <c r="M24" s="132"/>
      <c r="N24" s="132"/>
      <c r="O24" s="132"/>
      <c r="P24" s="132"/>
      <c r="Q24" s="74"/>
      <c r="R24" s="75"/>
    </row>
    <row r="25" spans="1:18" s="25" customFormat="1" ht="12.75">
      <c r="B25" s="25" t="s">
        <v>212</v>
      </c>
      <c r="F25" s="25" t="s">
        <v>0</v>
      </c>
      <c r="H25" s="25" t="s">
        <v>54</v>
      </c>
      <c r="L25" s="28" t="s">
        <v>40</v>
      </c>
      <c r="M25" s="28" t="s">
        <v>41</v>
      </c>
      <c r="N25" s="28" t="s">
        <v>42</v>
      </c>
      <c r="O25" s="28" t="s">
        <v>43</v>
      </c>
      <c r="P25" s="28" t="s">
        <v>38</v>
      </c>
      <c r="R25" s="28" t="s">
        <v>111</v>
      </c>
    </row>
    <row r="26" spans="1:18" s="116" customFormat="1" ht="12.75">
      <c r="L26" s="117"/>
      <c r="M26" s="117"/>
      <c r="N26" s="117"/>
      <c r="O26" s="117"/>
      <c r="P26" s="117"/>
      <c r="R26" s="117"/>
    </row>
    <row r="27" spans="1:18" s="1" customFormat="1" ht="12.75">
      <c r="A27" s="116"/>
      <c r="B27" s="1" t="s">
        <v>93</v>
      </c>
      <c r="F27" s="1" t="s">
        <v>12</v>
      </c>
      <c r="H27" s="42"/>
      <c r="I27" s="42"/>
      <c r="J27" s="42"/>
      <c r="K27" s="42"/>
      <c r="L27" s="41">
        <f>$H$18^(1/5)-(L23/L22)^(1/5)</f>
        <v>4.9571390936678617E-2</v>
      </c>
      <c r="M27" s="41">
        <f t="shared" ref="M27:P27" si="0">$H$18^(1/5)-(M23/M22)^(1/5)</f>
        <v>4.1672362038753907E-2</v>
      </c>
      <c r="N27" s="41">
        <f t="shared" si="0"/>
        <v>5.3991120271817072E-2</v>
      </c>
      <c r="O27" s="41">
        <f t="shared" si="0"/>
        <v>-3.5229899464140235E-2</v>
      </c>
      <c r="P27" s="41">
        <f t="shared" si="0"/>
        <v>1.7007811426474118E-2</v>
      </c>
      <c r="R27" s="60">
        <v>28</v>
      </c>
    </row>
    <row r="28" spans="1:18" s="1" customFormat="1" ht="12.75">
      <c r="A28" s="116"/>
      <c r="B28" s="1" t="s">
        <v>94</v>
      </c>
      <c r="F28" s="1" t="s">
        <v>12</v>
      </c>
      <c r="H28" s="42"/>
      <c r="I28" s="42"/>
      <c r="J28" s="42"/>
      <c r="K28" s="42"/>
      <c r="L28" s="43">
        <f>IF(L27&gt;0,ROUNDDOWN(L27,4),ROUNDUP(L27,4))</f>
        <v>4.9500000000000002E-2</v>
      </c>
      <c r="M28" s="43">
        <f t="shared" ref="M28:P28" si="1">IF(M27&gt;0,ROUNDDOWN(M27,4),ROUNDUP(M27,4))</f>
        <v>4.1599999999999998E-2</v>
      </c>
      <c r="N28" s="43">
        <f t="shared" si="1"/>
        <v>5.3900000000000003E-2</v>
      </c>
      <c r="O28" s="43">
        <f t="shared" si="1"/>
        <v>-3.5300000000000005E-2</v>
      </c>
      <c r="P28" s="43">
        <f t="shared" si="1"/>
        <v>1.7000000000000001E-2</v>
      </c>
      <c r="R28" s="60"/>
    </row>
    <row r="29" spans="1:18" s="1" customFormat="1" ht="12.75">
      <c r="H29" s="21"/>
      <c r="I29" s="21"/>
      <c r="J29" s="21"/>
      <c r="K29" s="21"/>
      <c r="L29" s="21"/>
      <c r="M29" s="21"/>
      <c r="N29" s="21"/>
      <c r="O29" s="21"/>
      <c r="P29" s="21"/>
      <c r="R29" s="60"/>
    </row>
    <row r="30" spans="1:18" s="25" customFormat="1" ht="12.75">
      <c r="B30" s="25" t="s">
        <v>95</v>
      </c>
      <c r="F30" s="25" t="s">
        <v>0</v>
      </c>
      <c r="H30" s="25" t="s">
        <v>54</v>
      </c>
      <c r="L30" s="28" t="s">
        <v>40</v>
      </c>
      <c r="M30" s="28" t="s">
        <v>41</v>
      </c>
      <c r="N30" s="28" t="s">
        <v>42</v>
      </c>
      <c r="O30" s="28" t="s">
        <v>43</v>
      </c>
      <c r="P30" s="28" t="s">
        <v>38</v>
      </c>
      <c r="R30" s="28" t="s">
        <v>111</v>
      </c>
    </row>
    <row r="31" spans="1:18" s="1" customFormat="1" ht="12.75">
      <c r="R31" s="60"/>
    </row>
    <row r="32" spans="1:18" s="1" customFormat="1" ht="12.75">
      <c r="B32" s="1" t="s">
        <v>96</v>
      </c>
      <c r="F32" s="1" t="s">
        <v>86</v>
      </c>
      <c r="H32" s="30">
        <f>SUM(L32:P32)</f>
        <v>954695341.48985493</v>
      </c>
      <c r="I32" s="4"/>
      <c r="J32" s="4"/>
      <c r="K32" s="4"/>
      <c r="L32" s="30">
        <f>L22*(1+$H12-L$28)</f>
        <v>785238203.98165083</v>
      </c>
      <c r="M32" s="30">
        <f>M22*(1+$H12-M$28)</f>
        <v>30282966.841283407</v>
      </c>
      <c r="N32" s="30">
        <f>N22*(1+$H12-N$28)</f>
        <v>42558266.704486273</v>
      </c>
      <c r="O32" s="30">
        <f>O22*(1+$H12-O$28)</f>
        <v>548089.01305666077</v>
      </c>
      <c r="P32" s="30">
        <f>P22*(1+$H12-P$28)</f>
        <v>96067814.949377745</v>
      </c>
      <c r="R32" s="60">
        <v>29</v>
      </c>
    </row>
    <row r="33" spans="1:18" s="18" customFormat="1" ht="12.75">
      <c r="A33" s="1"/>
      <c r="B33" s="1" t="s">
        <v>97</v>
      </c>
      <c r="F33" s="1" t="s">
        <v>87</v>
      </c>
      <c r="G33" s="24"/>
      <c r="H33" s="30">
        <f t="shared" ref="H33:H36" si="2">SUM(L33:P33)</f>
        <v>922114927.1826936</v>
      </c>
      <c r="I33" s="38"/>
      <c r="J33" s="38"/>
      <c r="K33" s="38"/>
      <c r="L33" s="30">
        <f t="shared" ref="L33:P36" si="3">L32*(1+$H13-L$28)</f>
        <v>755791771.33233893</v>
      </c>
      <c r="M33" s="30">
        <f t="shared" si="3"/>
        <v>29386591.02278142</v>
      </c>
      <c r="N33" s="30">
        <f t="shared" si="3"/>
        <v>40775075.329568297</v>
      </c>
      <c r="O33" s="30">
        <f t="shared" si="3"/>
        <v>574013.62337424094</v>
      </c>
      <c r="P33" s="30">
        <f t="shared" si="3"/>
        <v>95587475.874630854</v>
      </c>
      <c r="R33" s="67">
        <v>30</v>
      </c>
    </row>
    <row r="34" spans="1:18" s="1" customFormat="1" ht="12.75">
      <c r="B34" s="1" t="s">
        <v>98</v>
      </c>
      <c r="F34" s="1" t="s">
        <v>88</v>
      </c>
      <c r="H34" s="30">
        <f t="shared" si="2"/>
        <v>890743630.47216034</v>
      </c>
      <c r="I34" s="4"/>
      <c r="J34" s="4"/>
      <c r="K34" s="4"/>
      <c r="L34" s="30">
        <f t="shared" si="3"/>
        <v>727449579.90737629</v>
      </c>
      <c r="M34" s="30">
        <f t="shared" si="3"/>
        <v>28516747.928507093</v>
      </c>
      <c r="N34" s="30">
        <f t="shared" si="3"/>
        <v>39066599.673259385</v>
      </c>
      <c r="O34" s="30">
        <f t="shared" si="3"/>
        <v>601164.46775984264</v>
      </c>
      <c r="P34" s="30">
        <f t="shared" si="3"/>
        <v>95109538.495257705</v>
      </c>
      <c r="R34" s="60">
        <v>31</v>
      </c>
    </row>
    <row r="35" spans="1:18" s="1" customFormat="1" ht="12.75">
      <c r="B35" s="1" t="s">
        <v>99</v>
      </c>
      <c r="F35" s="1" t="s">
        <v>89</v>
      </c>
      <c r="H35" s="30">
        <f t="shared" si="2"/>
        <v>860536172.34748912</v>
      </c>
      <c r="I35" s="4"/>
      <c r="J35" s="4"/>
      <c r="K35" s="4"/>
      <c r="L35" s="30">
        <f t="shared" si="3"/>
        <v>700170220.66084969</v>
      </c>
      <c r="M35" s="30">
        <f t="shared" si="3"/>
        <v>27672652.189823285</v>
      </c>
      <c r="N35" s="30">
        <f t="shared" si="3"/>
        <v>37429709.146949813</v>
      </c>
      <c r="O35" s="30">
        <f t="shared" si="3"/>
        <v>629599.54708488332</v>
      </c>
      <c r="P35" s="30">
        <f t="shared" si="3"/>
        <v>94633990.802781418</v>
      </c>
      <c r="R35" s="60">
        <v>32</v>
      </c>
    </row>
    <row r="36" spans="1:18" s="1" customFormat="1" ht="12.75">
      <c r="B36" s="1" t="s">
        <v>100</v>
      </c>
      <c r="F36" s="1" t="s">
        <v>90</v>
      </c>
      <c r="H36" s="30">
        <f t="shared" si="2"/>
        <v>831448983.8591944</v>
      </c>
      <c r="I36" s="4"/>
      <c r="J36" s="4"/>
      <c r="K36" s="4"/>
      <c r="L36" s="30">
        <f t="shared" si="3"/>
        <v>673913837.38606787</v>
      </c>
      <c r="M36" s="30">
        <f t="shared" si="3"/>
        <v>26853541.685004517</v>
      </c>
      <c r="N36" s="30">
        <f t="shared" si="3"/>
        <v>35861404.33369261</v>
      </c>
      <c r="O36" s="30">
        <f t="shared" si="3"/>
        <v>659379.60566199839</v>
      </c>
      <c r="P36" s="30">
        <f t="shared" si="3"/>
        <v>94160820.848767504</v>
      </c>
      <c r="R36" s="60">
        <v>33</v>
      </c>
    </row>
    <row r="37" spans="1:18" s="1" customFormat="1" ht="12.75">
      <c r="R37" s="60"/>
    </row>
  </sheetData>
  <mergeCells count="1">
    <mergeCell ref="B5:K5"/>
  </mergeCells>
  <pageMargins left="0.7" right="0.7" top="0.75" bottom="0.75" header="0.3" footer="0.3"/>
  <pageSetup paperSize="9" scale="34" orientation="portrait" r:id="rId1"/>
  <colBreaks count="1" manualBreakCount="1">
    <brk id="20" max="3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XFD57"/>
  <sheetViews>
    <sheetView showGridLines="0" zoomScale="80" zoomScaleNormal="80" zoomScaleSheetLayoutView="80" workbookViewId="0">
      <pane ySplit="7" topLeftCell="A8" activePane="bottomLeft" state="frozen"/>
      <selection pane="bottomLeft"/>
    </sheetView>
  </sheetViews>
  <sheetFormatPr defaultRowHeight="15"/>
  <cols>
    <col min="1" max="1" width="2.85546875" customWidth="1"/>
    <col min="2" max="2" width="117.140625" customWidth="1"/>
    <col min="3" max="5" width="2.85546875" customWidth="1"/>
    <col min="6" max="6" width="14.28515625" customWidth="1"/>
    <col min="7" max="7" width="2.85546875" customWidth="1"/>
    <col min="8" max="8" width="14.28515625" customWidth="1"/>
    <col min="9" max="11" width="2.85546875" customWidth="1"/>
    <col min="12" max="16" width="14.28515625" customWidth="1"/>
    <col min="17" max="17" width="2.85546875" customWidth="1"/>
    <col min="18" max="18" width="10" style="68" customWidth="1"/>
    <col min="19" max="19" width="2.85546875" customWidth="1"/>
  </cols>
  <sheetData>
    <row r="1" spans="1:18" s="1" customFormat="1" ht="12.75">
      <c r="A1" s="5"/>
      <c r="B1" s="107" t="s">
        <v>398</v>
      </c>
      <c r="R1" s="60"/>
    </row>
    <row r="2" spans="1:18" s="1" customFormat="1" ht="15" customHeight="1">
      <c r="R2" s="60"/>
    </row>
    <row r="3" spans="1:18" s="8" customFormat="1" ht="18" customHeight="1">
      <c r="B3" s="230" t="s">
        <v>359</v>
      </c>
      <c r="R3" s="61"/>
    </row>
    <row r="4" spans="1:18" s="1" customFormat="1" ht="12.75">
      <c r="R4" s="60"/>
    </row>
    <row r="5" spans="1:18" s="1" customFormat="1" ht="33.75" customHeight="1">
      <c r="B5" s="249" t="s">
        <v>420</v>
      </c>
      <c r="C5" s="249"/>
      <c r="D5" s="249"/>
      <c r="E5" s="249"/>
      <c r="F5" s="249"/>
      <c r="G5" s="249"/>
      <c r="H5" s="249"/>
      <c r="I5" s="249"/>
      <c r="J5" s="249"/>
      <c r="K5" s="249"/>
      <c r="R5" s="60"/>
    </row>
    <row r="6" spans="1:18" s="1" customFormat="1" ht="12.75">
      <c r="R6" s="60"/>
    </row>
    <row r="7" spans="1:18" s="25" customFormat="1" ht="12.75">
      <c r="L7" s="28"/>
      <c r="M7" s="28"/>
      <c r="N7" s="28"/>
      <c r="O7" s="28"/>
      <c r="P7" s="28"/>
      <c r="R7" s="28"/>
    </row>
    <row r="8" spans="1:18" s="1" customFormat="1" ht="12.75">
      <c r="R8" s="60"/>
    </row>
    <row r="9" spans="1:18" s="25" customFormat="1" ht="12.75">
      <c r="B9" s="25" t="s">
        <v>360</v>
      </c>
      <c r="F9" s="25" t="s">
        <v>0</v>
      </c>
      <c r="R9" s="28"/>
    </row>
    <row r="10" spans="1:18" s="26" customFormat="1" ht="12.75">
      <c r="R10" s="63"/>
    </row>
    <row r="11" spans="1:18" s="26" customFormat="1" ht="12.75">
      <c r="B11" s="1" t="s">
        <v>22</v>
      </c>
      <c r="F11" s="26" t="s">
        <v>12</v>
      </c>
      <c r="H11" s="208">
        <f>Reguleringsparameters!H11</f>
        <v>4.2999999999999997E-2</v>
      </c>
      <c r="R11" s="63"/>
    </row>
    <row r="12" spans="1:18" s="26" customFormat="1" ht="12.75">
      <c r="B12" s="1" t="s">
        <v>14</v>
      </c>
      <c r="F12" s="26" t="s">
        <v>12</v>
      </c>
      <c r="H12" s="208">
        <f>Reguleringsparameters!H12</f>
        <v>0.03</v>
      </c>
      <c r="R12" s="63"/>
    </row>
    <row r="13" spans="1:18" s="26" customFormat="1" ht="12.75">
      <c r="B13" s="1" t="s">
        <v>244</v>
      </c>
      <c r="F13" s="26" t="s">
        <v>12</v>
      </c>
      <c r="H13" s="208">
        <f>Reguleringsparameters!H13</f>
        <v>3.5999999999999997E-2</v>
      </c>
      <c r="R13" s="63"/>
    </row>
    <row r="14" spans="1:18" s="26" customFormat="1" ht="12.75">
      <c r="B14" s="1" t="s">
        <v>245</v>
      </c>
      <c r="F14" s="26" t="s">
        <v>12</v>
      </c>
      <c r="H14" s="208">
        <f>Reguleringsparameters!H14</f>
        <v>0.03</v>
      </c>
      <c r="R14" s="63"/>
    </row>
    <row r="15" spans="1:18" s="26" customFormat="1" ht="12.75">
      <c r="B15" s="5"/>
      <c r="H15" s="228"/>
      <c r="R15" s="63"/>
    </row>
    <row r="16" spans="1:18" s="26" customFormat="1" ht="12.75">
      <c r="B16" s="1" t="s">
        <v>380</v>
      </c>
      <c r="F16" s="26" t="s">
        <v>12</v>
      </c>
      <c r="H16" s="208">
        <f>Reguleringsparameters!H56</f>
        <v>0.78900000000000003</v>
      </c>
      <c r="R16" s="63"/>
    </row>
    <row r="17" spans="2:18" s="26" customFormat="1" ht="12.75">
      <c r="B17" s="1" t="s">
        <v>382</v>
      </c>
      <c r="F17" s="26" t="s">
        <v>12</v>
      </c>
      <c r="H17" s="208">
        <f>Reguleringsparameters!H60</f>
        <v>0.81599999999999995</v>
      </c>
      <c r="R17" s="63"/>
    </row>
    <row r="18" spans="2:18" s="26" customFormat="1" ht="12.75">
      <c r="B18" s="1" t="s">
        <v>381</v>
      </c>
      <c r="F18" s="26" t="s">
        <v>12</v>
      </c>
      <c r="H18" s="208">
        <f>Reguleringsparameters!H57</f>
        <v>0.05</v>
      </c>
      <c r="R18" s="63"/>
    </row>
    <row r="19" spans="2:18" s="26" customFormat="1" ht="12.75">
      <c r="B19" s="1" t="s">
        <v>155</v>
      </c>
      <c r="F19" s="26" t="s">
        <v>12</v>
      </c>
      <c r="H19" s="208">
        <f>Reguleringsparameters!H58</f>
        <v>0.83900000000000008</v>
      </c>
      <c r="R19" s="63"/>
    </row>
    <row r="20" spans="2:18" s="26" customFormat="1" ht="12.75">
      <c r="B20" s="1" t="s">
        <v>156</v>
      </c>
      <c r="F20" s="26" t="s">
        <v>12</v>
      </c>
      <c r="H20" s="208">
        <f>Reguleringsparameters!H62</f>
        <v>0.86599999999999999</v>
      </c>
      <c r="R20" s="63"/>
    </row>
    <row r="21" spans="2:18" s="26" customFormat="1" ht="12.75">
      <c r="B21" s="5"/>
      <c r="H21" s="228"/>
      <c r="R21" s="63"/>
    </row>
    <row r="22" spans="2:18" s="26" customFormat="1" ht="12.75">
      <c r="B22" s="14" t="s">
        <v>386</v>
      </c>
      <c r="F22" s="26" t="s">
        <v>12</v>
      </c>
      <c r="H22" s="208">
        <f>Reguleringsparameters!H45</f>
        <v>1.0999999999999999E-2</v>
      </c>
      <c r="R22" s="63"/>
    </row>
    <row r="23" spans="2:18" s="26" customFormat="1" ht="12.75">
      <c r="B23" s="14" t="s">
        <v>387</v>
      </c>
      <c r="F23" s="26" t="s">
        <v>12</v>
      </c>
      <c r="H23" s="208">
        <f>Reguleringsparameters!H48</f>
        <v>6.0000000000000001E-3</v>
      </c>
      <c r="R23" s="63"/>
    </row>
    <row r="24" spans="2:18" s="26" customFormat="1" ht="12.75">
      <c r="B24" s="12"/>
      <c r="H24" s="228"/>
      <c r="R24" s="63"/>
    </row>
    <row r="25" spans="2:18" s="26" customFormat="1" ht="12.75">
      <c r="B25" s="5" t="s">
        <v>141</v>
      </c>
      <c r="F25" s="26" t="s">
        <v>12</v>
      </c>
      <c r="H25" s="208">
        <f>Reguleringsparameters!H85</f>
        <v>0.01</v>
      </c>
      <c r="R25" s="63"/>
    </row>
    <row r="26" spans="2:18" s="26" customFormat="1" ht="12.75">
      <c r="B26" s="5"/>
      <c r="H26" s="228"/>
      <c r="R26" s="63"/>
    </row>
    <row r="27" spans="2:18" s="26" customFormat="1" ht="12.75">
      <c r="B27" s="1" t="s">
        <v>388</v>
      </c>
      <c r="F27" s="26" t="s">
        <v>12</v>
      </c>
      <c r="H27" s="208">
        <f>Reguleringsparameters!H66</f>
        <v>0.91500000000000004</v>
      </c>
      <c r="R27" s="63"/>
    </row>
    <row r="28" spans="2:18" s="26" customFormat="1" ht="12.75">
      <c r="B28" s="1" t="s">
        <v>389</v>
      </c>
      <c r="F28" s="26" t="s">
        <v>12</v>
      </c>
      <c r="H28" s="208">
        <f>Reguleringsparameters!H67</f>
        <v>3.5000000000000003E-2</v>
      </c>
      <c r="R28" s="63"/>
    </row>
    <row r="29" spans="2:18" s="26" customFormat="1" ht="12.75">
      <c r="B29" s="1" t="s">
        <v>390</v>
      </c>
      <c r="F29" s="26" t="s">
        <v>12</v>
      </c>
      <c r="H29" s="208">
        <f>Reguleringsparameters!H68</f>
        <v>0.05</v>
      </c>
      <c r="R29" s="63"/>
    </row>
    <row r="30" spans="2:18" s="26" customFormat="1" ht="12.75">
      <c r="B30" s="1" t="s">
        <v>394</v>
      </c>
      <c r="F30" s="26" t="s">
        <v>12</v>
      </c>
      <c r="H30" s="208">
        <f>Reguleringsparameters!H69</f>
        <v>0</v>
      </c>
      <c r="R30" s="63"/>
    </row>
    <row r="31" spans="2:18" s="26" customFormat="1" ht="12.75">
      <c r="B31" s="5"/>
      <c r="H31" s="228"/>
      <c r="R31" s="63"/>
    </row>
    <row r="32" spans="2:18" s="26" customFormat="1" ht="12.75">
      <c r="B32" s="1" t="s">
        <v>19</v>
      </c>
      <c r="F32" s="26" t="s">
        <v>12</v>
      </c>
      <c r="H32" s="208">
        <f>Reguleringsparameters!H32</f>
        <v>2.8000000000000001E-2</v>
      </c>
      <c r="R32" s="63"/>
    </row>
    <row r="33" spans="1:16384" s="26" customFormat="1" ht="12.75">
      <c r="B33" s="1" t="s">
        <v>20</v>
      </c>
      <c r="F33" s="26" t="s">
        <v>12</v>
      </c>
      <c r="H33" s="208">
        <f>Reguleringsparameters!H33</f>
        <v>0.01</v>
      </c>
      <c r="R33" s="63"/>
    </row>
    <row r="34" spans="1:16384" s="26" customFormat="1" ht="12.75">
      <c r="B34" s="1" t="s">
        <v>21</v>
      </c>
      <c r="F34" s="26" t="s">
        <v>12</v>
      </c>
      <c r="H34" s="208">
        <f>Reguleringsparameters!H34</f>
        <v>8.0000000000000002E-3</v>
      </c>
      <c r="R34" s="63"/>
    </row>
    <row r="35" spans="1:16384" s="26" customFormat="1" ht="12.75">
      <c r="B35" s="1" t="s">
        <v>285</v>
      </c>
      <c r="F35" s="26" t="s">
        <v>12</v>
      </c>
      <c r="H35" s="208">
        <f>Reguleringsparameters!H26</f>
        <v>1.2E-2</v>
      </c>
      <c r="R35" s="63"/>
    </row>
    <row r="36" spans="1:16384" s="26" customFormat="1" ht="12.75">
      <c r="R36" s="63"/>
    </row>
    <row r="37" spans="1:16384" s="110" customFormat="1" ht="12.75">
      <c r="B37" s="110" t="s">
        <v>391</v>
      </c>
      <c r="F37" s="25" t="s">
        <v>0</v>
      </c>
      <c r="H37" s="110" t="s">
        <v>54</v>
      </c>
      <c r="L37" s="28" t="s">
        <v>40</v>
      </c>
      <c r="M37" s="28" t="s">
        <v>41</v>
      </c>
      <c r="N37" s="28" t="s">
        <v>42</v>
      </c>
      <c r="O37" s="28" t="s">
        <v>43</v>
      </c>
      <c r="P37" s="28" t="s">
        <v>38</v>
      </c>
      <c r="R37" s="115"/>
    </row>
    <row r="38" spans="1:16384" s="116" customFormat="1" ht="12.75">
      <c r="R38" s="117"/>
    </row>
    <row r="39" spans="1:16384" s="116" customFormat="1" ht="12.75">
      <c r="B39" s="1" t="s">
        <v>325</v>
      </c>
      <c r="F39" s="5" t="s">
        <v>1</v>
      </c>
      <c r="H39" s="29">
        <f>'Begininkomsten 2016'!H97</f>
        <v>206862742.35605901</v>
      </c>
      <c r="I39" s="16"/>
      <c r="J39" s="16"/>
      <c r="K39" s="16"/>
      <c r="L39" s="29">
        <f>'Begininkomsten 2016'!L97</f>
        <v>176214535.40910742</v>
      </c>
      <c r="M39" s="29">
        <f>'Begininkomsten 2016'!M97</f>
        <v>6740446.7096379874</v>
      </c>
      <c r="N39" s="29">
        <f>'Begininkomsten 2016'!N97</f>
        <v>9629209.5851971246</v>
      </c>
      <c r="O39" s="29">
        <f>'Begininkomsten 2016'!O97</f>
        <v>0</v>
      </c>
      <c r="P39" s="29">
        <f>'Begininkomsten 2016'!P97</f>
        <v>14278550.65211647</v>
      </c>
      <c r="R39" s="117"/>
    </row>
    <row r="40" spans="1:16384" s="116" customFormat="1" ht="12.75">
      <c r="B40" s="1" t="s">
        <v>326</v>
      </c>
      <c r="F40" s="5" t="s">
        <v>1</v>
      </c>
      <c r="H40" s="29">
        <f>'Begininkomsten 2016'!H98</f>
        <v>99454757.027749255</v>
      </c>
      <c r="I40" s="10"/>
      <c r="J40" s="10"/>
      <c r="K40" s="10"/>
      <c r="L40" s="29">
        <f>'Begininkomsten 2016'!L98</f>
        <v>55058139.977688976</v>
      </c>
      <c r="M40" s="29">
        <f>'Begininkomsten 2016'!M98</f>
        <v>2106049.0701848245</v>
      </c>
      <c r="N40" s="29">
        <f>'Begininkomsten 2016'!N98</f>
        <v>3008641.5288354638</v>
      </c>
      <c r="O40" s="29">
        <f>'Begininkomsten 2016'!O98</f>
        <v>0</v>
      </c>
      <c r="P40" s="29">
        <f>'Begininkomsten 2016'!P98</f>
        <v>39281926.451039992</v>
      </c>
      <c r="R40" s="117"/>
    </row>
    <row r="41" spans="1:16384" s="116" customFormat="1" ht="12.75">
      <c r="B41" s="5" t="s">
        <v>146</v>
      </c>
      <c r="F41" s="5" t="s">
        <v>1</v>
      </c>
      <c r="H41" s="29">
        <f>'Begininkomsten 2016'!H124</f>
        <v>679076842.90582216</v>
      </c>
      <c r="I41" s="16"/>
      <c r="J41" s="16"/>
      <c r="K41" s="16"/>
      <c r="L41" s="29">
        <f>'Begininkomsten 2016'!L124</f>
        <v>581603100.30686712</v>
      </c>
      <c r="M41" s="29">
        <f>'Begininkomsten 2016'!M124</f>
        <v>22247113.126492176</v>
      </c>
      <c r="N41" s="29">
        <f>'Begininkomsten 2016'!N124</f>
        <v>31781590.180703115</v>
      </c>
      <c r="O41" s="29">
        <f>'Begininkomsten 2016'!O124</f>
        <v>468363.37920094247</v>
      </c>
      <c r="P41" s="29">
        <f>'Begininkomsten 2016'!P124</f>
        <v>42976675.912558846</v>
      </c>
      <c r="R41" s="117"/>
    </row>
    <row r="42" spans="1:16384" s="116" customFormat="1" ht="12.75">
      <c r="B42" s="5" t="s">
        <v>259</v>
      </c>
      <c r="F42" s="5" t="s">
        <v>1</v>
      </c>
      <c r="H42" s="29">
        <f>'Begininkomsten 2016'!H145</f>
        <v>3137586.9982332787</v>
      </c>
      <c r="I42" s="10"/>
      <c r="J42" s="10"/>
      <c r="K42" s="10"/>
      <c r="L42" s="29">
        <f>'Begininkomsten 2016'!L145</f>
        <v>2956124.5470126285</v>
      </c>
      <c r="M42" s="29">
        <f>'Begininkomsten 2016'!M145</f>
        <v>113075.80234474537</v>
      </c>
      <c r="N42" s="178"/>
      <c r="O42" s="29">
        <f>'Begininkomsten 2016'!O145</f>
        <v>54971.876271854962</v>
      </c>
      <c r="P42" s="29">
        <f>'Begininkomsten 2016'!P145</f>
        <v>13414.772604049745</v>
      </c>
      <c r="R42" s="117"/>
    </row>
    <row r="43" spans="1:16384" s="116" customFormat="1" ht="12.75">
      <c r="B43" s="126" t="s">
        <v>392</v>
      </c>
      <c r="F43" s="5" t="s">
        <v>1</v>
      </c>
      <c r="H43" s="29">
        <f>'Begininkomsten 2016'!H153</f>
        <v>988531929.28786373</v>
      </c>
      <c r="I43" s="16"/>
      <c r="J43" s="16"/>
      <c r="K43" s="16"/>
      <c r="L43" s="29">
        <f>'Begininkomsten 2016'!L153</f>
        <v>815831900.24067616</v>
      </c>
      <c r="M43" s="29">
        <f>'Begininkomsten 2016'!M153</f>
        <v>31206684.708659735</v>
      </c>
      <c r="N43" s="29">
        <f>'Begininkomsten 2016'!N153</f>
        <v>44419441.2947357</v>
      </c>
      <c r="O43" s="29">
        <f>'Begininkomsten 2016'!O153</f>
        <v>523335.25547279743</v>
      </c>
      <c r="P43" s="29">
        <f>'Begininkomsten 2016'!P153</f>
        <v>96550567.788319349</v>
      </c>
      <c r="R43" s="117"/>
    </row>
    <row r="44" spans="1:16384" s="116" customFormat="1" ht="12.75">
      <c r="R44" s="117"/>
    </row>
    <row r="45" spans="1:16384" s="116" customFormat="1" ht="12.75">
      <c r="B45" s="1" t="s">
        <v>173</v>
      </c>
      <c r="F45" s="5" t="s">
        <v>90</v>
      </c>
      <c r="H45" s="29">
        <f>'Eindinkomsten 2021'!H244</f>
        <v>772662004.38065314</v>
      </c>
      <c r="I45" s="16"/>
      <c r="J45" s="16"/>
      <c r="K45" s="16"/>
      <c r="L45" s="29">
        <f>'Eindinkomsten 2021'!L244</f>
        <v>714907836.77905011</v>
      </c>
      <c r="M45" s="29">
        <f>'Eindinkomsten 2021'!M244</f>
        <v>18688165.591818929</v>
      </c>
      <c r="N45" s="29">
        <f>'Eindinkomsten 2021'!N244</f>
        <v>39066002.009784162</v>
      </c>
      <c r="O45" s="178"/>
      <c r="P45" s="178"/>
      <c r="R45" s="117"/>
    </row>
    <row r="46" spans="1:16384" s="116" customFormat="1" ht="12.75">
      <c r="B46" s="1" t="s">
        <v>174</v>
      </c>
      <c r="F46" s="5" t="s">
        <v>90</v>
      </c>
      <c r="H46" s="29">
        <f>'Eindinkomsten 2021'!H245</f>
        <v>164920751.65926397</v>
      </c>
      <c r="I46" s="10"/>
      <c r="J46" s="10"/>
      <c r="K46" s="10"/>
      <c r="L46" s="29">
        <f>'Eindinkomsten 2021'!L245</f>
        <v>57086047.585958295</v>
      </c>
      <c r="M46" s="29">
        <f>'Eindinkomsten 2021'!M245</f>
        <v>10841655.121596701</v>
      </c>
      <c r="N46" s="29">
        <f>'Eindinkomsten 2021'!N245</f>
        <v>2151573.2483065426</v>
      </c>
      <c r="O46" s="29">
        <f>'Eindinkomsten 2021'!O245</f>
        <v>684350.92890659801</v>
      </c>
      <c r="P46" s="29">
        <f>'Eindinkomsten 2021'!P245</f>
        <v>94157124.774495825</v>
      </c>
      <c r="R46" s="117"/>
    </row>
    <row r="47" spans="1:16384" s="116" customFormat="1" ht="12.75">
      <c r="A47" s="1"/>
      <c r="B47" s="1" t="s">
        <v>215</v>
      </c>
      <c r="C47" s="1"/>
      <c r="D47" s="1"/>
      <c r="E47" s="1"/>
      <c r="F47" s="5" t="s">
        <v>90</v>
      </c>
      <c r="G47" s="1"/>
      <c r="H47" s="29">
        <f>'Eindinkomsten 2021'!H258</f>
        <v>813184173.33463204</v>
      </c>
      <c r="I47" s="16"/>
      <c r="J47" s="16"/>
      <c r="K47" s="16"/>
      <c r="L47" s="29">
        <f>'Eindinkomsten 2021'!L258</f>
        <v>656893722.64358139</v>
      </c>
      <c r="M47" s="29">
        <f>'Eindinkomsten 2021'!M258</f>
        <v>26521026.053132784</v>
      </c>
      <c r="N47" s="29">
        <f>'Eindinkomsten 2021'!N258</f>
        <v>34927948.934515461</v>
      </c>
      <c r="O47" s="29">
        <f>'Eindinkomsten 2021'!O258</f>
        <v>684350.92890659801</v>
      </c>
      <c r="P47" s="29">
        <f>'Eindinkomsten 2021'!P258</f>
        <v>94157124.774495825</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c r="XED47" s="1"/>
      <c r="XEE47" s="1"/>
      <c r="XEF47" s="1"/>
      <c r="XEG47" s="1"/>
      <c r="XEH47" s="1"/>
      <c r="XEI47" s="1"/>
      <c r="XEJ47" s="1"/>
      <c r="XEK47" s="1"/>
      <c r="XEL47" s="1"/>
      <c r="XEM47" s="1"/>
      <c r="XEN47" s="1"/>
      <c r="XEO47" s="1"/>
      <c r="XEP47" s="1"/>
      <c r="XEQ47" s="1"/>
      <c r="XER47" s="1"/>
      <c r="XES47" s="1"/>
      <c r="XET47" s="1"/>
      <c r="XEU47" s="1"/>
      <c r="XEV47" s="1"/>
      <c r="XEW47" s="1"/>
      <c r="XEX47" s="1"/>
      <c r="XEY47" s="1"/>
      <c r="XEZ47" s="1"/>
      <c r="XFA47" s="1"/>
      <c r="XFB47" s="1"/>
      <c r="XFC47" s="1"/>
      <c r="XFD47" s="1"/>
    </row>
    <row r="48" spans="1:16384" s="116" customFormat="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c r="XED48" s="1"/>
      <c r="XEE48" s="1"/>
      <c r="XEF48" s="1"/>
      <c r="XEG48" s="1"/>
      <c r="XEH48" s="1"/>
      <c r="XEI48" s="1"/>
      <c r="XEJ48" s="1"/>
      <c r="XEK48" s="1"/>
      <c r="XEL48" s="1"/>
      <c r="XEM48" s="1"/>
      <c r="XEN48" s="1"/>
      <c r="XEO48" s="1"/>
      <c r="XEP48" s="1"/>
      <c r="XEQ48" s="1"/>
      <c r="XER48" s="1"/>
      <c r="XES48" s="1"/>
      <c r="XET48" s="1"/>
      <c r="XEU48" s="1"/>
      <c r="XEV48" s="1"/>
      <c r="XEW48" s="1"/>
      <c r="XEX48" s="1"/>
      <c r="XEY48" s="1"/>
      <c r="XEZ48" s="1"/>
      <c r="XFA48" s="1"/>
      <c r="XFB48" s="1"/>
      <c r="XFC48" s="1"/>
      <c r="XFD48" s="1"/>
    </row>
    <row r="49" spans="1:18" s="116" customFormat="1" ht="12.75">
      <c r="B49" s="1" t="s">
        <v>175</v>
      </c>
      <c r="F49" s="5" t="s">
        <v>90</v>
      </c>
      <c r="H49" s="29">
        <f>'Eindinkomsten 2021'!H248</f>
        <v>659930597.80905771</v>
      </c>
      <c r="I49" s="16"/>
      <c r="J49" s="16"/>
      <c r="K49" s="16"/>
      <c r="L49" s="29">
        <f>'Eindinkomsten 2021'!L248</f>
        <v>608654598.27970302</v>
      </c>
      <c r="M49" s="29">
        <f>'Eindinkomsten 2021'!M248</f>
        <v>17640185.862978645</v>
      </c>
      <c r="N49" s="29">
        <f>'Eindinkomsten 2021'!N248</f>
        <v>33259814.113644972</v>
      </c>
      <c r="O49" s="29">
        <f>'Eindinkomsten 2021'!O248</f>
        <v>375999.55273108272</v>
      </c>
      <c r="P49" s="178"/>
      <c r="R49" s="117"/>
    </row>
    <row r="50" spans="1:18" s="116" customFormat="1" ht="12.75">
      <c r="B50" s="1" t="s">
        <v>176</v>
      </c>
      <c r="F50" s="5" t="s">
        <v>90</v>
      </c>
      <c r="H50" s="29">
        <f>'Eindinkomsten 2021'!H249</f>
        <v>277652158.23085934</v>
      </c>
      <c r="I50" s="10"/>
      <c r="J50" s="10"/>
      <c r="K50" s="10"/>
      <c r="L50" s="29">
        <f>'Eindinkomsten 2021'!L249</f>
        <v>163339286.0853053</v>
      </c>
      <c r="M50" s="29">
        <f>'Eindinkomsten 2021'!M249</f>
        <v>11889634.85043698</v>
      </c>
      <c r="N50" s="29">
        <f>'Eindinkomsten 2021'!N249</f>
        <v>7957761.1444457276</v>
      </c>
      <c r="O50" s="29">
        <f>'Eindinkomsten 2021'!O249</f>
        <v>308351.37617551541</v>
      </c>
      <c r="P50" s="29">
        <f>'Eindinkomsten 2021'!P249</f>
        <v>94157124.774495825</v>
      </c>
      <c r="R50" s="117"/>
    </row>
    <row r="51" spans="1:18" s="116" customFormat="1" ht="12.75">
      <c r="B51" s="1" t="s">
        <v>217</v>
      </c>
      <c r="F51" s="5" t="s">
        <v>90</v>
      </c>
      <c r="H51" s="29">
        <f>'Eindinkomsten 2021'!H259</f>
        <v>849152055.93350327</v>
      </c>
      <c r="I51" s="16"/>
      <c r="J51" s="16"/>
      <c r="K51" s="16"/>
      <c r="L51" s="29">
        <f>'Eindinkomsten 2021'!L259</f>
        <v>690434168.19552815</v>
      </c>
      <c r="M51" s="29">
        <f>'Eindinkomsten 2021'!M259</f>
        <v>27166035.807776488</v>
      </c>
      <c r="N51" s="29">
        <f>'Eindinkomsten 2021'!N259</f>
        <v>36760760.166862272</v>
      </c>
      <c r="O51" s="29">
        <f>'Eindinkomsten 2021'!O259</f>
        <v>633966.98884063307</v>
      </c>
      <c r="P51" s="29">
        <f>'Eindinkomsten 2021'!P259</f>
        <v>94157124.774495825</v>
      </c>
      <c r="R51" s="117"/>
    </row>
    <row r="52" spans="1:18" s="116" customFormat="1" ht="12.75">
      <c r="R52" s="117"/>
    </row>
    <row r="53" spans="1:18" s="116" customFormat="1" ht="12.75">
      <c r="B53" s="126" t="s">
        <v>393</v>
      </c>
      <c r="F53" s="5" t="s">
        <v>90</v>
      </c>
      <c r="H53" s="29">
        <f>'Eindinkomsten 2021'!H264</f>
        <v>831168114.63406765</v>
      </c>
      <c r="I53" s="16"/>
      <c r="J53" s="16"/>
      <c r="K53" s="16"/>
      <c r="L53" s="29">
        <f>'Eindinkomsten 2021'!L264</f>
        <v>673663945.41955471</v>
      </c>
      <c r="M53" s="29">
        <f>'Eindinkomsten 2021'!M264</f>
        <v>26843530.930454634</v>
      </c>
      <c r="N53" s="29">
        <f>'Eindinkomsten 2021'!N264</f>
        <v>35844354.550688863</v>
      </c>
      <c r="O53" s="29">
        <f>'Eindinkomsten 2021'!O264</f>
        <v>659158.9588736156</v>
      </c>
      <c r="P53" s="29">
        <f>'Eindinkomsten 2021'!P264</f>
        <v>94157124.774495825</v>
      </c>
      <c r="R53" s="117"/>
    </row>
    <row r="54" spans="1:18" s="116" customFormat="1" ht="12.75">
      <c r="R54" s="117"/>
    </row>
    <row r="55" spans="1:18" s="110" customFormat="1" ht="12.75">
      <c r="B55" s="110" t="s">
        <v>94</v>
      </c>
      <c r="F55" s="25" t="s">
        <v>0</v>
      </c>
      <c r="L55" s="28" t="s">
        <v>40</v>
      </c>
      <c r="M55" s="28" t="s">
        <v>41</v>
      </c>
      <c r="N55" s="28" t="s">
        <v>42</v>
      </c>
      <c r="O55" s="28" t="s">
        <v>43</v>
      </c>
      <c r="P55" s="28" t="s">
        <v>38</v>
      </c>
      <c r="R55" s="115"/>
    </row>
    <row r="57" spans="1:18" s="1" customFormat="1" ht="12.75">
      <c r="A57" s="74"/>
      <c r="B57" s="1" t="s">
        <v>361</v>
      </c>
      <c r="F57" s="1" t="s">
        <v>12</v>
      </c>
      <c r="H57" s="132"/>
      <c r="I57" s="132"/>
      <c r="J57" s="132"/>
      <c r="K57" s="132"/>
      <c r="L57" s="229">
        <f>'X-factor'!L28</f>
        <v>4.9500000000000002E-2</v>
      </c>
      <c r="M57" s="229">
        <f>'X-factor'!M28</f>
        <v>4.1599999999999998E-2</v>
      </c>
      <c r="N57" s="229">
        <f>'X-factor'!N28</f>
        <v>5.3900000000000003E-2</v>
      </c>
      <c r="O57" s="229">
        <f>'X-factor'!O28</f>
        <v>-3.5300000000000005E-2</v>
      </c>
      <c r="P57" s="229">
        <f>'X-factor'!P28</f>
        <v>1.7000000000000001E-2</v>
      </c>
      <c r="Q57" s="74"/>
      <c r="R57" s="75"/>
    </row>
  </sheetData>
  <mergeCells count="1">
    <mergeCell ref="B5:K5"/>
  </mergeCells>
  <pageMargins left="0.7" right="0.7" top="0.75" bottom="0.75" header="0.3" footer="0.3"/>
  <pageSetup paperSize="9" scale="34" orientation="portrait" r:id="rId1"/>
  <colBreaks count="1" manualBreakCount="1">
    <brk id="20"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8</vt:i4>
      </vt:variant>
    </vt:vector>
  </HeadingPairs>
  <TitlesOfParts>
    <vt:vector size="16" baseType="lpstr">
      <vt:lpstr>Toelichting</vt:lpstr>
      <vt:lpstr>Reguleringsparameters</vt:lpstr>
      <vt:lpstr>Operationele kosten</vt:lpstr>
      <vt:lpstr>GAW, afschr en opbr desinv</vt:lpstr>
      <vt:lpstr>Begininkomsten 2016</vt:lpstr>
      <vt:lpstr>Eindinkomsten 2021</vt:lpstr>
      <vt:lpstr>X-factor</vt:lpstr>
      <vt:lpstr>Overzicht parameters</vt:lpstr>
      <vt:lpstr>'Begininkomsten 2016'!Afdrukbereik</vt:lpstr>
      <vt:lpstr>'Eindinkomsten 2021'!Afdrukbereik</vt:lpstr>
      <vt:lpstr>'GAW, afschr en opbr desinv'!Afdrukbereik</vt:lpstr>
      <vt:lpstr>'Operationele kosten'!Afdrukbereik</vt:lpstr>
      <vt:lpstr>'Overzicht parameters'!Afdrukbereik</vt:lpstr>
      <vt:lpstr>Reguleringsparameters!Afdrukbereik</vt:lpstr>
      <vt:lpstr>Toelichting!Afdrukbereik</vt:lpstr>
      <vt:lpstr>'X-factor'!Afdrukbereik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Langen, Vincent van</dc:creator>
  <cp:lastModifiedBy>Tol, Ilona</cp:lastModifiedBy>
  <dcterms:created xsi:type="dcterms:W3CDTF">2015-11-25T09:31:40Z</dcterms:created>
  <dcterms:modified xsi:type="dcterms:W3CDTF">2017-02-24T09:24:16Z</dcterms:modified>
</cp:coreProperties>
</file>