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0" windowWidth="10815" windowHeight="10965" tabRatio="703" firstSheet="1" activeTab="1"/>
  </bookViews>
  <sheets>
    <sheet name="Toelichting module" sheetId="1" r:id="rId1"/>
    <sheet name="Contactgegevens" sheetId="2" r:id="rId2"/>
    <sheet name="Tarievenvoorstel" sheetId="3" r:id="rId3"/>
    <sheet name="Deelmarktgrenzen Transport" sheetId="4" r:id="rId4"/>
    <sheet name="Elementen EAV tarieven" sheetId="5" r:id="rId5"/>
    <sheet name="Toelichting bij tarieven" sheetId="6" r:id="rId6"/>
    <sheet name="Richtlijnen Controle Tarieven" sheetId="8" r:id="rId7"/>
  </sheets>
  <externalReferences>
    <externalReference r:id="rId8"/>
    <externalReference r:id="rId9"/>
  </externalReferences>
  <definedNames>
    <definedName name="_xlnm.Print_Area" localSheetId="4">'Elementen EAV tarieven'!$A$1:$J$55</definedName>
    <definedName name="_xlnm.Print_Area" localSheetId="6">'Richtlijnen Controle Tarieven'!$A$2:$J$61</definedName>
    <definedName name="_xlnm.Print_Area" localSheetId="5">'Toelichting bij tarieven'!$A$1:$H$77</definedName>
    <definedName name="AS2DocOpenMode" hidden="1">"AS2DocumentEdit"</definedName>
    <definedName name="cogas_2014_2B.E.tot" localSheetId="2">#REF!</definedName>
    <definedName name="cogas_2014_2B.E.tot">#REF!</definedName>
    <definedName name="cogas_2014_3A.A.1" localSheetId="2">#REF!</definedName>
    <definedName name="cogas_2014_3A.A.1">#REF!</definedName>
    <definedName name="cogas_2014_3A.A.10" localSheetId="2">#REF!</definedName>
    <definedName name="cogas_2014_3A.A.10">#REF!</definedName>
    <definedName name="cogas_2014_3A.A.11" localSheetId="2">#REF!</definedName>
    <definedName name="cogas_2014_3A.A.11">#REF!</definedName>
    <definedName name="cogas_2014_3A.A.12" localSheetId="2">#REF!</definedName>
    <definedName name="cogas_2014_3A.A.12">#REF!</definedName>
    <definedName name="cogas_2014_3A.A.13" localSheetId="2">#REF!</definedName>
    <definedName name="cogas_2014_3A.A.13">#REF!</definedName>
    <definedName name="cogas_2014_3A.A.15" localSheetId="2">#REF!</definedName>
    <definedName name="cogas_2014_3A.A.15">#REF!</definedName>
    <definedName name="cogas_2014_3A.A.2" localSheetId="2">#REF!</definedName>
    <definedName name="cogas_2014_3A.A.2">#REF!</definedName>
    <definedName name="cogas_2014_3A.A.3" localSheetId="2">#REF!</definedName>
    <definedName name="cogas_2014_3A.A.3">#REF!</definedName>
    <definedName name="cogas_2014_3A.A.4" localSheetId="2">#REF!</definedName>
    <definedName name="cogas_2014_3A.A.4">#REF!</definedName>
    <definedName name="cogas_2014_3A.A.5" localSheetId="2">#REF!</definedName>
    <definedName name="cogas_2014_3A.A.5">#REF!</definedName>
    <definedName name="cogas_2014_3A.A.6" localSheetId="2">#REF!</definedName>
    <definedName name="cogas_2014_3A.A.6">#REF!</definedName>
    <definedName name="cogas_2014_3A.A.7" localSheetId="2">#REF!</definedName>
    <definedName name="cogas_2014_3A.A.7">#REF!</definedName>
    <definedName name="cogas_2014_3A.A.8" localSheetId="2">#REF!</definedName>
    <definedName name="cogas_2014_3A.A.8">#REF!</definedName>
    <definedName name="cogas_2014_5A.A.32" localSheetId="6">'[1]AD - PAV Cogas'!$H$98</definedName>
    <definedName name="cogas_2014_5A.A.32">'[2]AD - PAV Cogas'!$H$98</definedName>
    <definedName name="cogas_2014_5A.A.33" localSheetId="6">'[1]AD - PAV Cogas'!$H$99</definedName>
    <definedName name="cogas_2014_5A.A.33">'[2]AD - PAV Cogas'!$H$99</definedName>
    <definedName name="cogas_2014_7A.A.21" localSheetId="2">#REF!</definedName>
    <definedName name="cogas_2014_7A.A.21">#REF!</definedName>
    <definedName name="cogas_2014_7A.A.22" localSheetId="2">#REF!</definedName>
    <definedName name="cogas_2014_7A.A.22">#REF!</definedName>
    <definedName name="cogas_2014_7A.A.23" localSheetId="2">#REF!</definedName>
    <definedName name="cogas_2014_7A.A.23">#REF!</definedName>
    <definedName name="cogas_2014_7A.A.24" localSheetId="2">#REF!</definedName>
    <definedName name="cogas_2014_7A.A.24">#REF!</definedName>
    <definedName name="cogas_2014_7A.A.25" localSheetId="2">#REF!</definedName>
    <definedName name="cogas_2014_7A.A.25">#REF!</definedName>
    <definedName name="cogas_2014_7A.A.26" localSheetId="2">#REF!</definedName>
    <definedName name="cogas_2014_7A.A.26">#REF!</definedName>
    <definedName name="cogas_2014_7A.A.27" localSheetId="2">#REF!</definedName>
    <definedName name="cogas_2014_7A.A.27">#REF!</definedName>
    <definedName name="cogas_2014_7A.A.28" localSheetId="2">#REF!</definedName>
    <definedName name="cogas_2014_7A.A.28">#REF!</definedName>
    <definedName name="cogas_2014_7A.A.29" localSheetId="2">#REF!</definedName>
    <definedName name="cogas_2014_7A.A.29">#REF!</definedName>
    <definedName name="cogas_2014_7A.A.30" localSheetId="2">#REF!</definedName>
    <definedName name="cogas_2014_7A.A.30">#REF!</definedName>
    <definedName name="cogas_2014_7A.A.31" localSheetId="2">#REF!</definedName>
    <definedName name="cogas_2014_7A.A.31">#REF!</definedName>
    <definedName name="cogas_2014_7A.A.41" localSheetId="2">#REF!</definedName>
    <definedName name="cogas_2014_7A.A.41">#REF!</definedName>
    <definedName name="cogas_2014_7A.A.42" localSheetId="2">#REF!</definedName>
    <definedName name="cogas_2014_7A.A.42">#REF!</definedName>
    <definedName name="cogas_2014_7A.A.43" localSheetId="2">#REF!</definedName>
    <definedName name="cogas_2014_7A.A.43">#REF!</definedName>
    <definedName name="cogas_2014_7A.A.44" localSheetId="2">#REF!</definedName>
    <definedName name="cogas_2014_7A.A.44">#REF!</definedName>
    <definedName name="cogas_2014_7A.A.45" localSheetId="2">#REF!</definedName>
    <definedName name="cogas_2014_7A.A.45">#REF!</definedName>
    <definedName name="cogas_2014_7A.A.46" localSheetId="2">#REF!</definedName>
    <definedName name="cogas_2014_7A.A.46">#REF!</definedName>
    <definedName name="cogas_2014_7A.A.47" localSheetId="2">#REF!</definedName>
    <definedName name="cogas_2014_7A.A.47">#REF!</definedName>
    <definedName name="cogas_2014_7A.A.48" localSheetId="2">#REF!</definedName>
    <definedName name="cogas_2014_7A.A.48">#REF!</definedName>
    <definedName name="cogas_2014_7A.A.49" localSheetId="2">#REF!</definedName>
    <definedName name="cogas_2014_7A.A.49">#REF!</definedName>
    <definedName name="cogas_2014_7A.A.50" localSheetId="2">#REF!</definedName>
    <definedName name="cogas_2014_7A.A.50">#REF!</definedName>
    <definedName name="cogas_2014_7A.A.51" localSheetId="2">#REF!</definedName>
    <definedName name="cogas_2014_7A.A.51">#REF!</definedName>
    <definedName name="cogas_2014_7B.A.21" localSheetId="2">#REF!</definedName>
    <definedName name="cogas_2014_7B.A.21">#REF!</definedName>
    <definedName name="cogas_2014_7B.A.22" localSheetId="2">#REF!</definedName>
    <definedName name="cogas_2014_7B.A.22">#REF!</definedName>
    <definedName name="cogas_2014_7B.A.23" localSheetId="2">#REF!</definedName>
    <definedName name="cogas_2014_7B.A.23">#REF!</definedName>
    <definedName name="cogas_2014_7B.A.24" localSheetId="2">#REF!</definedName>
    <definedName name="cogas_2014_7B.A.24">#REF!</definedName>
    <definedName name="cogas_2014_7B.A.25" localSheetId="2">#REF!</definedName>
    <definedName name="cogas_2014_7B.A.25">#REF!</definedName>
    <definedName name="cogas_2014_7B.A.26" localSheetId="2">#REF!</definedName>
    <definedName name="cogas_2014_7B.A.26">#REF!</definedName>
    <definedName name="cogas_2014_7B.A.27" localSheetId="2">#REF!</definedName>
    <definedName name="cogas_2014_7B.A.27">#REF!</definedName>
    <definedName name="cogas_2014_7B.A.28" localSheetId="2">#REF!</definedName>
    <definedName name="cogas_2014_7B.A.28">#REF!</definedName>
    <definedName name="cogas_2014_7B.A.29" localSheetId="2">#REF!</definedName>
    <definedName name="cogas_2014_7B.A.29">#REF!</definedName>
    <definedName name="cogas_2014_7B.A.30" localSheetId="2">#REF!</definedName>
    <definedName name="cogas_2014_7B.A.30">#REF!</definedName>
    <definedName name="COGAS_2014_INV_LOG">#REF!</definedName>
    <definedName name="COGAS_2014_OO_LOG">#REF!</definedName>
    <definedName name="cogas_2015_2B.E.tot" localSheetId="2">#REF!</definedName>
    <definedName name="cogas_2015_2B.E.tot">#REF!</definedName>
    <definedName name="cogas_2015_3A.A.1" localSheetId="2">#REF!</definedName>
    <definedName name="cogas_2015_3A.A.1">#REF!</definedName>
    <definedName name="cogas_2015_3A.A.10" localSheetId="2">#REF!</definedName>
    <definedName name="cogas_2015_3A.A.10">#REF!</definedName>
    <definedName name="cogas_2015_3A.A.11" localSheetId="2">#REF!</definedName>
    <definedName name="cogas_2015_3A.A.11">#REF!</definedName>
    <definedName name="cogas_2015_3A.A.12" localSheetId="2">#REF!</definedName>
    <definedName name="cogas_2015_3A.A.12">#REF!</definedName>
    <definedName name="cogas_2015_3A.A.13" localSheetId="2">#REF!</definedName>
    <definedName name="cogas_2015_3A.A.13">#REF!</definedName>
    <definedName name="cogas_2015_3A.A.15" localSheetId="2">#REF!</definedName>
    <definedName name="cogas_2015_3A.A.15">#REF!</definedName>
    <definedName name="cogas_2015_3A.A.2" localSheetId="2">#REF!</definedName>
    <definedName name="cogas_2015_3A.A.2">#REF!</definedName>
    <definedName name="cogas_2015_3A.A.3" localSheetId="2">#REF!</definedName>
    <definedName name="cogas_2015_3A.A.3">#REF!</definedName>
    <definedName name="cogas_2015_3A.A.4" localSheetId="2">#REF!</definedName>
    <definedName name="cogas_2015_3A.A.4">#REF!</definedName>
    <definedName name="cogas_2015_3A.A.5" localSheetId="2">#REF!</definedName>
    <definedName name="cogas_2015_3A.A.5">#REF!</definedName>
    <definedName name="cogas_2015_3A.A.6" localSheetId="2">#REF!</definedName>
    <definedName name="cogas_2015_3A.A.6">#REF!</definedName>
    <definedName name="cogas_2015_3A.A.7" localSheetId="2">#REF!</definedName>
    <definedName name="cogas_2015_3A.A.7">#REF!</definedName>
    <definedName name="cogas_2015_3A.A.8" localSheetId="2">#REF!</definedName>
    <definedName name="cogas_2015_3A.A.8">#REF!</definedName>
    <definedName name="cogas_2015_5A.A.32" localSheetId="6">'[1]AD - PAV Cogas'!$H$135</definedName>
    <definedName name="cogas_2015_5A.A.32">'[2]AD - PAV Cogas'!$H$135</definedName>
    <definedName name="cogas_2015_5A.A.33" localSheetId="6">'[1]AD - PAV Cogas'!$H$136</definedName>
    <definedName name="cogas_2015_5A.A.33">'[2]AD - PAV Cogas'!$H$136</definedName>
    <definedName name="cogas_2015_5A.A.34" localSheetId="6">'[1]AD - PAV Cogas'!$H$137</definedName>
    <definedName name="cogas_2015_5A.A.34">'[2]AD - PAV Cogas'!$H$137</definedName>
    <definedName name="cogas_2015_5A.A.35" localSheetId="6">'[1]AD - PAV Cogas'!$H$138</definedName>
    <definedName name="cogas_2015_5A.A.35">'[2]AD - PAV Cogas'!$H$138</definedName>
    <definedName name="cogas_2015_5A.A.36" localSheetId="6">'[1]AD - PAV Cogas'!$H$139</definedName>
    <definedName name="cogas_2015_5A.A.36">'[2]AD - PAV Cogas'!$H$139</definedName>
    <definedName name="cogas_2015_7A.A.21" localSheetId="2">#REF!</definedName>
    <definedName name="cogas_2015_7A.A.21">#REF!</definedName>
    <definedName name="cogas_2015_7A.A.22" localSheetId="2">#REF!</definedName>
    <definedName name="cogas_2015_7A.A.22">#REF!</definedName>
    <definedName name="cogas_2015_7A.A.23" localSheetId="2">#REF!</definedName>
    <definedName name="cogas_2015_7A.A.23">#REF!</definedName>
    <definedName name="cogas_2015_7A.A.24" localSheetId="2">#REF!</definedName>
    <definedName name="cogas_2015_7A.A.24">#REF!</definedName>
    <definedName name="cogas_2015_7A.A.25" localSheetId="2">#REF!</definedName>
    <definedName name="cogas_2015_7A.A.25">#REF!</definedName>
    <definedName name="cogas_2015_7A.A.26" localSheetId="2">#REF!</definedName>
    <definedName name="cogas_2015_7A.A.26">#REF!</definedName>
    <definedName name="cogas_2015_7A.A.27" localSheetId="2">#REF!</definedName>
    <definedName name="cogas_2015_7A.A.27">#REF!</definedName>
    <definedName name="cogas_2015_7A.A.28" localSheetId="2">#REF!</definedName>
    <definedName name="cogas_2015_7A.A.28">#REF!</definedName>
    <definedName name="cogas_2015_7A.A.29" localSheetId="2">#REF!</definedName>
    <definedName name="cogas_2015_7A.A.29">#REF!</definedName>
    <definedName name="cogas_2015_7A.A.30" localSheetId="2">#REF!</definedName>
    <definedName name="cogas_2015_7A.A.30">#REF!</definedName>
    <definedName name="cogas_2015_7A.A.31" localSheetId="2">#REF!</definedName>
    <definedName name="cogas_2015_7A.A.31">#REF!</definedName>
    <definedName name="cogas_2015_7A.A.41" localSheetId="2">#REF!</definedName>
    <definedName name="cogas_2015_7A.A.41">#REF!</definedName>
    <definedName name="cogas_2015_7A.A.42" localSheetId="2">#REF!</definedName>
    <definedName name="cogas_2015_7A.A.42">#REF!</definedName>
    <definedName name="cogas_2015_7A.A.43" localSheetId="2">#REF!</definedName>
    <definedName name="cogas_2015_7A.A.43">#REF!</definedName>
    <definedName name="cogas_2015_7A.A.44" localSheetId="2">#REF!</definedName>
    <definedName name="cogas_2015_7A.A.44">#REF!</definedName>
    <definedName name="cogas_2015_7A.A.45" localSheetId="2">#REF!</definedName>
    <definedName name="cogas_2015_7A.A.45">#REF!</definedName>
    <definedName name="cogas_2015_7A.A.46" localSheetId="2">#REF!</definedName>
    <definedName name="cogas_2015_7A.A.46">#REF!</definedName>
    <definedName name="cogas_2015_7A.A.47" localSheetId="2">#REF!</definedName>
    <definedName name="cogas_2015_7A.A.47">#REF!</definedName>
    <definedName name="cogas_2015_7A.A.48" localSheetId="2">#REF!</definedName>
    <definedName name="cogas_2015_7A.A.48">#REF!</definedName>
    <definedName name="cogas_2015_7A.A.49" localSheetId="2">#REF!</definedName>
    <definedName name="cogas_2015_7A.A.49">#REF!</definedName>
    <definedName name="cogas_2015_7A.A.50" localSheetId="2">#REF!</definedName>
    <definedName name="cogas_2015_7A.A.50">#REF!</definedName>
    <definedName name="cogas_2015_7A.A.51" localSheetId="2">#REF!</definedName>
    <definedName name="cogas_2015_7A.A.51">#REF!</definedName>
    <definedName name="cogas_2015_7B.A.21" localSheetId="2">#REF!</definedName>
    <definedName name="cogas_2015_7B.A.21">#REF!</definedName>
    <definedName name="cogas_2015_7B.A.22" localSheetId="2">#REF!</definedName>
    <definedName name="cogas_2015_7B.A.22">#REF!</definedName>
    <definedName name="cogas_2015_7B.A.23" localSheetId="2">#REF!</definedName>
    <definedName name="cogas_2015_7B.A.23">#REF!</definedName>
    <definedName name="cogas_2015_7B.A.24" localSheetId="2">#REF!</definedName>
    <definedName name="cogas_2015_7B.A.24">#REF!</definedName>
    <definedName name="cogas_2015_7B.A.25" localSheetId="2">#REF!</definedName>
    <definedName name="cogas_2015_7B.A.25">#REF!</definedName>
    <definedName name="cogas_2015_7B.A.26" localSheetId="2">#REF!</definedName>
    <definedName name="cogas_2015_7B.A.26">#REF!</definedName>
    <definedName name="cogas_2015_7B.A.27" localSheetId="2">#REF!</definedName>
    <definedName name="cogas_2015_7B.A.27">#REF!</definedName>
    <definedName name="cogas_2015_7B.A.28" localSheetId="2">#REF!</definedName>
    <definedName name="cogas_2015_7B.A.28">#REF!</definedName>
    <definedName name="cogas_2015_7B.A.29" localSheetId="2">#REF!</definedName>
    <definedName name="cogas_2015_7B.A.29">#REF!</definedName>
    <definedName name="cogas_2015_7B.A.30" localSheetId="2">#REF!</definedName>
    <definedName name="cogas_2015_7B.A.30">#REF!</definedName>
    <definedName name="COGAS_2015_INV_LOG">#REF!</definedName>
    <definedName name="COGAS_2015_OO_LOG" localSheetId="2">#REF!</definedName>
    <definedName name="COGAS_2015_OO_LOG">#REF!</definedName>
    <definedName name="COGAS_2015_OPEX_LOG" localSheetId="2">#REF!</definedName>
    <definedName name="COGAS_2015_OPEX_LOG">#REF!</definedName>
    <definedName name="COGAS_OPEX_2014_LOG" localSheetId="2">#REF!</definedName>
    <definedName name="COGAS_OPEX_2014_LOG">#REF!</definedName>
    <definedName name="DATUMIMPORT_INV_2014_LOG">#REF!</definedName>
    <definedName name="DATUMIMPORT_INV_2015_LOG">#REF!</definedName>
    <definedName name="DATUMIMPORT_OO_2014_LOG">#REF!</definedName>
    <definedName name="DATUMIMPORT_OO_2015_LOG" localSheetId="2">#REF!</definedName>
    <definedName name="DATUMIMPORT_OO_2015_LOG">#REF!</definedName>
    <definedName name="DATUMIMPORT_OPEX_2014_LOG" localSheetId="2">#REF!</definedName>
    <definedName name="DATUMIMPORT_OPEX_2014_LOG">#REF!</definedName>
    <definedName name="DATUMIMPORT_OPEX_2015_LOG" localSheetId="2">#REF!</definedName>
    <definedName name="DATUMIMPORT_OPEX_2015_LOG">#REF!</definedName>
    <definedName name="endinet_2014_2B.E.tot" localSheetId="2">#REF!</definedName>
    <definedName name="endinet_2014_2B.E.tot">#REF!</definedName>
    <definedName name="endinet_2014_3A.A.1" localSheetId="2">#REF!</definedName>
    <definedName name="endinet_2014_3A.A.1">#REF!</definedName>
    <definedName name="endinet_2014_3A.A.10" localSheetId="2">#REF!</definedName>
    <definedName name="endinet_2014_3A.A.10">#REF!</definedName>
    <definedName name="endinet_2014_3A.A.11" localSheetId="2">#REF!</definedName>
    <definedName name="endinet_2014_3A.A.11">#REF!</definedName>
    <definedName name="endinet_2014_3A.A.12" localSheetId="2">#REF!</definedName>
    <definedName name="endinet_2014_3A.A.12">#REF!</definedName>
    <definedName name="endinet_2014_3A.A.13" localSheetId="2">#REF!</definedName>
    <definedName name="endinet_2014_3A.A.13">#REF!</definedName>
    <definedName name="endinet_2014_3A.A.15" localSheetId="2">#REF!</definedName>
    <definedName name="endinet_2014_3A.A.15">#REF!</definedName>
    <definedName name="endinet_2014_3A.A.2" localSheetId="2">#REF!</definedName>
    <definedName name="endinet_2014_3A.A.2">#REF!</definedName>
    <definedName name="endinet_2014_3A.A.3" localSheetId="2">#REF!</definedName>
    <definedName name="endinet_2014_3A.A.3">#REF!</definedName>
    <definedName name="endinet_2014_3A.A.4" localSheetId="2">#REF!</definedName>
    <definedName name="endinet_2014_3A.A.4">#REF!</definedName>
    <definedName name="endinet_2014_3A.A.5" localSheetId="2">#REF!</definedName>
    <definedName name="endinet_2014_3A.A.5">#REF!</definedName>
    <definedName name="endinet_2014_3A.A.6" localSheetId="2">#REF!</definedName>
    <definedName name="endinet_2014_3A.A.6">#REF!</definedName>
    <definedName name="endinet_2014_3A.A.7" localSheetId="2">#REF!</definedName>
    <definedName name="endinet_2014_3A.A.7">#REF!</definedName>
    <definedName name="endinet_2014_3A.A.8" localSheetId="2">#REF!</definedName>
    <definedName name="endinet_2014_3A.A.8">#REF!</definedName>
    <definedName name="endinet_2014_7A.A.21" localSheetId="2">#REF!</definedName>
    <definedName name="endinet_2014_7A.A.21">#REF!</definedName>
    <definedName name="endinet_2014_7A.A.22" localSheetId="2">#REF!</definedName>
    <definedName name="endinet_2014_7A.A.22">#REF!</definedName>
    <definedName name="endinet_2014_7A.A.23" localSheetId="2">#REF!</definedName>
    <definedName name="endinet_2014_7A.A.23">#REF!</definedName>
    <definedName name="endinet_2014_7A.A.24" localSheetId="2">#REF!</definedName>
    <definedName name="endinet_2014_7A.A.24">#REF!</definedName>
    <definedName name="endinet_2014_7A.A.25" localSheetId="2">#REF!</definedName>
    <definedName name="endinet_2014_7A.A.25">#REF!</definedName>
    <definedName name="endinet_2014_7A.A.26" localSheetId="2">#REF!</definedName>
    <definedName name="endinet_2014_7A.A.26">#REF!</definedName>
    <definedName name="endinet_2014_7A.A.27" localSheetId="2">#REF!</definedName>
    <definedName name="endinet_2014_7A.A.27">#REF!</definedName>
    <definedName name="endinet_2014_7A.A.28" localSheetId="2">#REF!</definedName>
    <definedName name="endinet_2014_7A.A.28">#REF!</definedName>
    <definedName name="endinet_2014_7A.A.29" localSheetId="2">#REF!</definedName>
    <definedName name="endinet_2014_7A.A.29">#REF!</definedName>
    <definedName name="endinet_2014_7A.A.30" localSheetId="2">#REF!</definedName>
    <definedName name="endinet_2014_7A.A.30">#REF!</definedName>
    <definedName name="endinet_2014_7A.A.31" localSheetId="2">#REF!</definedName>
    <definedName name="endinet_2014_7A.A.31">#REF!</definedName>
    <definedName name="endinet_2014_7A.A.41" localSheetId="2">#REF!</definedName>
    <definedName name="endinet_2014_7A.A.41">#REF!</definedName>
    <definedName name="endinet_2014_7A.A.42" localSheetId="2">#REF!</definedName>
    <definedName name="endinet_2014_7A.A.42">#REF!</definedName>
    <definedName name="endinet_2014_7A.A.43" localSheetId="2">#REF!</definedName>
    <definedName name="endinet_2014_7A.A.43">#REF!</definedName>
    <definedName name="endinet_2014_7A.A.44" localSheetId="2">#REF!</definedName>
    <definedName name="endinet_2014_7A.A.44">#REF!</definedName>
    <definedName name="endinet_2014_7A.A.45" localSheetId="2">#REF!</definedName>
    <definedName name="endinet_2014_7A.A.45">#REF!</definedName>
    <definedName name="endinet_2014_7A.A.46" localSheetId="2">#REF!</definedName>
    <definedName name="endinet_2014_7A.A.46">#REF!</definedName>
    <definedName name="endinet_2014_7A.A.47" localSheetId="2">#REF!</definedName>
    <definedName name="endinet_2014_7A.A.47">#REF!</definedName>
    <definedName name="endinet_2014_7A.A.48" localSheetId="2">#REF!</definedName>
    <definedName name="endinet_2014_7A.A.48">#REF!</definedName>
    <definedName name="endinet_2014_7A.A.49" localSheetId="2">#REF!</definedName>
    <definedName name="endinet_2014_7A.A.49">#REF!</definedName>
    <definedName name="endinet_2014_7A.A.50" localSheetId="2">#REF!</definedName>
    <definedName name="endinet_2014_7A.A.50">#REF!</definedName>
    <definedName name="endinet_2014_7A.A.51" localSheetId="2">#REF!</definedName>
    <definedName name="endinet_2014_7A.A.51">#REF!</definedName>
    <definedName name="endinet_2014_7B.A.21" localSheetId="2">#REF!</definedName>
    <definedName name="endinet_2014_7B.A.21">#REF!</definedName>
    <definedName name="endinet_2014_7B.A.22" localSheetId="2">#REF!</definedName>
    <definedName name="endinet_2014_7B.A.22">#REF!</definedName>
    <definedName name="endinet_2014_7B.A.23" localSheetId="2">#REF!</definedName>
    <definedName name="endinet_2014_7B.A.23">#REF!</definedName>
    <definedName name="endinet_2014_7B.A.24" localSheetId="2">#REF!</definedName>
    <definedName name="endinet_2014_7B.A.24">#REF!</definedName>
    <definedName name="endinet_2014_7B.A.25" localSheetId="2">#REF!</definedName>
    <definedName name="endinet_2014_7B.A.25">#REF!</definedName>
    <definedName name="endinet_2014_7B.A.26" localSheetId="2">#REF!</definedName>
    <definedName name="endinet_2014_7B.A.26">#REF!</definedName>
    <definedName name="endinet_2014_7B.A.27" localSheetId="2">#REF!</definedName>
    <definedName name="endinet_2014_7B.A.27">#REF!</definedName>
    <definedName name="endinet_2014_7B.A.28" localSheetId="2">#REF!</definedName>
    <definedName name="endinet_2014_7B.A.28">#REF!</definedName>
    <definedName name="endinet_2014_7B.A.29" localSheetId="2">#REF!</definedName>
    <definedName name="endinet_2014_7B.A.29">#REF!</definedName>
    <definedName name="endinet_2014_7B.A.30" localSheetId="2">#REF!</definedName>
    <definedName name="endinet_2014_7B.A.30">#REF!</definedName>
    <definedName name="ENDINET_2014_INV_LOG">#REF!</definedName>
    <definedName name="ENDINET_2014_OO_LOG" localSheetId="2">#REF!</definedName>
    <definedName name="ENDINET_2014_OO_LOG">#REF!</definedName>
    <definedName name="ENDINET_2014_OPEX_LOG" localSheetId="2">#REF!</definedName>
    <definedName name="ENDINET_2014_OPEX_LOG">#REF!</definedName>
    <definedName name="endinet_2015_2B.E.tot" localSheetId="2">#REF!</definedName>
    <definedName name="endinet_2015_2B.E.tot">#REF!</definedName>
    <definedName name="endinet_2015_3A.A.1" localSheetId="2">#REF!</definedName>
    <definedName name="endinet_2015_3A.A.1">#REF!</definedName>
    <definedName name="endinet_2015_3A.A.10" localSheetId="2">#REF!</definedName>
    <definedName name="endinet_2015_3A.A.10">#REF!</definedName>
    <definedName name="endinet_2015_3A.A.11" localSheetId="2">#REF!</definedName>
    <definedName name="endinet_2015_3A.A.11">#REF!</definedName>
    <definedName name="endinet_2015_3A.A.12" localSheetId="2">#REF!</definedName>
    <definedName name="endinet_2015_3A.A.12">#REF!</definedName>
    <definedName name="endinet_2015_3A.A.13" localSheetId="2">#REF!</definedName>
    <definedName name="endinet_2015_3A.A.13">#REF!</definedName>
    <definedName name="endinet_2015_3A.A.15" localSheetId="2">#REF!</definedName>
    <definedName name="endinet_2015_3A.A.15">#REF!</definedName>
    <definedName name="endinet_2015_3A.A.2" localSheetId="2">#REF!</definedName>
    <definedName name="endinet_2015_3A.A.2">#REF!</definedName>
    <definedName name="endinet_2015_3A.A.3" localSheetId="2">#REF!</definedName>
    <definedName name="endinet_2015_3A.A.3">#REF!</definedName>
    <definedName name="endinet_2015_3A.A.4" localSheetId="2">#REF!</definedName>
    <definedName name="endinet_2015_3A.A.4">#REF!</definedName>
    <definedName name="endinet_2015_3A.A.5" localSheetId="2">#REF!</definedName>
    <definedName name="endinet_2015_3A.A.5">#REF!</definedName>
    <definedName name="endinet_2015_3A.A.6" localSheetId="2">#REF!</definedName>
    <definedName name="endinet_2015_3A.A.6">#REF!</definedName>
    <definedName name="endinet_2015_3A.A.7" localSheetId="2">#REF!</definedName>
    <definedName name="endinet_2015_3A.A.7">#REF!</definedName>
    <definedName name="endinet_2015_3A.A.8" localSheetId="2">#REF!</definedName>
    <definedName name="endinet_2015_3A.A.8">#REF!</definedName>
    <definedName name="endinet_2015_7A.A.21" localSheetId="2">#REF!</definedName>
    <definedName name="endinet_2015_7A.A.21">#REF!</definedName>
    <definedName name="endinet_2015_7A.A.22" localSheetId="2">#REF!</definedName>
    <definedName name="endinet_2015_7A.A.22">#REF!</definedName>
    <definedName name="endinet_2015_7A.A.23" localSheetId="2">#REF!</definedName>
    <definedName name="endinet_2015_7A.A.23">#REF!</definedName>
    <definedName name="endinet_2015_7A.A.24" localSheetId="2">#REF!</definedName>
    <definedName name="endinet_2015_7A.A.24">#REF!</definedName>
    <definedName name="endinet_2015_7A.A.25" localSheetId="2">#REF!</definedName>
    <definedName name="endinet_2015_7A.A.25">#REF!</definedName>
    <definedName name="endinet_2015_7A.A.26" localSheetId="2">#REF!</definedName>
    <definedName name="endinet_2015_7A.A.26">#REF!</definedName>
    <definedName name="endinet_2015_7A.A.27" localSheetId="2">#REF!</definedName>
    <definedName name="endinet_2015_7A.A.27">#REF!</definedName>
    <definedName name="endinet_2015_7A.A.28" localSheetId="2">#REF!</definedName>
    <definedName name="endinet_2015_7A.A.28">#REF!</definedName>
    <definedName name="endinet_2015_7A.A.29" localSheetId="2">#REF!</definedName>
    <definedName name="endinet_2015_7A.A.29">#REF!</definedName>
    <definedName name="endinet_2015_7A.A.30" localSheetId="2">#REF!</definedName>
    <definedName name="endinet_2015_7A.A.30">#REF!</definedName>
    <definedName name="endinet_2015_7A.A.31" localSheetId="2">#REF!</definedName>
    <definedName name="endinet_2015_7A.A.31">#REF!</definedName>
    <definedName name="endinet_2015_7A.A.41" localSheetId="2">#REF!</definedName>
    <definedName name="endinet_2015_7A.A.41">#REF!</definedName>
    <definedName name="endinet_2015_7A.A.42" localSheetId="2">#REF!</definedName>
    <definedName name="endinet_2015_7A.A.42">#REF!</definedName>
    <definedName name="endinet_2015_7A.A.43" localSheetId="2">#REF!</definedName>
    <definedName name="endinet_2015_7A.A.43">#REF!</definedName>
    <definedName name="endinet_2015_7A.A.44" localSheetId="2">#REF!</definedName>
    <definedName name="endinet_2015_7A.A.44">#REF!</definedName>
    <definedName name="endinet_2015_7A.A.45" localSheetId="2">#REF!</definedName>
    <definedName name="endinet_2015_7A.A.45">#REF!</definedName>
    <definedName name="endinet_2015_7A.A.46" localSheetId="2">#REF!</definedName>
    <definedName name="endinet_2015_7A.A.46">#REF!</definedName>
    <definedName name="endinet_2015_7A.A.47" localSheetId="2">#REF!</definedName>
    <definedName name="endinet_2015_7A.A.47">#REF!</definedName>
    <definedName name="endinet_2015_7A.A.48" localSheetId="2">#REF!</definedName>
    <definedName name="endinet_2015_7A.A.48">#REF!</definedName>
    <definedName name="endinet_2015_7A.A.49" localSheetId="2">#REF!</definedName>
    <definedName name="endinet_2015_7A.A.49">#REF!</definedName>
    <definedName name="endinet_2015_7A.A.50" localSheetId="2">#REF!</definedName>
    <definedName name="endinet_2015_7A.A.50">#REF!</definedName>
    <definedName name="endinet_2015_7A.A.51" localSheetId="2">#REF!</definedName>
    <definedName name="endinet_2015_7A.A.51">#REF!</definedName>
    <definedName name="endinet_2015_7B.A.21" localSheetId="2">#REF!</definedName>
    <definedName name="endinet_2015_7B.A.21">#REF!</definedName>
    <definedName name="endinet_2015_7B.A.22" localSheetId="2">#REF!</definedName>
    <definedName name="endinet_2015_7B.A.22">#REF!</definedName>
    <definedName name="endinet_2015_7B.A.23" localSheetId="2">#REF!</definedName>
    <definedName name="endinet_2015_7B.A.23">#REF!</definedName>
    <definedName name="endinet_2015_7B.A.24" localSheetId="2">#REF!</definedName>
    <definedName name="endinet_2015_7B.A.24">#REF!</definedName>
    <definedName name="endinet_2015_7B.A.25" localSheetId="2">#REF!</definedName>
    <definedName name="endinet_2015_7B.A.25">#REF!</definedName>
    <definedName name="endinet_2015_7B.A.26" localSheetId="2">#REF!</definedName>
    <definedName name="endinet_2015_7B.A.26">#REF!</definedName>
    <definedName name="endinet_2015_7B.A.27" localSheetId="2">#REF!</definedName>
    <definedName name="endinet_2015_7B.A.27">#REF!</definedName>
    <definedName name="endinet_2015_7B.A.28" localSheetId="2">#REF!</definedName>
    <definedName name="endinet_2015_7B.A.28">#REF!</definedName>
    <definedName name="endinet_2015_7B.A.29" localSheetId="2">#REF!</definedName>
    <definedName name="endinet_2015_7B.A.29">#REF!</definedName>
    <definedName name="endinet_2015_7B.A.30" localSheetId="2">#REF!</definedName>
    <definedName name="endinet_2015_7B.A.30">#REF!</definedName>
    <definedName name="ENDINET_2015_INV_LOG">#REF!</definedName>
    <definedName name="ENDINET_2015_OO_LOG" localSheetId="2">#REF!</definedName>
    <definedName name="ENDINET_2015_OO_LOG">#REF!</definedName>
    <definedName name="ENDINET_2015_OPEX_LOG" localSheetId="2">#REF!</definedName>
    <definedName name="ENDINET_2015_OPEX_LOG">#REF!</definedName>
    <definedName name="enduris_2014_2B.E.tot" localSheetId="2">#REF!</definedName>
    <definedName name="enduris_2014_2B.E.tot">#REF!</definedName>
    <definedName name="enduris_2014_3A.A.1" localSheetId="2">#REF!</definedName>
    <definedName name="enduris_2014_3A.A.1">#REF!</definedName>
    <definedName name="enduris_2014_3A.A.10" localSheetId="2">#REF!</definedName>
    <definedName name="enduris_2014_3A.A.10">#REF!</definedName>
    <definedName name="enduris_2014_3A.A.11" localSheetId="2">#REF!</definedName>
    <definedName name="enduris_2014_3A.A.11">#REF!</definedName>
    <definedName name="enduris_2014_3A.A.12" localSheetId="2">#REF!</definedName>
    <definedName name="enduris_2014_3A.A.12">#REF!</definedName>
    <definedName name="enduris_2014_3A.A.13" localSheetId="2">#REF!</definedName>
    <definedName name="enduris_2014_3A.A.13">#REF!</definedName>
    <definedName name="enduris_2014_3A.A.15" localSheetId="2">#REF!</definedName>
    <definedName name="enduris_2014_3A.A.15">#REF!</definedName>
    <definedName name="enduris_2014_3A.A.2" localSheetId="2">#REF!</definedName>
    <definedName name="enduris_2014_3A.A.2">#REF!</definedName>
    <definedName name="enduris_2014_3A.A.3" localSheetId="2">#REF!</definedName>
    <definedName name="enduris_2014_3A.A.3">#REF!</definedName>
    <definedName name="enduris_2014_3A.A.4" localSheetId="2">#REF!</definedName>
    <definedName name="enduris_2014_3A.A.4">#REF!</definedName>
    <definedName name="enduris_2014_3A.A.5" localSheetId="2">#REF!</definedName>
    <definedName name="enduris_2014_3A.A.5">#REF!</definedName>
    <definedName name="enduris_2014_3A.A.6" localSheetId="2">#REF!</definedName>
    <definedName name="enduris_2014_3A.A.6">#REF!</definedName>
    <definedName name="enduris_2014_3A.A.7" localSheetId="2">#REF!</definedName>
    <definedName name="enduris_2014_3A.A.7">#REF!</definedName>
    <definedName name="enduris_2014_3A.A.8" localSheetId="2">#REF!</definedName>
    <definedName name="enduris_2014_3A.A.8">#REF!</definedName>
    <definedName name="enduris_2014_7A.A.21" localSheetId="2">#REF!</definedName>
    <definedName name="enduris_2014_7A.A.21">#REF!</definedName>
    <definedName name="enduris_2014_7A.A.22" localSheetId="2">#REF!</definedName>
    <definedName name="enduris_2014_7A.A.22">#REF!</definedName>
    <definedName name="enduris_2014_7A.A.23" localSheetId="2">#REF!</definedName>
    <definedName name="enduris_2014_7A.A.23">#REF!</definedName>
    <definedName name="enduris_2014_7A.A.24" localSheetId="2">#REF!</definedName>
    <definedName name="enduris_2014_7A.A.24">#REF!</definedName>
    <definedName name="enduris_2014_7A.A.25" localSheetId="2">#REF!</definedName>
    <definedName name="enduris_2014_7A.A.25">#REF!</definedName>
    <definedName name="enduris_2014_7A.A.26" localSheetId="2">#REF!</definedName>
    <definedName name="enduris_2014_7A.A.26">#REF!</definedName>
    <definedName name="enduris_2014_7A.A.27" localSheetId="2">#REF!</definedName>
    <definedName name="enduris_2014_7A.A.27">#REF!</definedName>
    <definedName name="enduris_2014_7A.A.28" localSheetId="2">#REF!</definedName>
    <definedName name="enduris_2014_7A.A.28">#REF!</definedName>
    <definedName name="enduris_2014_7A.A.29" localSheetId="2">#REF!</definedName>
    <definedName name="enduris_2014_7A.A.29">#REF!</definedName>
    <definedName name="enduris_2014_7A.A.30" localSheetId="2">#REF!</definedName>
    <definedName name="enduris_2014_7A.A.30">#REF!</definedName>
    <definedName name="enduris_2014_7A.A.31" localSheetId="2">#REF!</definedName>
    <definedName name="enduris_2014_7A.A.31">#REF!</definedName>
    <definedName name="enduris_2014_7A.A.41" localSheetId="2">#REF!</definedName>
    <definedName name="enduris_2014_7A.A.41">#REF!</definedName>
    <definedName name="enduris_2014_7A.A.42" localSheetId="2">#REF!</definedName>
    <definedName name="enduris_2014_7A.A.42">#REF!</definedName>
    <definedName name="enduris_2014_7A.A.43" localSheetId="2">#REF!</definedName>
    <definedName name="enduris_2014_7A.A.43">#REF!</definedName>
    <definedName name="enduris_2014_7A.A.44" localSheetId="2">#REF!</definedName>
    <definedName name="enduris_2014_7A.A.44">#REF!</definedName>
    <definedName name="enduris_2014_7A.A.45" localSheetId="2">#REF!</definedName>
    <definedName name="enduris_2014_7A.A.45">#REF!</definedName>
    <definedName name="enduris_2014_7A.A.46" localSheetId="2">#REF!</definedName>
    <definedName name="enduris_2014_7A.A.46">#REF!</definedName>
    <definedName name="enduris_2014_7A.A.47" localSheetId="2">#REF!</definedName>
    <definedName name="enduris_2014_7A.A.47">#REF!</definedName>
    <definedName name="enduris_2014_7A.A.48" localSheetId="2">#REF!</definedName>
    <definedName name="enduris_2014_7A.A.48">#REF!</definedName>
    <definedName name="enduris_2014_7A.A.49" localSheetId="2">#REF!</definedName>
    <definedName name="enduris_2014_7A.A.49">#REF!</definedName>
    <definedName name="enduris_2014_7A.A.50" localSheetId="2">#REF!</definedName>
    <definedName name="enduris_2014_7A.A.50">#REF!</definedName>
    <definedName name="enduris_2014_7A.A.51" localSheetId="2">#REF!</definedName>
    <definedName name="enduris_2014_7A.A.51">#REF!</definedName>
    <definedName name="enduris_2014_7B.A.21" localSheetId="2">#REF!</definedName>
    <definedName name="enduris_2014_7B.A.21">#REF!</definedName>
    <definedName name="enduris_2014_7B.A.22" localSheetId="2">#REF!</definedName>
    <definedName name="enduris_2014_7B.A.22">#REF!</definedName>
    <definedName name="enduris_2014_7B.A.23" localSheetId="2">#REF!</definedName>
    <definedName name="enduris_2014_7B.A.23">#REF!</definedName>
    <definedName name="enduris_2014_7B.A.24" localSheetId="2">#REF!</definedName>
    <definedName name="enduris_2014_7B.A.24">#REF!</definedName>
    <definedName name="enduris_2014_7B.A.25" localSheetId="2">#REF!</definedName>
    <definedName name="enduris_2014_7B.A.25">#REF!</definedName>
    <definedName name="enduris_2014_7B.A.26" localSheetId="2">#REF!</definedName>
    <definedName name="enduris_2014_7B.A.26">#REF!</definedName>
    <definedName name="enduris_2014_7B.A.27" localSheetId="2">#REF!</definedName>
    <definedName name="enduris_2014_7B.A.27">#REF!</definedName>
    <definedName name="enduris_2014_7B.A.28" localSheetId="2">#REF!</definedName>
    <definedName name="enduris_2014_7B.A.28">#REF!</definedName>
    <definedName name="enduris_2014_7B.A.29" localSheetId="2">#REF!</definedName>
    <definedName name="enduris_2014_7B.A.29">#REF!</definedName>
    <definedName name="enduris_2014_7B.A.30" localSheetId="2">#REF!</definedName>
    <definedName name="enduris_2014_7B.A.30">#REF!</definedName>
    <definedName name="ENDURIS_2014_INV_LOG">#REF!</definedName>
    <definedName name="ENDURIS_2014_OO_LOG">#REF!</definedName>
    <definedName name="enduris_2015_2B.E.tot" localSheetId="2">#REF!</definedName>
    <definedName name="enduris_2015_2B.E.tot">#REF!</definedName>
    <definedName name="enduris_2015_3A.A.1" localSheetId="2">#REF!</definedName>
    <definedName name="enduris_2015_3A.A.1">#REF!</definedName>
    <definedName name="enduris_2015_3A.A.10" localSheetId="2">#REF!</definedName>
    <definedName name="enduris_2015_3A.A.10">#REF!</definedName>
    <definedName name="enduris_2015_3A.A.11" localSheetId="2">#REF!</definedName>
    <definedName name="enduris_2015_3A.A.11">#REF!</definedName>
    <definedName name="enduris_2015_3A.A.12" localSheetId="2">#REF!</definedName>
    <definedName name="enduris_2015_3A.A.12">#REF!</definedName>
    <definedName name="enduris_2015_3A.A.13" localSheetId="2">#REF!</definedName>
    <definedName name="enduris_2015_3A.A.13">#REF!</definedName>
    <definedName name="enduris_2015_3A.A.15" localSheetId="2">#REF!</definedName>
    <definedName name="enduris_2015_3A.A.15">#REF!</definedName>
    <definedName name="enduris_2015_3A.A.2" localSheetId="2">#REF!</definedName>
    <definedName name="enduris_2015_3A.A.2">#REF!</definedName>
    <definedName name="enduris_2015_3A.A.3" localSheetId="2">#REF!</definedName>
    <definedName name="enduris_2015_3A.A.3">#REF!</definedName>
    <definedName name="enduris_2015_3A.A.4" localSheetId="2">#REF!</definedName>
    <definedName name="enduris_2015_3A.A.4">#REF!</definedName>
    <definedName name="enduris_2015_3A.A.5" localSheetId="2">#REF!</definedName>
    <definedName name="enduris_2015_3A.A.5">#REF!</definedName>
    <definedName name="enduris_2015_3A.A.6" localSheetId="2">#REF!</definedName>
    <definedName name="enduris_2015_3A.A.6">#REF!</definedName>
    <definedName name="enduris_2015_3A.A.7" localSheetId="2">#REF!</definedName>
    <definedName name="enduris_2015_3A.A.7">#REF!</definedName>
    <definedName name="enduris_2015_3A.A.8" localSheetId="2">#REF!</definedName>
    <definedName name="enduris_2015_3A.A.8">#REF!</definedName>
    <definedName name="enduris_2015_7A.A.21" localSheetId="2">#REF!</definedName>
    <definedName name="enduris_2015_7A.A.21">#REF!</definedName>
    <definedName name="enduris_2015_7A.A.22" localSheetId="2">#REF!</definedName>
    <definedName name="enduris_2015_7A.A.22">#REF!</definedName>
    <definedName name="enduris_2015_7A.A.23" localSheetId="2">#REF!</definedName>
    <definedName name="enduris_2015_7A.A.23">#REF!</definedName>
    <definedName name="enduris_2015_7A.A.24" localSheetId="2">#REF!</definedName>
    <definedName name="enduris_2015_7A.A.24">#REF!</definedName>
    <definedName name="enduris_2015_7A.A.25" localSheetId="2">#REF!</definedName>
    <definedName name="enduris_2015_7A.A.25">#REF!</definedName>
    <definedName name="enduris_2015_7A.A.26" localSheetId="2">#REF!</definedName>
    <definedName name="enduris_2015_7A.A.26">#REF!</definedName>
    <definedName name="enduris_2015_7A.A.27" localSheetId="2">#REF!</definedName>
    <definedName name="enduris_2015_7A.A.27">#REF!</definedName>
    <definedName name="enduris_2015_7A.A.28" localSheetId="2">#REF!</definedName>
    <definedName name="enduris_2015_7A.A.28">#REF!</definedName>
    <definedName name="enduris_2015_7A.A.29" localSheetId="2">#REF!</definedName>
    <definedName name="enduris_2015_7A.A.29">#REF!</definedName>
    <definedName name="enduris_2015_7A.A.30" localSheetId="2">#REF!</definedName>
    <definedName name="enduris_2015_7A.A.30">#REF!</definedName>
    <definedName name="enduris_2015_7A.A.31" localSheetId="2">#REF!</definedName>
    <definedName name="enduris_2015_7A.A.31">#REF!</definedName>
    <definedName name="enduris_2015_7A.A.41" localSheetId="2">#REF!</definedName>
    <definedName name="enduris_2015_7A.A.41">#REF!</definedName>
    <definedName name="enduris_2015_7A.A.42" localSheetId="2">#REF!</definedName>
    <definedName name="enduris_2015_7A.A.42">#REF!</definedName>
    <definedName name="enduris_2015_7A.A.43" localSheetId="2">#REF!</definedName>
    <definedName name="enduris_2015_7A.A.43">#REF!</definedName>
    <definedName name="enduris_2015_7A.A.44" localSheetId="2">#REF!</definedName>
    <definedName name="enduris_2015_7A.A.44">#REF!</definedName>
    <definedName name="enduris_2015_7A.A.45" localSheetId="2">#REF!</definedName>
    <definedName name="enduris_2015_7A.A.45">#REF!</definedName>
    <definedName name="enduris_2015_7A.A.46" localSheetId="2">#REF!</definedName>
    <definedName name="enduris_2015_7A.A.46">#REF!</definedName>
    <definedName name="enduris_2015_7A.A.47" localSheetId="2">#REF!</definedName>
    <definedName name="enduris_2015_7A.A.47">#REF!</definedName>
    <definedName name="enduris_2015_7A.A.48" localSheetId="2">#REF!</definedName>
    <definedName name="enduris_2015_7A.A.48">#REF!</definedName>
    <definedName name="enduris_2015_7A.A.49" localSheetId="2">#REF!</definedName>
    <definedName name="enduris_2015_7A.A.49">#REF!</definedName>
    <definedName name="enduris_2015_7A.A.50" localSheetId="2">#REF!</definedName>
    <definedName name="enduris_2015_7A.A.50">#REF!</definedName>
    <definedName name="enduris_2015_7A.A.51" localSheetId="2">#REF!</definedName>
    <definedName name="enduris_2015_7A.A.51">#REF!</definedName>
    <definedName name="enduris_2015_7B.A.21" localSheetId="2">#REF!</definedName>
    <definedName name="enduris_2015_7B.A.21">#REF!</definedName>
    <definedName name="enduris_2015_7B.A.22" localSheetId="2">#REF!</definedName>
    <definedName name="enduris_2015_7B.A.22">#REF!</definedName>
    <definedName name="enduris_2015_7B.A.23" localSheetId="2">#REF!</definedName>
    <definedName name="enduris_2015_7B.A.23">#REF!</definedName>
    <definedName name="enduris_2015_7B.A.24" localSheetId="2">#REF!</definedName>
    <definedName name="enduris_2015_7B.A.24">#REF!</definedName>
    <definedName name="enduris_2015_7B.A.25" localSheetId="2">#REF!</definedName>
    <definedName name="enduris_2015_7B.A.25">#REF!</definedName>
    <definedName name="enduris_2015_7B.A.26" localSheetId="2">#REF!</definedName>
    <definedName name="enduris_2015_7B.A.26">#REF!</definedName>
    <definedName name="enduris_2015_7B.A.27" localSheetId="2">#REF!</definedName>
    <definedName name="enduris_2015_7B.A.27">#REF!</definedName>
    <definedName name="enduris_2015_7B.A.28" localSheetId="2">#REF!</definedName>
    <definedName name="enduris_2015_7B.A.28">#REF!</definedName>
    <definedName name="enduris_2015_7B.A.29" localSheetId="2">#REF!</definedName>
    <definedName name="enduris_2015_7B.A.29">#REF!</definedName>
    <definedName name="enduris_2015_7B.A.30" localSheetId="2">#REF!</definedName>
    <definedName name="enduris_2015_7B.A.30">#REF!</definedName>
    <definedName name="ENDURIS_2015_INV_LOG">#REF!</definedName>
    <definedName name="ENDURIS_2015_OO_LOG" localSheetId="2">#REF!</definedName>
    <definedName name="ENDURIS_2015_OO_LOG">#REF!</definedName>
    <definedName name="ENDURIS_2015_OPEX_LOG" localSheetId="2">#REF!</definedName>
    <definedName name="ENDURIS_2015_OPEX_LOG">#REF!</definedName>
    <definedName name="ENDURIS_OPEX_2014_LOG" localSheetId="2">#REF!</definedName>
    <definedName name="ENDURIS_OPEX_2014_LOG">#REF!</definedName>
    <definedName name="enexis_2014_2B.E.tot" localSheetId="2">#REF!</definedName>
    <definedName name="enexis_2014_2B.E.tot">#REF!</definedName>
    <definedName name="enexis_2014_3A.A.1" localSheetId="2">#REF!</definedName>
    <definedName name="enexis_2014_3A.A.1">#REF!</definedName>
    <definedName name="enexis_2014_3A.A.10" localSheetId="2">#REF!</definedName>
    <definedName name="enexis_2014_3A.A.10">#REF!</definedName>
    <definedName name="enexis_2014_3A.A.11" localSheetId="2">#REF!</definedName>
    <definedName name="enexis_2014_3A.A.11">#REF!</definedName>
    <definedName name="enexis_2014_3A.A.12" localSheetId="2">#REF!</definedName>
    <definedName name="enexis_2014_3A.A.12">#REF!</definedName>
    <definedName name="enexis_2014_3A.A.13" localSheetId="2">#REF!</definedName>
    <definedName name="enexis_2014_3A.A.13">#REF!</definedName>
    <definedName name="enexis_2014_3A.A.15" localSheetId="2">#REF!</definedName>
    <definedName name="enexis_2014_3A.A.15">#REF!</definedName>
    <definedName name="enexis_2014_3A.A.2" localSheetId="2">#REF!</definedName>
    <definedName name="enexis_2014_3A.A.2">#REF!</definedName>
    <definedName name="enexis_2014_3A.A.3" localSheetId="2">#REF!</definedName>
    <definedName name="enexis_2014_3A.A.3">#REF!</definedName>
    <definedName name="enexis_2014_3A.A.4" localSheetId="2">#REF!</definedName>
    <definedName name="enexis_2014_3A.A.4">#REF!</definedName>
    <definedName name="enexis_2014_3A.A.5" localSheetId="2">#REF!</definedName>
    <definedName name="enexis_2014_3A.A.5">#REF!</definedName>
    <definedName name="enexis_2014_3A.A.6" localSheetId="2">#REF!</definedName>
    <definedName name="enexis_2014_3A.A.6">#REF!</definedName>
    <definedName name="enexis_2014_3A.A.7" localSheetId="2">#REF!</definedName>
    <definedName name="enexis_2014_3A.A.7">#REF!</definedName>
    <definedName name="enexis_2014_3A.A.8" localSheetId="2">#REF!</definedName>
    <definedName name="enexis_2014_3A.A.8">#REF!</definedName>
    <definedName name="enexis_2014_7A.A.21" localSheetId="2">#REF!</definedName>
    <definedName name="enexis_2014_7A.A.21">#REF!</definedName>
    <definedName name="enexis_2014_7A.A.22" localSheetId="2">#REF!</definedName>
    <definedName name="enexis_2014_7A.A.22">#REF!</definedName>
    <definedName name="enexis_2014_7A.A.23" localSheetId="2">#REF!</definedName>
    <definedName name="enexis_2014_7A.A.23">#REF!</definedName>
    <definedName name="enexis_2014_7A.A.24" localSheetId="2">#REF!</definedName>
    <definedName name="enexis_2014_7A.A.24">#REF!</definedName>
    <definedName name="enexis_2014_7A.A.25" localSheetId="2">#REF!</definedName>
    <definedName name="enexis_2014_7A.A.25">#REF!</definedName>
    <definedName name="enexis_2014_7A.A.26" localSheetId="2">#REF!</definedName>
    <definedName name="enexis_2014_7A.A.26">#REF!</definedName>
    <definedName name="enexis_2014_7A.A.27" localSheetId="2">#REF!</definedName>
    <definedName name="enexis_2014_7A.A.27">#REF!</definedName>
    <definedName name="enexis_2014_7A.A.28" localSheetId="2">#REF!</definedName>
    <definedName name="enexis_2014_7A.A.28">#REF!</definedName>
    <definedName name="enexis_2014_7A.A.29" localSheetId="2">#REF!</definedName>
    <definedName name="enexis_2014_7A.A.29">#REF!</definedName>
    <definedName name="enexis_2014_7A.A.30" localSheetId="2">#REF!</definedName>
    <definedName name="enexis_2014_7A.A.30">#REF!</definedName>
    <definedName name="enexis_2014_7A.A.31" localSheetId="2">#REF!</definedName>
    <definedName name="enexis_2014_7A.A.31">#REF!</definedName>
    <definedName name="enexis_2014_7A.A.41" localSheetId="2">#REF!</definedName>
    <definedName name="enexis_2014_7A.A.41">#REF!</definedName>
    <definedName name="enexis_2014_7A.A.42" localSheetId="2">#REF!</definedName>
    <definedName name="enexis_2014_7A.A.42">#REF!</definedName>
    <definedName name="enexis_2014_7A.A.43" localSheetId="2">#REF!</definedName>
    <definedName name="enexis_2014_7A.A.43">#REF!</definedName>
    <definedName name="enexis_2014_7A.A.44" localSheetId="2">#REF!</definedName>
    <definedName name="enexis_2014_7A.A.44">#REF!</definedName>
    <definedName name="enexis_2014_7A.A.45" localSheetId="2">#REF!</definedName>
    <definedName name="enexis_2014_7A.A.45">#REF!</definedName>
    <definedName name="enexis_2014_7A.A.46" localSheetId="2">#REF!</definedName>
    <definedName name="enexis_2014_7A.A.46">#REF!</definedName>
    <definedName name="enexis_2014_7A.A.47" localSheetId="2">#REF!</definedName>
    <definedName name="enexis_2014_7A.A.47">#REF!</definedName>
    <definedName name="enexis_2014_7A.A.48" localSheetId="2">#REF!</definedName>
    <definedName name="enexis_2014_7A.A.48">#REF!</definedName>
    <definedName name="enexis_2014_7A.A.49" localSheetId="2">#REF!</definedName>
    <definedName name="enexis_2014_7A.A.49">#REF!</definedName>
    <definedName name="enexis_2014_7A.A.50" localSheetId="2">#REF!</definedName>
    <definedName name="enexis_2014_7A.A.50">#REF!</definedName>
    <definedName name="enexis_2014_7A.A.51" localSheetId="2">#REF!</definedName>
    <definedName name="enexis_2014_7A.A.51">#REF!</definedName>
    <definedName name="enexis_2014_7B.A.21" localSheetId="2">#REF!</definedName>
    <definedName name="enexis_2014_7B.A.21">#REF!</definedName>
    <definedName name="enexis_2014_7B.A.22" localSheetId="2">#REF!</definedName>
    <definedName name="enexis_2014_7B.A.22">#REF!</definedName>
    <definedName name="enexis_2014_7B.A.23" localSheetId="2">#REF!</definedName>
    <definedName name="enexis_2014_7B.A.23">#REF!</definedName>
    <definedName name="enexis_2014_7B.A.24" localSheetId="2">#REF!</definedName>
    <definedName name="enexis_2014_7B.A.24">#REF!</definedName>
    <definedName name="enexis_2014_7B.A.25" localSheetId="2">#REF!</definedName>
    <definedName name="enexis_2014_7B.A.25">#REF!</definedName>
    <definedName name="enexis_2014_7B.A.26" localSheetId="2">#REF!</definedName>
    <definedName name="enexis_2014_7B.A.26">#REF!</definedName>
    <definedName name="enexis_2014_7B.A.27" localSheetId="2">#REF!</definedName>
    <definedName name="enexis_2014_7B.A.27">#REF!</definedName>
    <definedName name="enexis_2014_7B.A.28" localSheetId="2">#REF!</definedName>
    <definedName name="enexis_2014_7B.A.28">#REF!</definedName>
    <definedName name="enexis_2014_7B.A.29" localSheetId="2">#REF!</definedName>
    <definedName name="enexis_2014_7B.A.29">#REF!</definedName>
    <definedName name="enexis_2014_7B.A.30" localSheetId="2">#REF!</definedName>
    <definedName name="enexis_2014_7B.A.30">#REF!</definedName>
    <definedName name="ENEXIS_2014_INV_LOG">#REF!</definedName>
    <definedName name="ENEXIS_2014_OO_LOG">#REF!</definedName>
    <definedName name="ENEXIS_2014_OPEX_LOG" localSheetId="2">#REF!</definedName>
    <definedName name="ENEXIS_2014_OPEX_LOG">#REF!</definedName>
    <definedName name="enexis_2015_2B.E.tot" localSheetId="2">#REF!</definedName>
    <definedName name="enexis_2015_2B.E.tot">#REF!</definedName>
    <definedName name="enexis_2015_3A.A.1" localSheetId="2">#REF!</definedName>
    <definedName name="enexis_2015_3A.A.1">#REF!</definedName>
    <definedName name="enexis_2015_3A.A.10" localSheetId="2">#REF!</definedName>
    <definedName name="enexis_2015_3A.A.10">#REF!</definedName>
    <definedName name="enexis_2015_3A.A.11" localSheetId="2">#REF!</definedName>
    <definedName name="enexis_2015_3A.A.11">#REF!</definedName>
    <definedName name="enexis_2015_3A.A.12" localSheetId="2">#REF!</definedName>
    <definedName name="enexis_2015_3A.A.12">#REF!</definedName>
    <definedName name="enexis_2015_3A.A.13" localSheetId="2">#REF!</definedName>
    <definedName name="enexis_2015_3A.A.13">#REF!</definedName>
    <definedName name="enexis_2015_3A.A.15" localSheetId="2">#REF!</definedName>
    <definedName name="enexis_2015_3A.A.15">#REF!</definedName>
    <definedName name="enexis_2015_3A.A.2" localSheetId="2">#REF!</definedName>
    <definedName name="enexis_2015_3A.A.2">#REF!</definedName>
    <definedName name="enexis_2015_3A.A.3" localSheetId="2">#REF!</definedName>
    <definedName name="enexis_2015_3A.A.3">#REF!</definedName>
    <definedName name="enexis_2015_3A.A.4" localSheetId="2">#REF!</definedName>
    <definedName name="enexis_2015_3A.A.4">#REF!</definedName>
    <definedName name="enexis_2015_3A.A.5" localSheetId="2">#REF!</definedName>
    <definedName name="enexis_2015_3A.A.5">#REF!</definedName>
    <definedName name="enexis_2015_3A.A.6" localSheetId="2">#REF!</definedName>
    <definedName name="enexis_2015_3A.A.6">#REF!</definedName>
    <definedName name="enexis_2015_3A.A.7" localSheetId="2">#REF!</definedName>
    <definedName name="enexis_2015_3A.A.7">#REF!</definedName>
    <definedName name="enexis_2015_3A.A.8" localSheetId="2">#REF!</definedName>
    <definedName name="enexis_2015_3A.A.8">#REF!</definedName>
    <definedName name="enexis_2015_7A.A.21" localSheetId="2">#REF!</definedName>
    <definedName name="enexis_2015_7A.A.21">#REF!</definedName>
    <definedName name="enexis_2015_7A.A.22" localSheetId="2">#REF!</definedName>
    <definedName name="enexis_2015_7A.A.22">#REF!</definedName>
    <definedName name="enexis_2015_7A.A.23" localSheetId="2">#REF!</definedName>
    <definedName name="enexis_2015_7A.A.23">#REF!</definedName>
    <definedName name="enexis_2015_7A.A.24" localSheetId="2">#REF!</definedName>
    <definedName name="enexis_2015_7A.A.24">#REF!</definedName>
    <definedName name="enexis_2015_7A.A.25" localSheetId="2">#REF!</definedName>
    <definedName name="enexis_2015_7A.A.25">#REF!</definedName>
    <definedName name="enexis_2015_7A.A.26" localSheetId="2">#REF!</definedName>
    <definedName name="enexis_2015_7A.A.26">#REF!</definedName>
    <definedName name="enexis_2015_7A.A.27" localSheetId="2">#REF!</definedName>
    <definedName name="enexis_2015_7A.A.27">#REF!</definedName>
    <definedName name="enexis_2015_7A.A.28" localSheetId="2">#REF!</definedName>
    <definedName name="enexis_2015_7A.A.28">#REF!</definedName>
    <definedName name="enexis_2015_7A.A.29" localSheetId="2">#REF!</definedName>
    <definedName name="enexis_2015_7A.A.29">#REF!</definedName>
    <definedName name="enexis_2015_7A.A.30" localSheetId="2">#REF!</definedName>
    <definedName name="enexis_2015_7A.A.30">#REF!</definedName>
    <definedName name="enexis_2015_7A.A.31" localSheetId="2">#REF!</definedName>
    <definedName name="enexis_2015_7A.A.31">#REF!</definedName>
    <definedName name="enexis_2015_7A.A.41" localSheetId="2">#REF!</definedName>
    <definedName name="enexis_2015_7A.A.41">#REF!</definedName>
    <definedName name="enexis_2015_7A.A.42" localSheetId="2">#REF!</definedName>
    <definedName name="enexis_2015_7A.A.42">#REF!</definedName>
    <definedName name="enexis_2015_7A.A.43" localSheetId="2">#REF!</definedName>
    <definedName name="enexis_2015_7A.A.43">#REF!</definedName>
    <definedName name="enexis_2015_7A.A.44" localSheetId="2">#REF!</definedName>
    <definedName name="enexis_2015_7A.A.44">#REF!</definedName>
    <definedName name="enexis_2015_7A.A.45" localSheetId="2">#REF!</definedName>
    <definedName name="enexis_2015_7A.A.45">#REF!</definedName>
    <definedName name="enexis_2015_7A.A.46" localSheetId="2">#REF!</definedName>
    <definedName name="enexis_2015_7A.A.46">#REF!</definedName>
    <definedName name="enexis_2015_7A.A.47" localSheetId="2">#REF!</definedName>
    <definedName name="enexis_2015_7A.A.47">#REF!</definedName>
    <definedName name="enexis_2015_7A.A.48" localSheetId="2">#REF!</definedName>
    <definedName name="enexis_2015_7A.A.48">#REF!</definedName>
    <definedName name="enexis_2015_7A.A.49" localSheetId="2">#REF!</definedName>
    <definedName name="enexis_2015_7A.A.49">#REF!</definedName>
    <definedName name="enexis_2015_7A.A.50" localSheetId="2">#REF!</definedName>
    <definedName name="enexis_2015_7A.A.50">#REF!</definedName>
    <definedName name="enexis_2015_7A.A.51" localSheetId="2">#REF!</definedName>
    <definedName name="enexis_2015_7A.A.51">#REF!</definedName>
    <definedName name="enexis_2015_7B.A.21" localSheetId="2">#REF!</definedName>
    <definedName name="enexis_2015_7B.A.21">#REF!</definedName>
    <definedName name="enexis_2015_7B.A.22" localSheetId="2">#REF!</definedName>
    <definedName name="enexis_2015_7B.A.22">#REF!</definedName>
    <definedName name="enexis_2015_7B.A.23" localSheetId="2">#REF!</definedName>
    <definedName name="enexis_2015_7B.A.23">#REF!</definedName>
    <definedName name="enexis_2015_7B.A.24" localSheetId="2">#REF!</definedName>
    <definedName name="enexis_2015_7B.A.24">#REF!</definedName>
    <definedName name="enexis_2015_7B.A.25" localSheetId="2">#REF!</definedName>
    <definedName name="enexis_2015_7B.A.25">#REF!</definedName>
    <definedName name="enexis_2015_7B.A.26" localSheetId="2">#REF!</definedName>
    <definedName name="enexis_2015_7B.A.26">#REF!</definedName>
    <definedName name="enexis_2015_7B.A.27" localSheetId="2">#REF!</definedName>
    <definedName name="enexis_2015_7B.A.27">#REF!</definedName>
    <definedName name="enexis_2015_7B.A.28" localSheetId="2">#REF!</definedName>
    <definedName name="enexis_2015_7B.A.28">#REF!</definedName>
    <definedName name="enexis_2015_7B.A.29" localSheetId="2">#REF!</definedName>
    <definedName name="enexis_2015_7B.A.29">#REF!</definedName>
    <definedName name="enexis_2015_7B.A.30" localSheetId="2">#REF!</definedName>
    <definedName name="enexis_2015_7B.A.30">#REF!</definedName>
    <definedName name="ENEXIS_2015_INV_LOG">#REF!</definedName>
    <definedName name="ENEXIS_2015_OO_LOG" localSheetId="2">#REF!</definedName>
    <definedName name="ENEXIS_2015_OO_LOG">#REF!</definedName>
    <definedName name="ENEXIS_2015_OPEX_LOG" localSheetId="2">#REF!</definedName>
    <definedName name="ENEXIS_2015_OPEX_LOG">#REF!</definedName>
    <definedName name="liander_2014_2B.E.tot" localSheetId="2">#REF!</definedName>
    <definedName name="liander_2014_2B.E.tot">#REF!</definedName>
    <definedName name="liander_2014_3A.A.1" localSheetId="2">#REF!</definedName>
    <definedName name="liander_2014_3A.A.1">#REF!</definedName>
    <definedName name="liander_2014_3A.A.10" localSheetId="2">#REF!</definedName>
    <definedName name="liander_2014_3A.A.10">#REF!</definedName>
    <definedName name="liander_2014_3A.A.11" localSheetId="2">#REF!</definedName>
    <definedName name="liander_2014_3A.A.11">#REF!</definedName>
    <definedName name="liander_2014_3A.A.12" localSheetId="2">#REF!</definedName>
    <definedName name="liander_2014_3A.A.12">#REF!</definedName>
    <definedName name="liander_2014_3A.A.13" localSheetId="2">#REF!</definedName>
    <definedName name="liander_2014_3A.A.13">#REF!</definedName>
    <definedName name="liander_2014_3A.A.15" localSheetId="2">#REF!</definedName>
    <definedName name="liander_2014_3A.A.15">#REF!</definedName>
    <definedName name="liander_2014_3A.A.2" localSheetId="2">#REF!</definedName>
    <definedName name="liander_2014_3A.A.2">#REF!</definedName>
    <definedName name="liander_2014_3A.A.3" localSheetId="2">#REF!</definedName>
    <definedName name="liander_2014_3A.A.3">#REF!</definedName>
    <definedName name="liander_2014_3A.A.4" localSheetId="2">#REF!</definedName>
    <definedName name="liander_2014_3A.A.4">#REF!</definedName>
    <definedName name="liander_2014_3A.A.5" localSheetId="2">#REF!</definedName>
    <definedName name="liander_2014_3A.A.5">#REF!</definedName>
    <definedName name="liander_2014_3A.A.6" localSheetId="2">#REF!</definedName>
    <definedName name="liander_2014_3A.A.6">#REF!</definedName>
    <definedName name="liander_2014_3A.A.7" localSheetId="2">#REF!</definedName>
    <definedName name="liander_2014_3A.A.7">#REF!</definedName>
    <definedName name="liander_2014_3A.A.8" localSheetId="2">#REF!</definedName>
    <definedName name="liander_2014_3A.A.8">#REF!</definedName>
    <definedName name="liander_2014_7A.A.21" localSheetId="2">#REF!</definedName>
    <definedName name="liander_2014_7A.A.21">#REF!</definedName>
    <definedName name="liander_2014_7A.A.22" localSheetId="2">#REF!</definedName>
    <definedName name="liander_2014_7A.A.22">#REF!</definedName>
    <definedName name="liander_2014_7A.A.23" localSheetId="2">#REF!</definedName>
    <definedName name="liander_2014_7A.A.23">#REF!</definedName>
    <definedName name="liander_2014_7A.A.24" localSheetId="2">#REF!</definedName>
    <definedName name="liander_2014_7A.A.24">#REF!</definedName>
    <definedName name="liander_2014_7A.A.25" localSheetId="2">#REF!</definedName>
    <definedName name="liander_2014_7A.A.25">#REF!</definedName>
    <definedName name="liander_2014_7A.A.26" localSheetId="2">#REF!</definedName>
    <definedName name="liander_2014_7A.A.26">#REF!</definedName>
    <definedName name="liander_2014_7A.A.27" localSheetId="2">#REF!</definedName>
    <definedName name="liander_2014_7A.A.27">#REF!</definedName>
    <definedName name="liander_2014_7A.A.28" localSheetId="2">#REF!</definedName>
    <definedName name="liander_2014_7A.A.28">#REF!</definedName>
    <definedName name="liander_2014_7A.A.29" localSheetId="2">#REF!</definedName>
    <definedName name="liander_2014_7A.A.29">#REF!</definedName>
    <definedName name="liander_2014_7A.A.30" localSheetId="2">#REF!</definedName>
    <definedName name="liander_2014_7A.A.30">#REF!</definedName>
    <definedName name="liander_2014_7A.A.31" localSheetId="2">#REF!</definedName>
    <definedName name="liander_2014_7A.A.31">#REF!</definedName>
    <definedName name="liander_2014_7A.A.41" localSheetId="2">#REF!</definedName>
    <definedName name="liander_2014_7A.A.41">#REF!</definedName>
    <definedName name="liander_2014_7A.A.42" localSheetId="2">#REF!</definedName>
    <definedName name="liander_2014_7A.A.42">#REF!</definedName>
    <definedName name="liander_2014_7A.A.43" localSheetId="2">#REF!</definedName>
    <definedName name="liander_2014_7A.A.43">#REF!</definedName>
    <definedName name="liander_2014_7A.A.44" localSheetId="2">#REF!</definedName>
    <definedName name="liander_2014_7A.A.44">#REF!</definedName>
    <definedName name="liander_2014_7A.A.45" localSheetId="2">#REF!</definedName>
    <definedName name="liander_2014_7A.A.45">#REF!</definedName>
    <definedName name="liander_2014_7A.A.46" localSheetId="2">#REF!</definedName>
    <definedName name="liander_2014_7A.A.46">#REF!</definedName>
    <definedName name="liander_2014_7A.A.47" localSheetId="2">#REF!</definedName>
    <definedName name="liander_2014_7A.A.47">#REF!</definedName>
    <definedName name="liander_2014_7A.A.48" localSheetId="2">#REF!</definedName>
    <definedName name="liander_2014_7A.A.48">#REF!</definedName>
    <definedName name="liander_2014_7A.A.49" localSheetId="2">#REF!</definedName>
    <definedName name="liander_2014_7A.A.49">#REF!</definedName>
    <definedName name="liander_2014_7A.A.50" localSheetId="2">#REF!</definedName>
    <definedName name="liander_2014_7A.A.50">#REF!</definedName>
    <definedName name="liander_2014_7A.A.51" localSheetId="2">#REF!</definedName>
    <definedName name="liander_2014_7A.A.51">#REF!</definedName>
    <definedName name="liander_2014_7B.A.21" localSheetId="2">#REF!</definedName>
    <definedName name="liander_2014_7B.A.21">#REF!</definedName>
    <definedName name="liander_2014_7B.A.22" localSheetId="2">#REF!</definedName>
    <definedName name="liander_2014_7B.A.22">#REF!</definedName>
    <definedName name="liander_2014_7B.A.23" localSheetId="2">#REF!</definedName>
    <definedName name="liander_2014_7B.A.23">#REF!</definedName>
    <definedName name="liander_2014_7B.A.24" localSheetId="2">#REF!</definedName>
    <definedName name="liander_2014_7B.A.24">#REF!</definedName>
    <definedName name="liander_2014_7B.A.25" localSheetId="2">#REF!</definedName>
    <definedName name="liander_2014_7B.A.25">#REF!</definedName>
    <definedName name="liander_2014_7B.A.26" localSheetId="2">#REF!</definedName>
    <definedName name="liander_2014_7B.A.26">#REF!</definedName>
    <definedName name="liander_2014_7B.A.27" localSheetId="2">#REF!</definedName>
    <definedName name="liander_2014_7B.A.27">#REF!</definedName>
    <definedName name="liander_2014_7B.A.28" localSheetId="2">#REF!</definedName>
    <definedName name="liander_2014_7B.A.28">#REF!</definedName>
    <definedName name="liander_2014_7B.A.29" localSheetId="2">#REF!</definedName>
    <definedName name="liander_2014_7B.A.29">#REF!</definedName>
    <definedName name="liander_2014_7B.A.30" localSheetId="2">#REF!</definedName>
    <definedName name="liander_2014_7B.A.30">#REF!</definedName>
    <definedName name="LIANDER_2014_INV_LOG">#REF!</definedName>
    <definedName name="LIANDER_2014_OO_LOG">#REF!</definedName>
    <definedName name="LIANDER_2014_OPEX_LOG" localSheetId="2">#REF!</definedName>
    <definedName name="LIANDER_2014_OPEX_LOG">#REF!</definedName>
    <definedName name="liander_2015_2B.E.tot" localSheetId="2">#REF!</definedName>
    <definedName name="liander_2015_2B.E.tot">#REF!</definedName>
    <definedName name="liander_2015_3A.A.1" localSheetId="2">#REF!</definedName>
    <definedName name="liander_2015_3A.A.1">#REF!</definedName>
    <definedName name="liander_2015_3A.A.10" localSheetId="2">#REF!</definedName>
    <definedName name="liander_2015_3A.A.10">#REF!</definedName>
    <definedName name="liander_2015_3A.A.11" localSheetId="2">#REF!</definedName>
    <definedName name="liander_2015_3A.A.11">#REF!</definedName>
    <definedName name="liander_2015_3A.A.12" localSheetId="2">#REF!</definedName>
    <definedName name="liander_2015_3A.A.12">#REF!</definedName>
    <definedName name="liander_2015_3A.A.13" localSheetId="2">#REF!</definedName>
    <definedName name="liander_2015_3A.A.13">#REF!</definedName>
    <definedName name="liander_2015_3A.A.15" localSheetId="2">#REF!</definedName>
    <definedName name="liander_2015_3A.A.15">#REF!</definedName>
    <definedName name="liander_2015_3A.A.2" localSheetId="2">#REF!</definedName>
    <definedName name="liander_2015_3A.A.2">#REF!</definedName>
    <definedName name="liander_2015_3A.A.3" localSheetId="2">#REF!</definedName>
    <definedName name="liander_2015_3A.A.3">#REF!</definedName>
    <definedName name="liander_2015_3A.A.4" localSheetId="2">#REF!</definedName>
    <definedName name="liander_2015_3A.A.4">#REF!</definedName>
    <definedName name="liander_2015_3A.A.5" localSheetId="2">#REF!</definedName>
    <definedName name="liander_2015_3A.A.5">#REF!</definedName>
    <definedName name="liander_2015_3A.A.6" localSheetId="2">#REF!</definedName>
    <definedName name="liander_2015_3A.A.6">#REF!</definedName>
    <definedName name="liander_2015_3A.A.7" localSheetId="2">#REF!</definedName>
    <definedName name="liander_2015_3A.A.7">#REF!</definedName>
    <definedName name="liander_2015_3A.A.8" localSheetId="2">#REF!</definedName>
    <definedName name="liander_2015_3A.A.8">#REF!</definedName>
    <definedName name="liander_2015_7A.A.21" localSheetId="2">#REF!</definedName>
    <definedName name="liander_2015_7A.A.21">#REF!</definedName>
    <definedName name="liander_2015_7A.A.22" localSheetId="2">#REF!</definedName>
    <definedName name="liander_2015_7A.A.22">#REF!</definedName>
    <definedName name="liander_2015_7A.A.23" localSheetId="2">#REF!</definedName>
    <definedName name="liander_2015_7A.A.23">#REF!</definedName>
    <definedName name="liander_2015_7A.A.24" localSheetId="2">#REF!</definedName>
    <definedName name="liander_2015_7A.A.24">#REF!</definedName>
    <definedName name="liander_2015_7A.A.25" localSheetId="2">#REF!</definedName>
    <definedName name="liander_2015_7A.A.25">#REF!</definedName>
    <definedName name="liander_2015_7A.A.26" localSheetId="2">#REF!</definedName>
    <definedName name="liander_2015_7A.A.26">#REF!</definedName>
    <definedName name="liander_2015_7A.A.27" localSheetId="2">#REF!</definedName>
    <definedName name="liander_2015_7A.A.27">#REF!</definedName>
    <definedName name="liander_2015_7A.A.28" localSheetId="2">#REF!</definedName>
    <definedName name="liander_2015_7A.A.28">#REF!</definedName>
    <definedName name="liander_2015_7A.A.29" localSheetId="2">#REF!</definedName>
    <definedName name="liander_2015_7A.A.29">#REF!</definedName>
    <definedName name="liander_2015_7A.A.30" localSheetId="2">#REF!</definedName>
    <definedName name="liander_2015_7A.A.30">#REF!</definedName>
    <definedName name="liander_2015_7A.A.31" localSheetId="2">#REF!</definedName>
    <definedName name="liander_2015_7A.A.31">#REF!</definedName>
    <definedName name="liander_2015_7A.A.41" localSheetId="2">#REF!</definedName>
    <definedName name="liander_2015_7A.A.41">#REF!</definedName>
    <definedName name="liander_2015_7A.A.42" localSheetId="2">#REF!</definedName>
    <definedName name="liander_2015_7A.A.42">#REF!</definedName>
    <definedName name="liander_2015_7A.A.43" localSheetId="2">#REF!</definedName>
    <definedName name="liander_2015_7A.A.43">#REF!</definedName>
    <definedName name="liander_2015_7A.A.44" localSheetId="2">#REF!</definedName>
    <definedName name="liander_2015_7A.A.44">#REF!</definedName>
    <definedName name="liander_2015_7A.A.45" localSheetId="2">#REF!</definedName>
    <definedName name="liander_2015_7A.A.45">#REF!</definedName>
    <definedName name="liander_2015_7A.A.46" localSheetId="2">#REF!</definedName>
    <definedName name="liander_2015_7A.A.46">#REF!</definedName>
    <definedName name="liander_2015_7A.A.47" localSheetId="2">#REF!</definedName>
    <definedName name="liander_2015_7A.A.47">#REF!</definedName>
    <definedName name="liander_2015_7A.A.48" localSheetId="2">#REF!</definedName>
    <definedName name="liander_2015_7A.A.48">#REF!</definedName>
    <definedName name="liander_2015_7A.A.49" localSheetId="2">#REF!</definedName>
    <definedName name="liander_2015_7A.A.49">#REF!</definedName>
    <definedName name="liander_2015_7A.A.50" localSheetId="2">#REF!</definedName>
    <definedName name="liander_2015_7A.A.50">#REF!</definedName>
    <definedName name="liander_2015_7A.A.51" localSheetId="2">#REF!</definedName>
    <definedName name="liander_2015_7A.A.51">#REF!</definedName>
    <definedName name="liander_2015_7B.A.21" localSheetId="2">#REF!</definedName>
    <definedName name="liander_2015_7B.A.21">#REF!</definedName>
    <definedName name="liander_2015_7B.A.22" localSheetId="2">#REF!</definedName>
    <definedName name="liander_2015_7B.A.22">#REF!</definedName>
    <definedName name="liander_2015_7B.A.23" localSheetId="2">#REF!</definedName>
    <definedName name="liander_2015_7B.A.23">#REF!</definedName>
    <definedName name="liander_2015_7B.A.24" localSheetId="2">#REF!</definedName>
    <definedName name="liander_2015_7B.A.24">#REF!</definedName>
    <definedName name="liander_2015_7B.A.25" localSheetId="2">#REF!</definedName>
    <definedName name="liander_2015_7B.A.25">#REF!</definedName>
    <definedName name="liander_2015_7B.A.26" localSheetId="2">#REF!</definedName>
    <definedName name="liander_2015_7B.A.26">#REF!</definedName>
    <definedName name="liander_2015_7B.A.27" localSheetId="2">#REF!</definedName>
    <definedName name="liander_2015_7B.A.27">#REF!</definedName>
    <definedName name="liander_2015_7B.A.28" localSheetId="2">#REF!</definedName>
    <definedName name="liander_2015_7B.A.28">#REF!</definedName>
    <definedName name="liander_2015_7B.A.29" localSheetId="2">#REF!</definedName>
    <definedName name="liander_2015_7B.A.29">#REF!</definedName>
    <definedName name="liander_2015_7B.A.30" localSheetId="2">#REF!</definedName>
    <definedName name="liander_2015_7B.A.30">#REF!</definedName>
    <definedName name="LIANDER_2015_INV_LOG">#REF!</definedName>
    <definedName name="LIANDER_2015_OO_LOG" localSheetId="2">#REF!</definedName>
    <definedName name="LIANDER_2015_OO_LOG">#REF!</definedName>
    <definedName name="LIANDER_2015_OPEX_LOG" localSheetId="2">#REF!</definedName>
    <definedName name="LIANDER_2015_OPEX_LOG">#REF!</definedName>
    <definedName name="Lijst_cat_EAV" localSheetId="6">'[1]Categorie-indeling AD'!$B$38:$B$45</definedName>
    <definedName name="Lijst_cat_EAV">'[2]Categorie-indeling AD'!$B$38:$B$45</definedName>
    <definedName name="Lijst_cat_EAV_Meerlengte" localSheetId="6">'[1]Categorie-indeling AD'!$B$50:$B$57</definedName>
    <definedName name="Lijst_cat_EAV_Meerlengte">'[2]Categorie-indeling AD'!$B$50:$B$57</definedName>
    <definedName name="Lijst_cat_PAV" localSheetId="6">'[1]Categorie-indeling AD'!$B$26:$B$33</definedName>
    <definedName name="Lijst_cat_PAV">'[2]Categorie-indeling AD'!$B$26:$B$33</definedName>
    <definedName name="rendo_2014_2B.E.tot" localSheetId="2">#REF!</definedName>
    <definedName name="rendo_2014_2B.E.tot">#REF!</definedName>
    <definedName name="rendo_2014_3A.A.1" localSheetId="2">#REF!</definedName>
    <definedName name="rendo_2014_3A.A.1">#REF!</definedName>
    <definedName name="rendo_2014_3A.A.10" localSheetId="2">#REF!</definedName>
    <definedName name="rendo_2014_3A.A.10">#REF!</definedName>
    <definedName name="rendo_2014_3A.A.11" localSheetId="2">#REF!</definedName>
    <definedName name="rendo_2014_3A.A.11">#REF!</definedName>
    <definedName name="rendo_2014_3A.A.12" localSheetId="2">#REF!</definedName>
    <definedName name="rendo_2014_3A.A.12">#REF!</definedName>
    <definedName name="rendo_2014_3A.A.13" localSheetId="2">#REF!</definedName>
    <definedName name="rendo_2014_3A.A.13">#REF!</definedName>
    <definedName name="rendo_2014_3A.A.15" localSheetId="2">#REF!</definedName>
    <definedName name="rendo_2014_3A.A.15">#REF!</definedName>
    <definedName name="rendo_2014_3A.A.2" localSheetId="2">#REF!</definedName>
    <definedName name="rendo_2014_3A.A.2">#REF!</definedName>
    <definedName name="rendo_2014_3A.A.3" localSheetId="2">#REF!</definedName>
    <definedName name="rendo_2014_3A.A.3">#REF!</definedName>
    <definedName name="rendo_2014_3A.A.4" localSheetId="2">#REF!</definedName>
    <definedName name="rendo_2014_3A.A.4">#REF!</definedName>
    <definedName name="rendo_2014_3A.A.5" localSheetId="2">#REF!</definedName>
    <definedName name="rendo_2014_3A.A.5">#REF!</definedName>
    <definedName name="rendo_2014_3A.A.6" localSheetId="2">#REF!</definedName>
    <definedName name="rendo_2014_3A.A.6">#REF!</definedName>
    <definedName name="rendo_2014_3A.A.7" localSheetId="2">#REF!</definedName>
    <definedName name="rendo_2014_3A.A.7">#REF!</definedName>
    <definedName name="rendo_2014_3A.A.8" localSheetId="2">#REF!</definedName>
    <definedName name="rendo_2014_3A.A.8">#REF!</definedName>
    <definedName name="rendo_2014_7A.A.21" localSheetId="2">#REF!</definedName>
    <definedName name="rendo_2014_7A.A.21">#REF!</definedName>
    <definedName name="rendo_2014_7A.A.22" localSheetId="2">#REF!</definedName>
    <definedName name="rendo_2014_7A.A.22">#REF!</definedName>
    <definedName name="rendo_2014_7A.A.23" localSheetId="2">#REF!</definedName>
    <definedName name="rendo_2014_7A.A.23">#REF!</definedName>
    <definedName name="rendo_2014_7A.A.24" localSheetId="2">#REF!</definedName>
    <definedName name="rendo_2014_7A.A.24">#REF!</definedName>
    <definedName name="rendo_2014_7A.A.25" localSheetId="2">#REF!</definedName>
    <definedName name="rendo_2014_7A.A.25">#REF!</definedName>
    <definedName name="rendo_2014_7A.A.26" localSheetId="2">#REF!</definedName>
    <definedName name="rendo_2014_7A.A.26">#REF!</definedName>
    <definedName name="rendo_2014_7A.A.27" localSheetId="2">#REF!</definedName>
    <definedName name="rendo_2014_7A.A.27">#REF!</definedName>
    <definedName name="rendo_2014_7A.A.28" localSheetId="2">#REF!</definedName>
    <definedName name="rendo_2014_7A.A.28">#REF!</definedName>
    <definedName name="rendo_2014_7A.A.29" localSheetId="2">#REF!</definedName>
    <definedName name="rendo_2014_7A.A.29">#REF!</definedName>
    <definedName name="rendo_2014_7A.A.30" localSheetId="2">#REF!</definedName>
    <definedName name="rendo_2014_7A.A.30">#REF!</definedName>
    <definedName name="rendo_2014_7A.A.31" localSheetId="2">#REF!</definedName>
    <definedName name="rendo_2014_7A.A.31">#REF!</definedName>
    <definedName name="rendo_2014_7A.A.41" localSheetId="2">#REF!</definedName>
    <definedName name="rendo_2014_7A.A.41">#REF!</definedName>
    <definedName name="rendo_2014_7A.A.42" localSheetId="2">#REF!</definedName>
    <definedName name="rendo_2014_7A.A.42">#REF!</definedName>
    <definedName name="rendo_2014_7A.A.43" localSheetId="2">#REF!</definedName>
    <definedName name="rendo_2014_7A.A.43">#REF!</definedName>
    <definedName name="rendo_2014_7A.A.44" localSheetId="2">#REF!</definedName>
    <definedName name="rendo_2014_7A.A.44">#REF!</definedName>
    <definedName name="rendo_2014_7A.A.45" localSheetId="2">#REF!</definedName>
    <definedName name="rendo_2014_7A.A.45">#REF!</definedName>
    <definedName name="rendo_2014_7A.A.46" localSheetId="2">#REF!</definedName>
    <definedName name="rendo_2014_7A.A.46">#REF!</definedName>
    <definedName name="rendo_2014_7A.A.47" localSheetId="2">#REF!</definedName>
    <definedName name="rendo_2014_7A.A.47">#REF!</definedName>
    <definedName name="rendo_2014_7A.A.48" localSheetId="2">#REF!</definedName>
    <definedName name="rendo_2014_7A.A.48">#REF!</definedName>
    <definedName name="rendo_2014_7A.A.49" localSheetId="2">#REF!</definedName>
    <definedName name="rendo_2014_7A.A.49">#REF!</definedName>
    <definedName name="rendo_2014_7A.A.50" localSheetId="2">#REF!</definedName>
    <definedName name="rendo_2014_7A.A.50">#REF!</definedName>
    <definedName name="rendo_2014_7A.A.51" localSheetId="2">#REF!</definedName>
    <definedName name="rendo_2014_7A.A.51">#REF!</definedName>
    <definedName name="rendo_2014_7B.A.21" localSheetId="2">#REF!</definedName>
    <definedName name="rendo_2014_7B.A.21">#REF!</definedName>
    <definedName name="rendo_2014_7B.A.22" localSheetId="2">#REF!</definedName>
    <definedName name="rendo_2014_7B.A.22">#REF!</definedName>
    <definedName name="rendo_2014_7B.A.23" localSheetId="2">#REF!</definedName>
    <definedName name="rendo_2014_7B.A.23">#REF!</definedName>
    <definedName name="rendo_2014_7B.A.24" localSheetId="2">#REF!</definedName>
    <definedName name="rendo_2014_7B.A.24">#REF!</definedName>
    <definedName name="rendo_2014_7B.A.25" localSheetId="2">#REF!</definedName>
    <definedName name="rendo_2014_7B.A.25">#REF!</definedName>
    <definedName name="rendo_2014_7B.A.26" localSheetId="2">#REF!</definedName>
    <definedName name="rendo_2014_7B.A.26">#REF!</definedName>
    <definedName name="rendo_2014_7B.A.27" localSheetId="2">#REF!</definedName>
    <definedName name="rendo_2014_7B.A.27">#REF!</definedName>
    <definedName name="rendo_2014_7B.A.28" localSheetId="2">#REF!</definedName>
    <definedName name="rendo_2014_7B.A.28">#REF!</definedName>
    <definedName name="rendo_2014_7B.A.29" localSheetId="2">#REF!</definedName>
    <definedName name="rendo_2014_7B.A.29">#REF!</definedName>
    <definedName name="rendo_2014_7B.A.30" localSheetId="2">#REF!</definedName>
    <definedName name="rendo_2014_7B.A.30">#REF!</definedName>
    <definedName name="RENDO_2014_INV_LOG">#REF!</definedName>
    <definedName name="RENDO_2014_OO_LOG" localSheetId="2">#REF!</definedName>
    <definedName name="RENDO_2014_OO_LOG">#REF!</definedName>
    <definedName name="RENDO_2014_OPEX_LOG" localSheetId="2">#REF!</definedName>
    <definedName name="RENDO_2014_OPEX_LOG">#REF!</definedName>
    <definedName name="rendo_2015_2B.E.tot" localSheetId="2">#REF!</definedName>
    <definedName name="rendo_2015_2B.E.tot">#REF!</definedName>
    <definedName name="rendo_2015_3A.A.1" localSheetId="2">#REF!</definedName>
    <definedName name="rendo_2015_3A.A.1">#REF!</definedName>
    <definedName name="rendo_2015_3A.A.10" localSheetId="2">#REF!</definedName>
    <definedName name="rendo_2015_3A.A.10">#REF!</definedName>
    <definedName name="rendo_2015_3A.A.11" localSheetId="2">#REF!</definedName>
    <definedName name="rendo_2015_3A.A.11">#REF!</definedName>
    <definedName name="rendo_2015_3A.A.12" localSheetId="2">#REF!</definedName>
    <definedName name="rendo_2015_3A.A.12">#REF!</definedName>
    <definedName name="rendo_2015_3A.A.13" localSheetId="2">#REF!</definedName>
    <definedName name="rendo_2015_3A.A.13">#REF!</definedName>
    <definedName name="rendo_2015_3A.A.15" localSheetId="2">#REF!</definedName>
    <definedName name="rendo_2015_3A.A.15">#REF!</definedName>
    <definedName name="rendo_2015_3A.A.2" localSheetId="2">#REF!</definedName>
    <definedName name="rendo_2015_3A.A.2">#REF!</definedName>
    <definedName name="rendo_2015_3A.A.3" localSheetId="2">#REF!</definedName>
    <definedName name="rendo_2015_3A.A.3">#REF!</definedName>
    <definedName name="rendo_2015_3A.A.4" localSheetId="2">#REF!</definedName>
    <definedName name="rendo_2015_3A.A.4">#REF!</definedName>
    <definedName name="rendo_2015_3A.A.5" localSheetId="2">#REF!</definedName>
    <definedName name="rendo_2015_3A.A.5">#REF!</definedName>
    <definedName name="rendo_2015_3A.A.6" localSheetId="2">#REF!</definedName>
    <definedName name="rendo_2015_3A.A.6">#REF!</definedName>
    <definedName name="rendo_2015_3A.A.7" localSheetId="2">#REF!</definedName>
    <definedName name="rendo_2015_3A.A.7">#REF!</definedName>
    <definedName name="rendo_2015_3A.A.8" localSheetId="2">#REF!</definedName>
    <definedName name="rendo_2015_3A.A.8">#REF!</definedName>
    <definedName name="rendo_2015_7A.A.21" localSheetId="2">#REF!</definedName>
    <definedName name="rendo_2015_7A.A.21">#REF!</definedName>
    <definedName name="rendo_2015_7A.A.22" localSheetId="2">#REF!</definedName>
    <definedName name="rendo_2015_7A.A.22">#REF!</definedName>
    <definedName name="rendo_2015_7A.A.23" localSheetId="2">#REF!</definedName>
    <definedName name="rendo_2015_7A.A.23">#REF!</definedName>
    <definedName name="rendo_2015_7A.A.24" localSheetId="2">#REF!</definedName>
    <definedName name="rendo_2015_7A.A.24">#REF!</definedName>
    <definedName name="rendo_2015_7A.A.25" localSheetId="2">#REF!</definedName>
    <definedName name="rendo_2015_7A.A.25">#REF!</definedName>
    <definedName name="rendo_2015_7A.A.26" localSheetId="2">#REF!</definedName>
    <definedName name="rendo_2015_7A.A.26">#REF!</definedName>
    <definedName name="rendo_2015_7A.A.27" localSheetId="2">#REF!</definedName>
    <definedName name="rendo_2015_7A.A.27">#REF!</definedName>
    <definedName name="rendo_2015_7A.A.28" localSheetId="2">#REF!</definedName>
    <definedName name="rendo_2015_7A.A.28">#REF!</definedName>
    <definedName name="rendo_2015_7A.A.29" localSheetId="2">#REF!</definedName>
    <definedName name="rendo_2015_7A.A.29">#REF!</definedName>
    <definedName name="rendo_2015_7A.A.30" localSheetId="2">#REF!</definedName>
    <definedName name="rendo_2015_7A.A.30">#REF!</definedName>
    <definedName name="rendo_2015_7A.A.31" localSheetId="2">#REF!</definedName>
    <definedName name="rendo_2015_7A.A.31">#REF!</definedName>
    <definedName name="rendo_2015_7A.A.41" localSheetId="2">#REF!</definedName>
    <definedName name="rendo_2015_7A.A.41">#REF!</definedName>
    <definedName name="rendo_2015_7A.A.42" localSheetId="2">#REF!</definedName>
    <definedName name="rendo_2015_7A.A.42">#REF!</definedName>
    <definedName name="rendo_2015_7A.A.43" localSheetId="2">#REF!</definedName>
    <definedName name="rendo_2015_7A.A.43">#REF!</definedName>
    <definedName name="rendo_2015_7A.A.44" localSheetId="2">#REF!</definedName>
    <definedName name="rendo_2015_7A.A.44">#REF!</definedName>
    <definedName name="rendo_2015_7A.A.45" localSheetId="2">#REF!</definedName>
    <definedName name="rendo_2015_7A.A.45">#REF!</definedName>
    <definedName name="rendo_2015_7A.A.46" localSheetId="2">#REF!</definedName>
    <definedName name="rendo_2015_7A.A.46">#REF!</definedName>
    <definedName name="rendo_2015_7A.A.47" localSheetId="2">#REF!</definedName>
    <definedName name="rendo_2015_7A.A.47">#REF!</definedName>
    <definedName name="rendo_2015_7A.A.48" localSheetId="2">#REF!</definedName>
    <definedName name="rendo_2015_7A.A.48">#REF!</definedName>
    <definedName name="rendo_2015_7A.A.49" localSheetId="2">#REF!</definedName>
    <definedName name="rendo_2015_7A.A.49">#REF!</definedName>
    <definedName name="rendo_2015_7A.A.50" localSheetId="2">#REF!</definedName>
    <definedName name="rendo_2015_7A.A.50">#REF!</definedName>
    <definedName name="rendo_2015_7A.A.51" localSheetId="2">#REF!</definedName>
    <definedName name="rendo_2015_7A.A.51">#REF!</definedName>
    <definedName name="rendo_2015_7B.A.21" localSheetId="2">#REF!</definedName>
    <definedName name="rendo_2015_7B.A.21">#REF!</definedName>
    <definedName name="rendo_2015_7B.A.22" localSheetId="2">#REF!</definedName>
    <definedName name="rendo_2015_7B.A.22">#REF!</definedName>
    <definedName name="rendo_2015_7B.A.23" localSheetId="2">#REF!</definedName>
    <definedName name="rendo_2015_7B.A.23">#REF!</definedName>
    <definedName name="rendo_2015_7B.A.24" localSheetId="2">#REF!</definedName>
    <definedName name="rendo_2015_7B.A.24">#REF!</definedName>
    <definedName name="rendo_2015_7B.A.25" localSheetId="2">#REF!</definedName>
    <definedName name="rendo_2015_7B.A.25">#REF!</definedName>
    <definedName name="rendo_2015_7B.A.26" localSheetId="2">#REF!</definedName>
    <definedName name="rendo_2015_7B.A.26">#REF!</definedName>
    <definedName name="rendo_2015_7B.A.27" localSheetId="2">#REF!</definedName>
    <definedName name="rendo_2015_7B.A.27">#REF!</definedName>
    <definedName name="rendo_2015_7B.A.28" localSheetId="2">#REF!</definedName>
    <definedName name="rendo_2015_7B.A.28">#REF!</definedName>
    <definedName name="rendo_2015_7B.A.29" localSheetId="2">#REF!</definedName>
    <definedName name="rendo_2015_7B.A.29">#REF!</definedName>
    <definedName name="rendo_2015_7B.A.30" localSheetId="2">#REF!</definedName>
    <definedName name="rendo_2015_7B.A.30">#REF!</definedName>
    <definedName name="RENDO_2015_INV_LOG">#REF!</definedName>
    <definedName name="RENDO_2015_OO_LOG" localSheetId="2">#REF!</definedName>
    <definedName name="RENDO_2015_OO_LOG">#REF!</definedName>
    <definedName name="RENDO_2015_OPEX_LOG" localSheetId="2">#REF!</definedName>
    <definedName name="RENDO_2015_OPEX_LOG">#REF!</definedName>
    <definedName name="stedin_2014_2B.E.tot" localSheetId="2">#REF!</definedName>
    <definedName name="stedin_2014_2B.E.tot">#REF!</definedName>
    <definedName name="stedin_2014_3A.A.1" localSheetId="2">#REF!</definedName>
    <definedName name="stedin_2014_3A.A.1">#REF!</definedName>
    <definedName name="stedin_2014_3A.A.10" localSheetId="2">#REF!</definedName>
    <definedName name="stedin_2014_3A.A.10">#REF!</definedName>
    <definedName name="stedin_2014_3A.A.11" localSheetId="2">#REF!</definedName>
    <definedName name="stedin_2014_3A.A.11">#REF!</definedName>
    <definedName name="stedin_2014_3A.A.12" localSheetId="2">#REF!</definedName>
    <definedName name="stedin_2014_3A.A.12">#REF!</definedName>
    <definedName name="stedin_2014_3A.A.13" localSheetId="2">#REF!</definedName>
    <definedName name="stedin_2014_3A.A.13">#REF!</definedName>
    <definedName name="stedin_2014_3A.A.15" localSheetId="2">#REF!</definedName>
    <definedName name="stedin_2014_3A.A.15">#REF!</definedName>
    <definedName name="stedin_2014_3A.A.2" localSheetId="2">#REF!</definedName>
    <definedName name="stedin_2014_3A.A.2">#REF!</definedName>
    <definedName name="stedin_2014_3A.A.3" localSheetId="2">#REF!</definedName>
    <definedName name="stedin_2014_3A.A.3">#REF!</definedName>
    <definedName name="stedin_2014_3A.A.4" localSheetId="2">#REF!</definedName>
    <definedName name="stedin_2014_3A.A.4">#REF!</definedName>
    <definedName name="stedin_2014_3A.A.5" localSheetId="2">#REF!</definedName>
    <definedName name="stedin_2014_3A.A.5">#REF!</definedName>
    <definedName name="stedin_2014_3A.A.6" localSheetId="2">#REF!</definedName>
    <definedName name="stedin_2014_3A.A.6">#REF!</definedName>
    <definedName name="stedin_2014_3A.A.7" localSheetId="2">#REF!</definedName>
    <definedName name="stedin_2014_3A.A.7">#REF!</definedName>
    <definedName name="stedin_2014_3A.A.8" localSheetId="2">#REF!</definedName>
    <definedName name="stedin_2014_3A.A.8">#REF!</definedName>
    <definedName name="stedin_2014_7A.A.21" localSheetId="2">#REF!</definedName>
    <definedName name="stedin_2014_7A.A.21">#REF!</definedName>
    <definedName name="stedin_2014_7A.A.22" localSheetId="2">#REF!</definedName>
    <definedName name="stedin_2014_7A.A.22">#REF!</definedName>
    <definedName name="stedin_2014_7A.A.23" localSheetId="2">#REF!</definedName>
    <definedName name="stedin_2014_7A.A.23">#REF!</definedName>
    <definedName name="stedin_2014_7A.A.24" localSheetId="2">#REF!</definedName>
    <definedName name="stedin_2014_7A.A.24">#REF!</definedName>
    <definedName name="stedin_2014_7A.A.25" localSheetId="2">#REF!</definedName>
    <definedName name="stedin_2014_7A.A.25">#REF!</definedName>
    <definedName name="stedin_2014_7A.A.26" localSheetId="2">#REF!</definedName>
    <definedName name="stedin_2014_7A.A.26">#REF!</definedName>
    <definedName name="stedin_2014_7A.A.27" localSheetId="2">#REF!</definedName>
    <definedName name="stedin_2014_7A.A.27">#REF!</definedName>
    <definedName name="stedin_2014_7A.A.28" localSheetId="2">#REF!</definedName>
    <definedName name="stedin_2014_7A.A.28">#REF!</definedName>
    <definedName name="stedin_2014_7A.A.29" localSheetId="2">#REF!</definedName>
    <definedName name="stedin_2014_7A.A.29">#REF!</definedName>
    <definedName name="stedin_2014_7A.A.30" localSheetId="2">#REF!</definedName>
    <definedName name="stedin_2014_7A.A.30">#REF!</definedName>
    <definedName name="stedin_2014_7A.A.31" localSheetId="2">#REF!</definedName>
    <definedName name="stedin_2014_7A.A.31">#REF!</definedName>
    <definedName name="stedin_2014_7A.A.41" localSheetId="2">#REF!</definedName>
    <definedName name="stedin_2014_7A.A.41">#REF!</definedName>
    <definedName name="stedin_2014_7A.A.42" localSheetId="2">#REF!</definedName>
    <definedName name="stedin_2014_7A.A.42">#REF!</definedName>
    <definedName name="stedin_2014_7A.A.43" localSheetId="2">#REF!</definedName>
    <definedName name="stedin_2014_7A.A.43">#REF!</definedName>
    <definedName name="stedin_2014_7A.A.44" localSheetId="2">#REF!</definedName>
    <definedName name="stedin_2014_7A.A.44">#REF!</definedName>
    <definedName name="stedin_2014_7A.A.45" localSheetId="2">#REF!</definedName>
    <definedName name="stedin_2014_7A.A.45">#REF!</definedName>
    <definedName name="stedin_2014_7A.A.46" localSheetId="2">#REF!</definedName>
    <definedName name="stedin_2014_7A.A.46">#REF!</definedName>
    <definedName name="stedin_2014_7A.A.47" localSheetId="2">#REF!</definedName>
    <definedName name="stedin_2014_7A.A.47">#REF!</definedName>
    <definedName name="stedin_2014_7A.A.48" localSheetId="2">#REF!</definedName>
    <definedName name="stedin_2014_7A.A.48">#REF!</definedName>
    <definedName name="stedin_2014_7A.A.49" localSheetId="2">#REF!</definedName>
    <definedName name="stedin_2014_7A.A.49">#REF!</definedName>
    <definedName name="stedin_2014_7A.A.50" localSheetId="2">#REF!</definedName>
    <definedName name="stedin_2014_7A.A.50">#REF!</definedName>
    <definedName name="stedin_2014_7A.A.51" localSheetId="2">#REF!</definedName>
    <definedName name="stedin_2014_7A.A.51">#REF!</definedName>
    <definedName name="stedin_2014_7B.A.21" localSheetId="2">#REF!</definedName>
    <definedName name="stedin_2014_7B.A.21">#REF!</definedName>
    <definedName name="stedin_2014_7B.A.22" localSheetId="2">#REF!</definedName>
    <definedName name="stedin_2014_7B.A.22">#REF!</definedName>
    <definedName name="stedin_2014_7B.A.23" localSheetId="2">#REF!</definedName>
    <definedName name="stedin_2014_7B.A.23">#REF!</definedName>
    <definedName name="stedin_2014_7B.A.24" localSheetId="2">#REF!</definedName>
    <definedName name="stedin_2014_7B.A.24">#REF!</definedName>
    <definedName name="stedin_2014_7B.A.25" localSheetId="2">#REF!</definedName>
    <definedName name="stedin_2014_7B.A.25">#REF!</definedName>
    <definedName name="stedin_2014_7B.A.26" localSheetId="2">#REF!</definedName>
    <definedName name="stedin_2014_7B.A.26">#REF!</definedName>
    <definedName name="stedin_2014_7B.A.27" localSheetId="2">#REF!</definedName>
    <definedName name="stedin_2014_7B.A.27">#REF!</definedName>
    <definedName name="stedin_2014_7B.A.28" localSheetId="2">#REF!</definedName>
    <definedName name="stedin_2014_7B.A.28">#REF!</definedName>
    <definedName name="stedin_2014_7B.A.29" localSheetId="2">#REF!</definedName>
    <definedName name="stedin_2014_7B.A.29">#REF!</definedName>
    <definedName name="stedin_2014_7B.A.30" localSheetId="2">#REF!</definedName>
    <definedName name="stedin_2014_7B.A.30">#REF!</definedName>
    <definedName name="STEDIN_2014_INV_LOG">#REF!</definedName>
    <definedName name="STEDIN_2014_OO_LOG" localSheetId="2">#REF!</definedName>
    <definedName name="STEDIN_2014_OO_LOG">#REF!</definedName>
    <definedName name="STEDIN_2014_OPEX_LOG" localSheetId="2">#REF!</definedName>
    <definedName name="STEDIN_2014_OPEX_LOG">#REF!</definedName>
    <definedName name="stedin_2015_2B.E.tot" localSheetId="2">#REF!</definedName>
    <definedName name="stedin_2015_2B.E.tot">#REF!</definedName>
    <definedName name="stedin_2015_3A.A.1" localSheetId="2">#REF!</definedName>
    <definedName name="stedin_2015_3A.A.1">#REF!</definedName>
    <definedName name="stedin_2015_3A.A.10" localSheetId="2">#REF!</definedName>
    <definedName name="stedin_2015_3A.A.10">#REF!</definedName>
    <definedName name="stedin_2015_3A.A.11" localSheetId="2">#REF!</definedName>
    <definedName name="stedin_2015_3A.A.11">#REF!</definedName>
    <definedName name="stedin_2015_3A.A.12" localSheetId="2">#REF!</definedName>
    <definedName name="stedin_2015_3A.A.12">#REF!</definedName>
    <definedName name="stedin_2015_3A.A.13" localSheetId="2">#REF!</definedName>
    <definedName name="stedin_2015_3A.A.13">#REF!</definedName>
    <definedName name="stedin_2015_3A.A.15" localSheetId="2">#REF!</definedName>
    <definedName name="stedin_2015_3A.A.15">#REF!</definedName>
    <definedName name="stedin_2015_3A.A.2" localSheetId="2">#REF!</definedName>
    <definedName name="stedin_2015_3A.A.2">#REF!</definedName>
    <definedName name="stedin_2015_3A.A.3" localSheetId="2">#REF!</definedName>
    <definedName name="stedin_2015_3A.A.3">#REF!</definedName>
    <definedName name="stedin_2015_3A.A.4" localSheetId="2">#REF!</definedName>
    <definedName name="stedin_2015_3A.A.4">#REF!</definedName>
    <definedName name="stedin_2015_3A.A.5" localSheetId="2">#REF!</definedName>
    <definedName name="stedin_2015_3A.A.5">#REF!</definedName>
    <definedName name="stedin_2015_3A.A.6" localSheetId="2">#REF!</definedName>
    <definedName name="stedin_2015_3A.A.6">#REF!</definedName>
    <definedName name="stedin_2015_3A.A.7" localSheetId="2">#REF!</definedName>
    <definedName name="stedin_2015_3A.A.7">#REF!</definedName>
    <definedName name="stedin_2015_3A.A.8" localSheetId="2">#REF!</definedName>
    <definedName name="stedin_2015_3A.A.8">#REF!</definedName>
    <definedName name="stedin_2015_7A.A.21" localSheetId="2">#REF!</definedName>
    <definedName name="stedin_2015_7A.A.21">#REF!</definedName>
    <definedName name="stedin_2015_7A.A.22" localSheetId="2">#REF!</definedName>
    <definedName name="stedin_2015_7A.A.22">#REF!</definedName>
    <definedName name="stedin_2015_7A.A.23" localSheetId="2">#REF!</definedName>
    <definedName name="stedin_2015_7A.A.23">#REF!</definedName>
    <definedName name="stedin_2015_7A.A.24" localSheetId="2">#REF!</definedName>
    <definedName name="stedin_2015_7A.A.24">#REF!</definedName>
    <definedName name="stedin_2015_7A.A.25" localSheetId="2">#REF!</definedName>
    <definedName name="stedin_2015_7A.A.25">#REF!</definedName>
    <definedName name="stedin_2015_7A.A.26" localSheetId="2">#REF!</definedName>
    <definedName name="stedin_2015_7A.A.26">#REF!</definedName>
    <definedName name="stedin_2015_7A.A.27" localSheetId="2">#REF!</definedName>
    <definedName name="stedin_2015_7A.A.27">#REF!</definedName>
    <definedName name="stedin_2015_7A.A.28" localSheetId="2">#REF!</definedName>
    <definedName name="stedin_2015_7A.A.28">#REF!</definedName>
    <definedName name="stedin_2015_7A.A.29" localSheetId="2">#REF!</definedName>
    <definedName name="stedin_2015_7A.A.29">#REF!</definedName>
    <definedName name="stedin_2015_7A.A.30" localSheetId="2">#REF!</definedName>
    <definedName name="stedin_2015_7A.A.30">#REF!</definedName>
    <definedName name="stedin_2015_7A.A.31" localSheetId="2">#REF!</definedName>
    <definedName name="stedin_2015_7A.A.31">#REF!</definedName>
    <definedName name="stedin_2015_7A.A.41" localSheetId="2">#REF!</definedName>
    <definedName name="stedin_2015_7A.A.41">#REF!</definedName>
    <definedName name="stedin_2015_7A.A.42" localSheetId="2">#REF!</definedName>
    <definedName name="stedin_2015_7A.A.42">#REF!</definedName>
    <definedName name="stedin_2015_7A.A.43" localSheetId="2">#REF!</definedName>
    <definedName name="stedin_2015_7A.A.43">#REF!</definedName>
    <definedName name="stedin_2015_7A.A.44" localSheetId="2">#REF!</definedName>
    <definedName name="stedin_2015_7A.A.44">#REF!</definedName>
    <definedName name="stedin_2015_7A.A.45" localSheetId="2">#REF!</definedName>
    <definedName name="stedin_2015_7A.A.45">#REF!</definedName>
    <definedName name="stedin_2015_7A.A.46" localSheetId="2">#REF!</definedName>
    <definedName name="stedin_2015_7A.A.46">#REF!</definedName>
    <definedName name="stedin_2015_7A.A.47" localSheetId="2">#REF!</definedName>
    <definedName name="stedin_2015_7A.A.47">#REF!</definedName>
    <definedName name="stedin_2015_7A.A.48" localSheetId="2">#REF!</definedName>
    <definedName name="stedin_2015_7A.A.48">#REF!</definedName>
    <definedName name="stedin_2015_7A.A.49" localSheetId="2">#REF!</definedName>
    <definedName name="stedin_2015_7A.A.49">#REF!</definedName>
    <definedName name="stedin_2015_7A.A.50" localSheetId="2">#REF!</definedName>
    <definedName name="stedin_2015_7A.A.50">#REF!</definedName>
    <definedName name="stedin_2015_7A.A.51" localSheetId="2">#REF!</definedName>
    <definedName name="stedin_2015_7A.A.51">#REF!</definedName>
    <definedName name="stedin_2015_7B.A.21" localSheetId="2">#REF!</definedName>
    <definedName name="stedin_2015_7B.A.21">#REF!</definedName>
    <definedName name="stedin_2015_7B.A.22" localSheetId="2">#REF!</definedName>
    <definedName name="stedin_2015_7B.A.22">#REF!</definedName>
    <definedName name="stedin_2015_7B.A.23" localSheetId="2">#REF!</definedName>
    <definedName name="stedin_2015_7B.A.23">#REF!</definedName>
    <definedName name="stedin_2015_7B.A.24" localSheetId="2">#REF!</definedName>
    <definedName name="stedin_2015_7B.A.24">#REF!</definedName>
    <definedName name="stedin_2015_7B.A.25" localSheetId="2">#REF!</definedName>
    <definedName name="stedin_2015_7B.A.25">#REF!</definedName>
    <definedName name="stedin_2015_7B.A.26" localSheetId="2">#REF!</definedName>
    <definedName name="stedin_2015_7B.A.26">#REF!</definedName>
    <definedName name="stedin_2015_7B.A.27" localSheetId="2">#REF!</definedName>
    <definedName name="stedin_2015_7B.A.27">#REF!</definedName>
    <definedName name="stedin_2015_7B.A.28" localSheetId="2">#REF!</definedName>
    <definedName name="stedin_2015_7B.A.28">#REF!</definedName>
    <definedName name="stedin_2015_7B.A.29" localSheetId="2">#REF!</definedName>
    <definedName name="stedin_2015_7B.A.29">#REF!</definedName>
    <definedName name="stedin_2015_7B.A.30" localSheetId="2">#REF!</definedName>
    <definedName name="stedin_2015_7B.A.30">#REF!</definedName>
    <definedName name="STEDIN_2015_INV_LOG">#REF!</definedName>
    <definedName name="STEDIN_2015_OO_LOG" localSheetId="2">#REF!</definedName>
    <definedName name="STEDIN_2015_OO_LOG">#REF!</definedName>
    <definedName name="STEDIN_2015_OPEX_LOG" localSheetId="2">#REF!</definedName>
    <definedName name="STEDIN_2015_OPEX_LOG">#REF!</definedName>
    <definedName name="westland_2014_2B.E.tot" localSheetId="2">#REF!</definedName>
    <definedName name="westland_2014_2B.E.tot">#REF!</definedName>
    <definedName name="westland_2014_3A.A.1" localSheetId="2">#REF!</definedName>
    <definedName name="westland_2014_3A.A.1">#REF!</definedName>
    <definedName name="westland_2014_3A.A.10" localSheetId="2">#REF!</definedName>
    <definedName name="westland_2014_3A.A.10">#REF!</definedName>
    <definedName name="westland_2014_3A.A.11" localSheetId="2">#REF!</definedName>
    <definedName name="westland_2014_3A.A.11">#REF!</definedName>
    <definedName name="westland_2014_3A.A.12" localSheetId="2">#REF!</definedName>
    <definedName name="westland_2014_3A.A.12">#REF!</definedName>
    <definedName name="westland_2014_3A.A.13" localSheetId="2">#REF!</definedName>
    <definedName name="westland_2014_3A.A.13">#REF!</definedName>
    <definedName name="westland_2014_3A.A.15" localSheetId="2">#REF!</definedName>
    <definedName name="westland_2014_3A.A.15">#REF!</definedName>
    <definedName name="westland_2014_3A.A.2" localSheetId="2">#REF!</definedName>
    <definedName name="westland_2014_3A.A.2">#REF!</definedName>
    <definedName name="westland_2014_3A.A.3" localSheetId="2">#REF!</definedName>
    <definedName name="westland_2014_3A.A.3">#REF!</definedName>
    <definedName name="westland_2014_3A.A.4" localSheetId="2">#REF!</definedName>
    <definedName name="westland_2014_3A.A.4">#REF!</definedName>
    <definedName name="westland_2014_3A.A.5" localSheetId="2">#REF!</definedName>
    <definedName name="westland_2014_3A.A.5">#REF!</definedName>
    <definedName name="westland_2014_3A.A.6" localSheetId="2">#REF!</definedName>
    <definedName name="westland_2014_3A.A.6">#REF!</definedName>
    <definedName name="westland_2014_3A.A.7" localSheetId="2">#REF!</definedName>
    <definedName name="westland_2014_3A.A.7">#REF!</definedName>
    <definedName name="westland_2014_3A.A.8" localSheetId="2">#REF!</definedName>
    <definedName name="westland_2014_3A.A.8">#REF!</definedName>
    <definedName name="westland_2014_7A.A.21" localSheetId="2">#REF!</definedName>
    <definedName name="westland_2014_7A.A.21">#REF!</definedName>
    <definedName name="westland_2014_7A.A.22" localSheetId="2">#REF!</definedName>
    <definedName name="westland_2014_7A.A.22">#REF!</definedName>
    <definedName name="westland_2014_7A.A.23" localSheetId="2">#REF!</definedName>
    <definedName name="westland_2014_7A.A.23">#REF!</definedName>
    <definedName name="westland_2014_7A.A.24" localSheetId="2">#REF!</definedName>
    <definedName name="westland_2014_7A.A.24">#REF!</definedName>
    <definedName name="westland_2014_7A.A.25" localSheetId="2">#REF!</definedName>
    <definedName name="westland_2014_7A.A.25">#REF!</definedName>
    <definedName name="westland_2014_7A.A.26" localSheetId="2">#REF!</definedName>
    <definedName name="westland_2014_7A.A.26">#REF!</definedName>
    <definedName name="westland_2014_7A.A.27" localSheetId="2">#REF!</definedName>
    <definedName name="westland_2014_7A.A.27">#REF!</definedName>
    <definedName name="westland_2014_7A.A.28" localSheetId="2">#REF!</definedName>
    <definedName name="westland_2014_7A.A.28">#REF!</definedName>
    <definedName name="westland_2014_7A.A.29" localSheetId="2">#REF!</definedName>
    <definedName name="westland_2014_7A.A.29">#REF!</definedName>
    <definedName name="westland_2014_7A.A.30" localSheetId="2">#REF!</definedName>
    <definedName name="westland_2014_7A.A.30">#REF!</definedName>
    <definedName name="westland_2014_7A.A.31" localSheetId="2">#REF!</definedName>
    <definedName name="westland_2014_7A.A.31">#REF!</definedName>
    <definedName name="westland_2014_7A.A.41" localSheetId="2">#REF!</definedName>
    <definedName name="westland_2014_7A.A.41">#REF!</definedName>
    <definedName name="westland_2014_7A.A.42" localSheetId="2">#REF!</definedName>
    <definedName name="westland_2014_7A.A.42">#REF!</definedName>
    <definedName name="westland_2014_7A.A.43" localSheetId="2">#REF!</definedName>
    <definedName name="westland_2014_7A.A.43">#REF!</definedName>
    <definedName name="westland_2014_7A.A.44" localSheetId="2">#REF!</definedName>
    <definedName name="westland_2014_7A.A.44">#REF!</definedName>
    <definedName name="westland_2014_7A.A.45" localSheetId="2">#REF!</definedName>
    <definedName name="westland_2014_7A.A.45">#REF!</definedName>
    <definedName name="westland_2014_7A.A.46" localSheetId="2">#REF!</definedName>
    <definedName name="westland_2014_7A.A.46">#REF!</definedName>
    <definedName name="westland_2014_7A.A.47" localSheetId="2">#REF!</definedName>
    <definedName name="westland_2014_7A.A.47">#REF!</definedName>
    <definedName name="westland_2014_7A.A.48" localSheetId="2">#REF!</definedName>
    <definedName name="westland_2014_7A.A.48">#REF!</definedName>
    <definedName name="westland_2014_7A.A.49" localSheetId="2">#REF!</definedName>
    <definedName name="westland_2014_7A.A.49">#REF!</definedName>
    <definedName name="westland_2014_7A.A.50" localSheetId="2">#REF!</definedName>
    <definedName name="westland_2014_7A.A.50">#REF!</definedName>
    <definedName name="westland_2014_7A.A.51" localSheetId="2">#REF!</definedName>
    <definedName name="westland_2014_7A.A.51">#REF!</definedName>
    <definedName name="westland_2014_7B.A.21" localSheetId="2">#REF!</definedName>
    <definedName name="westland_2014_7B.A.21">#REF!</definedName>
    <definedName name="westland_2014_7B.A.22" localSheetId="2">#REF!</definedName>
    <definedName name="westland_2014_7B.A.22">#REF!</definedName>
    <definedName name="westland_2014_7B.A.23" localSheetId="2">#REF!</definedName>
    <definedName name="westland_2014_7B.A.23">#REF!</definedName>
    <definedName name="westland_2014_7B.A.24" localSheetId="2">#REF!</definedName>
    <definedName name="westland_2014_7B.A.24">#REF!</definedName>
    <definedName name="westland_2014_7B.A.25" localSheetId="2">#REF!</definedName>
    <definedName name="westland_2014_7B.A.25">#REF!</definedName>
    <definedName name="westland_2014_7B.A.26" localSheetId="2">#REF!</definedName>
    <definedName name="westland_2014_7B.A.26">#REF!</definedName>
    <definedName name="westland_2014_7B.A.27" localSheetId="2">#REF!</definedName>
    <definedName name="westland_2014_7B.A.27">#REF!</definedName>
    <definedName name="westland_2014_7B.A.28" localSheetId="2">#REF!</definedName>
    <definedName name="westland_2014_7B.A.28">#REF!</definedName>
    <definedName name="westland_2014_7B.A.29" localSheetId="2">#REF!</definedName>
    <definedName name="westland_2014_7B.A.29">#REF!</definedName>
    <definedName name="westland_2014_7B.A.30" localSheetId="2">#REF!</definedName>
    <definedName name="westland_2014_7B.A.30">#REF!</definedName>
    <definedName name="WESTLAND_2014_INV_LOG">#REF!</definedName>
    <definedName name="WESTLAND_2014_OO_LOG" localSheetId="2">#REF!</definedName>
    <definedName name="WESTLAND_2014_OO_LOG">#REF!</definedName>
    <definedName name="WESTLAND_2014_OPEX_LOG" localSheetId="2">#REF!</definedName>
    <definedName name="WESTLAND_2014_OPEX_LOG">#REF!</definedName>
    <definedName name="westland_2015_2B.E.tot" localSheetId="2">#REF!</definedName>
    <definedName name="westland_2015_2B.E.tot">#REF!</definedName>
    <definedName name="westland_2015_3A.A.1" localSheetId="2">#REF!</definedName>
    <definedName name="westland_2015_3A.A.1">#REF!</definedName>
    <definedName name="westland_2015_3A.A.10" localSheetId="2">#REF!</definedName>
    <definedName name="westland_2015_3A.A.10">#REF!</definedName>
    <definedName name="westland_2015_3A.A.11" localSheetId="2">#REF!</definedName>
    <definedName name="westland_2015_3A.A.11">#REF!</definedName>
    <definedName name="westland_2015_3A.A.12" localSheetId="2">#REF!</definedName>
    <definedName name="westland_2015_3A.A.12">#REF!</definedName>
    <definedName name="westland_2015_3A.A.13" localSheetId="2">#REF!</definedName>
    <definedName name="westland_2015_3A.A.13">#REF!</definedName>
    <definedName name="westland_2015_3A.A.15" localSheetId="2">#REF!</definedName>
    <definedName name="westland_2015_3A.A.15">#REF!</definedName>
    <definedName name="westland_2015_3A.A.2" localSheetId="2">#REF!</definedName>
    <definedName name="westland_2015_3A.A.2">#REF!</definedName>
    <definedName name="westland_2015_3A.A.3" localSheetId="2">#REF!</definedName>
    <definedName name="westland_2015_3A.A.3">#REF!</definedName>
    <definedName name="westland_2015_3A.A.4" localSheetId="2">#REF!</definedName>
    <definedName name="westland_2015_3A.A.4">#REF!</definedName>
    <definedName name="westland_2015_3A.A.5" localSheetId="2">#REF!</definedName>
    <definedName name="westland_2015_3A.A.5">#REF!</definedName>
    <definedName name="westland_2015_3A.A.6" localSheetId="2">#REF!</definedName>
    <definedName name="westland_2015_3A.A.6">#REF!</definedName>
    <definedName name="westland_2015_3A.A.7" localSheetId="2">#REF!</definedName>
    <definedName name="westland_2015_3A.A.7">#REF!</definedName>
    <definedName name="westland_2015_3A.A.8" localSheetId="2">#REF!</definedName>
    <definedName name="westland_2015_3A.A.8">#REF!</definedName>
    <definedName name="westland_2015_7A.A.21" localSheetId="2">#REF!</definedName>
    <definedName name="westland_2015_7A.A.21">#REF!</definedName>
    <definedName name="westland_2015_7A.A.22" localSheetId="2">#REF!</definedName>
    <definedName name="westland_2015_7A.A.22">#REF!</definedName>
    <definedName name="westland_2015_7A.A.23" localSheetId="2">#REF!</definedName>
    <definedName name="westland_2015_7A.A.23">#REF!</definedName>
    <definedName name="westland_2015_7A.A.24" localSheetId="2">#REF!</definedName>
    <definedName name="westland_2015_7A.A.24">#REF!</definedName>
    <definedName name="westland_2015_7A.A.25" localSheetId="2">#REF!</definedName>
    <definedName name="westland_2015_7A.A.25">#REF!</definedName>
    <definedName name="westland_2015_7A.A.26" localSheetId="2">#REF!</definedName>
    <definedName name="westland_2015_7A.A.26">#REF!</definedName>
    <definedName name="westland_2015_7A.A.27" localSheetId="2">#REF!</definedName>
    <definedName name="westland_2015_7A.A.27">#REF!</definedName>
    <definedName name="westland_2015_7A.A.28" localSheetId="2">#REF!</definedName>
    <definedName name="westland_2015_7A.A.28">#REF!</definedName>
    <definedName name="westland_2015_7A.A.29" localSheetId="2">#REF!</definedName>
    <definedName name="westland_2015_7A.A.29">#REF!</definedName>
    <definedName name="westland_2015_7A.A.30" localSheetId="2">#REF!</definedName>
    <definedName name="westland_2015_7A.A.30">#REF!</definedName>
    <definedName name="westland_2015_7A.A.31" localSheetId="2">#REF!</definedName>
    <definedName name="westland_2015_7A.A.31">#REF!</definedName>
    <definedName name="westland_2015_7A.A.41" localSheetId="2">#REF!</definedName>
    <definedName name="westland_2015_7A.A.41">#REF!</definedName>
    <definedName name="westland_2015_7A.A.42" localSheetId="2">#REF!</definedName>
    <definedName name="westland_2015_7A.A.42">#REF!</definedName>
    <definedName name="westland_2015_7A.A.43" localSheetId="2">#REF!</definedName>
    <definedName name="westland_2015_7A.A.43">#REF!</definedName>
    <definedName name="westland_2015_7A.A.44" localSheetId="2">#REF!</definedName>
    <definedName name="westland_2015_7A.A.44">#REF!</definedName>
    <definedName name="westland_2015_7A.A.45" localSheetId="2">#REF!</definedName>
    <definedName name="westland_2015_7A.A.45">#REF!</definedName>
    <definedName name="westland_2015_7A.A.46" localSheetId="2">#REF!</definedName>
    <definedName name="westland_2015_7A.A.46">#REF!</definedName>
    <definedName name="westland_2015_7A.A.47" localSheetId="2">#REF!</definedName>
    <definedName name="westland_2015_7A.A.47">#REF!</definedName>
    <definedName name="westland_2015_7A.A.48" localSheetId="2">#REF!</definedName>
    <definedName name="westland_2015_7A.A.48">#REF!</definedName>
    <definedName name="westland_2015_7A.A.49" localSheetId="2">#REF!</definedName>
    <definedName name="westland_2015_7A.A.49">#REF!</definedName>
    <definedName name="westland_2015_7A.A.50" localSheetId="2">#REF!</definedName>
    <definedName name="westland_2015_7A.A.50">#REF!</definedName>
    <definedName name="westland_2015_7A.A.51" localSheetId="2">#REF!</definedName>
    <definedName name="westland_2015_7A.A.51">#REF!</definedName>
    <definedName name="westland_2015_7B.A.21" localSheetId="2">#REF!</definedName>
    <definedName name="westland_2015_7B.A.21">#REF!</definedName>
    <definedName name="westland_2015_7B.A.22" localSheetId="2">#REF!</definedName>
    <definedName name="westland_2015_7B.A.22">#REF!</definedName>
    <definedName name="westland_2015_7B.A.23" localSheetId="2">#REF!</definedName>
    <definedName name="westland_2015_7B.A.23">#REF!</definedName>
    <definedName name="westland_2015_7B.A.24" localSheetId="2">#REF!</definedName>
    <definedName name="westland_2015_7B.A.24">#REF!</definedName>
    <definedName name="westland_2015_7B.A.25" localSheetId="2">#REF!</definedName>
    <definedName name="westland_2015_7B.A.25">#REF!</definedName>
    <definedName name="westland_2015_7B.A.26" localSheetId="2">#REF!</definedName>
    <definedName name="westland_2015_7B.A.26">#REF!</definedName>
    <definedName name="westland_2015_7B.A.27" localSheetId="2">#REF!</definedName>
    <definedName name="westland_2015_7B.A.27">#REF!</definedName>
    <definedName name="westland_2015_7B.A.28" localSheetId="2">#REF!</definedName>
    <definedName name="westland_2015_7B.A.28">#REF!</definedName>
    <definedName name="westland_2015_7B.A.29" localSheetId="2">#REF!</definedName>
    <definedName name="westland_2015_7B.A.29">#REF!</definedName>
    <definedName name="westland_2015_7B.A.30" localSheetId="2">#REF!</definedName>
    <definedName name="westland_2015_7B.A.30">#REF!</definedName>
    <definedName name="WESTLAND_2015_INV_LOG">#REF!</definedName>
    <definedName name="WESTLAND_2015_OO_LOG" localSheetId="2">#REF!</definedName>
    <definedName name="WESTLAND_2015_OO_LOG">#REF!</definedName>
    <definedName name="WESTLAND_2015_OPEX_LOG" localSheetId="2">#REF!</definedName>
    <definedName name="WESTLAND_2015_OPEX_LOG">#REF!</definedName>
  </definedNames>
  <calcPr calcId="162913"/>
</workbook>
</file>

<file path=xl/calcChain.xml><?xml version="1.0" encoding="utf-8"?>
<calcChain xmlns="http://schemas.openxmlformats.org/spreadsheetml/2006/main">
  <c r="D7" i="5" l="1"/>
  <c r="H227" i="3" l="1"/>
  <c r="H228" i="3" l="1"/>
  <c r="H212" i="3" l="1"/>
  <c r="H210" i="3" l="1"/>
  <c r="L93" i="3" l="1"/>
  <c r="B3" i="3"/>
  <c r="H225" i="3" l="1"/>
  <c r="H229" i="3"/>
  <c r="H232" i="3" l="1"/>
  <c r="C42" i="5"/>
  <c r="D42" i="5"/>
  <c r="H42" i="5" s="1"/>
  <c r="C43" i="5"/>
  <c r="D43" i="5"/>
  <c r="H43" i="5" s="1"/>
  <c r="D50" i="5" l="1"/>
  <c r="H50" i="5" s="1"/>
  <c r="C50" i="5"/>
  <c r="D49" i="5"/>
  <c r="H49" i="5" s="1"/>
  <c r="C49" i="5"/>
  <c r="D48" i="5"/>
  <c r="H48" i="5" s="1"/>
  <c r="C48" i="5"/>
  <c r="D47" i="5"/>
  <c r="H47" i="5" s="1"/>
  <c r="C47" i="5"/>
  <c r="D46" i="5"/>
  <c r="H46" i="5" s="1"/>
  <c r="C46" i="5"/>
  <c r="D45" i="5"/>
  <c r="H45" i="5" s="1"/>
  <c r="C45" i="5"/>
  <c r="D44" i="5"/>
  <c r="H44" i="5" s="1"/>
  <c r="C44" i="5"/>
  <c r="D41" i="5"/>
  <c r="H41" i="5" s="1"/>
  <c r="C41" i="5"/>
  <c r="D40" i="5"/>
  <c r="H40" i="5" s="1"/>
  <c r="C40" i="5"/>
  <c r="D39" i="5"/>
  <c r="H39" i="5" s="1"/>
  <c r="C39" i="5"/>
  <c r="D38" i="5"/>
  <c r="H38" i="5" s="1"/>
  <c r="C38" i="5"/>
  <c r="D37" i="5"/>
  <c r="H37" i="5" s="1"/>
  <c r="C37" i="5"/>
  <c r="D36" i="5"/>
  <c r="H36" i="5" s="1"/>
  <c r="C36" i="5"/>
  <c r="D35" i="5"/>
  <c r="H35" i="5" s="1"/>
  <c r="C35" i="5"/>
  <c r="D34" i="5"/>
  <c r="H34" i="5" s="1"/>
  <c r="C34" i="5"/>
  <c r="D33" i="5"/>
  <c r="H33" i="5" s="1"/>
  <c r="C33" i="5"/>
  <c r="D29" i="5"/>
  <c r="H29" i="5" s="1"/>
  <c r="C29" i="5"/>
  <c r="D28" i="5"/>
  <c r="C28" i="5"/>
  <c r="D27" i="5"/>
  <c r="C27" i="5"/>
  <c r="D26" i="5"/>
  <c r="C26" i="5"/>
  <c r="D25" i="5"/>
  <c r="C25" i="5"/>
  <c r="D24" i="5"/>
  <c r="C24" i="5"/>
  <c r="D23" i="5"/>
  <c r="H23" i="5" s="1"/>
  <c r="C23" i="5"/>
  <c r="D22" i="5"/>
  <c r="C22" i="5"/>
  <c r="D21" i="5"/>
  <c r="H21" i="5" s="1"/>
  <c r="C21" i="5"/>
  <c r="D20" i="5"/>
  <c r="C20" i="5"/>
  <c r="D19" i="5"/>
  <c r="C19" i="5"/>
  <c r="D18" i="5"/>
  <c r="C18" i="5"/>
  <c r="D17" i="5"/>
  <c r="C17" i="5"/>
  <c r="D16" i="5"/>
  <c r="C16" i="5"/>
  <c r="D15" i="5"/>
  <c r="C15" i="5"/>
  <c r="D14" i="5"/>
  <c r="C14" i="5"/>
  <c r="D13" i="5"/>
  <c r="C13" i="5"/>
  <c r="D12" i="5"/>
  <c r="C12" i="5"/>
  <c r="D11" i="5"/>
  <c r="C11" i="5"/>
  <c r="D10" i="5"/>
  <c r="C10" i="5"/>
  <c r="D9" i="5"/>
  <c r="C9" i="5"/>
  <c r="D8" i="5"/>
  <c r="C8" i="5"/>
  <c r="C7" i="5"/>
  <c r="B3" i="4"/>
  <c r="H214" i="3"/>
  <c r="L94" i="3"/>
  <c r="L92" i="3"/>
  <c r="L91" i="3"/>
  <c r="L90" i="3"/>
  <c r="L89" i="3"/>
  <c r="L88" i="3"/>
  <c r="H8" i="5" l="1"/>
  <c r="H10" i="5"/>
  <c r="H14" i="5"/>
  <c r="H16" i="5"/>
  <c r="H18" i="5"/>
  <c r="H20" i="5"/>
  <c r="H7" i="5"/>
  <c r="H9" i="5"/>
  <c r="H15" i="5"/>
  <c r="H17" i="5"/>
  <c r="H19" i="5"/>
  <c r="H201" i="3"/>
  <c r="H203" i="3" l="1"/>
</calcChain>
</file>

<file path=xl/sharedStrings.xml><?xml version="1.0" encoding="utf-8"?>
<sst xmlns="http://schemas.openxmlformats.org/spreadsheetml/2006/main" count="615" uniqueCount="250">
  <si>
    <t>Autoriteit Consument en Markt - Directie Energie</t>
  </si>
  <si>
    <t>Legenda celkleuren</t>
  </si>
  <si>
    <t>Datawaarde / parameter</t>
  </si>
  <si>
    <t>Waarde die wordt opgehaald van een andere locatie (zonder berekening)</t>
  </si>
  <si>
    <t>Berekende waarde</t>
  </si>
  <si>
    <t>Celwaarde (uitkomst van een berekening) die een eindresultaat vormt</t>
  </si>
  <si>
    <t>Cel(waarde) niet van toepassing</t>
  </si>
  <si>
    <t>Contactgegevens</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</si>
  <si>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</si>
  <si>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</si>
  <si>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</si>
  <si>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</si>
  <si>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</si>
  <si>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</si>
  <si>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</si>
  <si>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</si>
  <si>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</si>
  <si>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</si>
  <si>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</si>
  <si>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</si>
  <si>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</si>
  <si>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</si>
  <si>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</si>
  <si>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Categorie</t>
  </si>
  <si>
    <t>Eenheid</t>
  </si>
  <si>
    <t>Rekenvolume</t>
  </si>
  <si>
    <t>Tarief</t>
  </si>
  <si>
    <t>Rekencapaciteit</t>
  </si>
  <si>
    <t>Rekenvolumina Transportdienst 2017-2021</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</si>
  <si>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</si>
  <si>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</si>
  <si>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</si>
  <si>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</si>
  <si>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</si>
  <si>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</si>
  <si>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</si>
  <si>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</si>
  <si>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</si>
  <si>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</si>
  <si>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</si>
  <si>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</si>
  <si>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</si>
  <si>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</si>
  <si>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</si>
  <si>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</si>
  <si>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</si>
  <si>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</si>
  <si>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</si>
  <si>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</si>
  <si>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</si>
  <si>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</si>
  <si>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</si>
  <si>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</si>
  <si>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</si>
  <si>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</si>
  <si>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</si>
  <si>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</si>
  <si>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</si>
  <si>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kW tarief</t>
  </si>
  <si>
    <t>D. BLINDVERMOGEN</t>
  </si>
  <si>
    <t>kVArh blindvermogen MS en hoger</t>
  </si>
  <si>
    <t>kVArh blindvermogen lager dan MS</t>
  </si>
  <si>
    <t>Rekenvolumina Periodieke Aansluitvergoeding 2017-2021</t>
  </si>
  <si>
    <t>PAV t/m 1*6A (per aansluiting)</t>
  </si>
  <si>
    <t>PAV &gt; 1*6A en &lt;= 3*80A (per aansluiting)</t>
  </si>
  <si>
    <t>PAV &gt; 3*80A (per aansluiting)</t>
  </si>
  <si>
    <t>Periodieke aansluitvergoeding meerlengte per meter &gt; 25 meter</t>
  </si>
  <si>
    <t>Rekenvolumina Eenmalige Aansluitvergoeding 2017-2021</t>
  </si>
  <si>
    <t>EAV t/m 1*6A (per aansluiting)</t>
  </si>
  <si>
    <t>EAV &gt; 1*6A en &lt;= 3*80A (per aansluiting)</t>
  </si>
  <si>
    <t>EAV &gt; 3*80A (per aansluiting)</t>
  </si>
  <si>
    <t>Eenmalige aansluitvergoeding meerlengte per meter &gt; 25 meter</t>
  </si>
  <si>
    <t>Controle Toegestane Totale Inkomsten</t>
  </si>
  <si>
    <t>EUR, pp 2017</t>
  </si>
  <si>
    <t>Beoordeling</t>
  </si>
  <si>
    <t>Controle Rekenvolume</t>
  </si>
  <si>
    <t>Totaal Rekenvolume aangepast</t>
  </si>
  <si>
    <t>BEOORDELING</t>
  </si>
  <si>
    <t>Verwachte tariefmutatie</t>
  </si>
  <si>
    <t xml:space="preserve">   waarvan toegewezen aan vastrecht tarieven</t>
  </si>
  <si>
    <t>Verwachte mutatie vastrechttarieven</t>
  </si>
  <si>
    <t>%</t>
  </si>
  <si>
    <t>Verwachte mutatie niet-vastrechttarieven</t>
  </si>
  <si>
    <t>Deelmarkt</t>
  </si>
  <si>
    <t>Deelmarktgrens</t>
  </si>
  <si>
    <t>Afnemers HS (110-150 kV) maximaal 600 uur p/jr</t>
  </si>
  <si>
    <t>Afnemers TS (25-50 kV) maximaal 600 uur p/jr</t>
  </si>
  <si>
    <t>Afnemers Trafo HS+TS/MS maximaal 600 uur p/jr</t>
  </si>
  <si>
    <t>Afnemerscategorieën capaciteitstarieven</t>
  </si>
  <si>
    <t>Elementen EAV-tarieven</t>
  </si>
  <si>
    <t>Eénmalige aansluitvergoeding t/m 25 meter</t>
  </si>
  <si>
    <t>Knip</t>
  </si>
  <si>
    <t>Beveiliging</t>
  </si>
  <si>
    <t>Verbinding</t>
  </si>
  <si>
    <t>Controle</t>
  </si>
  <si>
    <t>Eénmalige aansluitvergoeding per meter &gt; 25 meter</t>
  </si>
  <si>
    <t>Toelichting</t>
  </si>
  <si>
    <t>TOTALE INKOMSTEN</t>
  </si>
  <si>
    <t>TRANSPORTTARIEVEN</t>
  </si>
  <si>
    <t>AANSLUITTARIEVEN</t>
  </si>
  <si>
    <t>DEELMARKTGRENZEN TRANSPORT</t>
  </si>
  <si>
    <t>ELEMENTEN EAV TARIEVEN</t>
  </si>
  <si>
    <t>CONTROLE RICHTLIJNEN</t>
  </si>
  <si>
    <t>OVERIGE OPMERKINGEN</t>
  </si>
  <si>
    <t>Richtlijnen controle tarieven</t>
  </si>
  <si>
    <t>Nr.</t>
  </si>
  <si>
    <t>Onderwerp</t>
  </si>
  <si>
    <t>Ja / Nee</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</si>
  <si>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</si>
  <si>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</si>
  <si>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</si>
  <si>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</si>
  <si>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</si>
  <si>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</si>
  <si>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</si>
  <si>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</si>
  <si>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</si>
  <si>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</si>
  <si>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</si>
  <si>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</si>
  <si>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</si>
  <si>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</si>
  <si>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</si>
  <si>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</si>
  <si>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</si>
  <si>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</si>
  <si>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Trafo MS/LS volgens artikel 3.7.10. van de TarievenCode Elektriciteit?</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</si>
  <si>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</si>
  <si>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</si>
  <si>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</si>
  <si>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</si>
  <si>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</si>
  <si>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</si>
  <si>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</si>
  <si>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</si>
  <si>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</si>
  <si>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</si>
  <si>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Afnemers MS (1-20 kV) MS-Transport</t>
  </si>
  <si>
    <t>Afnemers MS (1-20 kV) MS en MS-Distributie</t>
  </si>
  <si>
    <t>Informatie die is ingevuld door ACM</t>
  </si>
  <si>
    <t>- is het tarief voor kWmax per maand gelijk aan het gelijknamige tarief in deelmarkt afnemers MS (1-20 kV)*?</t>
  </si>
  <si>
    <t>EUR</t>
  </si>
  <si>
    <t>EUR/jaar</t>
  </si>
  <si>
    <t>EUR/kW/maand</t>
  </si>
  <si>
    <t>EUR/meter</t>
  </si>
  <si>
    <t>EUR/jaar/meter</t>
  </si>
  <si>
    <t>EUR/kW/week</t>
  </si>
  <si>
    <t>EUR/kW/jaar</t>
  </si>
  <si>
    <t>EUR/kWh</t>
  </si>
  <si>
    <t>EUR/kVArh</t>
  </si>
  <si>
    <t>Controle Totale Inkomsten en rekenvolume in Tarievenvoorstel</t>
  </si>
  <si>
    <t>Tariefmutaties</t>
  </si>
  <si>
    <t>Categorie verwachte mutatie</t>
  </si>
  <si>
    <t>A</t>
  </si>
  <si>
    <t>B</t>
  </si>
  <si>
    <t>#</t>
  </si>
  <si>
    <t>EUR/rekencap./jaar</t>
  </si>
  <si>
    <t>Hierbij dienen uitsluitend de tarieven te worden ingevuld (groene cellen). Rekenvolumes kunnen niet via deze module gewijzigd worden.</t>
  </si>
  <si>
    <t>De totale inkomsten op basis van rekenvolumes mogen niet uitkomen boven het vastgestelde Totale Inkomsten bedrag. Dit wordt automatisch berekend onderaan het tabblad 'Tarievenvoorstel'.</t>
  </si>
  <si>
    <t xml:space="preserve">Ook wordt onderaan het tabblad Tarievenvoorstel de 'verwachte tariefmutatie' weergegeven (per categorie tarieven). </t>
  </si>
  <si>
    <t>Deze tariefmutatie dient als leidraad voor de 4%-regel: wanneer de tarieven meer dan 4% afwijken van deze verwachte mutatie dient het tariefvoorstel voorzien te worden van een kostenonderbouwing.</t>
  </si>
  <si>
    <t>Voor verdere toelichting bij deze module verwijst ACM naar de Invulinstructie bij deze module.</t>
  </si>
  <si>
    <t>Toelichting bij dit bestand</t>
  </si>
  <si>
    <t>Categorie A</t>
  </si>
  <si>
    <t>Categorie B</t>
  </si>
  <si>
    <t>Indeling technische codes</t>
  </si>
  <si>
    <t>A1</t>
  </si>
  <si>
    <t>A2.1</t>
  </si>
  <si>
    <t>A2.2</t>
  </si>
  <si>
    <t>A3</t>
  </si>
  <si>
    <t>A4, A5</t>
  </si>
  <si>
    <t>A6</t>
  </si>
  <si>
    <t>A1 Meerlengte</t>
  </si>
  <si>
    <t>A2.1 Meerlengte</t>
  </si>
  <si>
    <t>A2.2 Meerlengte</t>
  </si>
  <si>
    <t>A3 Meerlengte</t>
  </si>
  <si>
    <t>A4, A5 Meerlengte</t>
  </si>
  <si>
    <t>A6 Meerlengte</t>
  </si>
  <si>
    <t/>
  </si>
  <si>
    <t>A3, A4, A5</t>
  </si>
  <si>
    <t>PAV Meerlengte 3-10 MVA</t>
  </si>
  <si>
    <t>Tarievenmodule nettarieven elektriciteit 2018</t>
  </si>
  <si>
    <t>Via deze module kunnen netbeheerders hun tarievenvoorstel elektriciteit indienen voor het jaar 2018.</t>
  </si>
  <si>
    <t>Informatieverzoek tarievenmodule nettarieven elektriciteit 2018</t>
  </si>
  <si>
    <t>1-fase &gt;1*10A en 3-fase t/m 3*25A</t>
  </si>
  <si>
    <t>1-fase aansluitingen t/m 1*10A (1)</t>
  </si>
  <si>
    <t>t/m 1*6A geschakeld</t>
  </si>
  <si>
    <t>(1) Met uitzondering van aansluitingen t/m 1*6A geschakeld</t>
  </si>
  <si>
    <t>Toegestane Totale inkomsten 2018 inclusief correcties</t>
  </si>
  <si>
    <t>Totale Omzet 2018 op basis van Rekenvolume</t>
  </si>
  <si>
    <t>EUR, pp 2018</t>
  </si>
  <si>
    <t>bron: TI berekening 2018 Elektriciteit</t>
  </si>
  <si>
    <t>somproduct vastrechttarieven 2017 en rekenvolumes 2017-2021 (alleen vastrecht)</t>
  </si>
  <si>
    <t>Tarief 2018 (EUR)</t>
  </si>
  <si>
    <t>Is het bedrag "Totale Inkomsten 2018 inclusief correcties" in het tabblad Tarievenvoorstel ongewijzigd? Zo nee, waarom niet?</t>
  </si>
  <si>
    <t>Totaal rekenvolume Enexis reguleringsperiode 2017-2021</t>
  </si>
  <si>
    <t>Rekenvolume gecorrigeerd voor overdracht Weert</t>
  </si>
  <si>
    <t>Totaal rekenvolume overdracht Weert</t>
  </si>
  <si>
    <t xml:space="preserve">Aangepaste Toegestane Totale Inkomsten 2017 (incl. correcties) </t>
  </si>
  <si>
    <t xml:space="preserve">Aangepaste Toegestane Totale Inkomsten 2017 (incl. correcties) excl. Vastrecht </t>
  </si>
  <si>
    <t>Toegestane Totale Inkomsten 2018 (incl. correcties)</t>
  </si>
  <si>
    <t>Toegestane Totale Inkomsten 2018 (incl. correcties) excl. Vastrecht</t>
  </si>
  <si>
    <t>somproduct vastrechttarieven 2017 en rekenvolumes REG2017 inclusief overdracht Weert (alleen vastrecht)</t>
  </si>
  <si>
    <t>berekening op basis van de tarieven 2017 en de aangepaste rekenvolumes als gevolg van overdracht Weert</t>
  </si>
  <si>
    <t>&gt; 1*6A t/m 3*25A</t>
  </si>
  <si>
    <t>&gt; 3*25A t/m 3*80A</t>
  </si>
  <si>
    <t>&gt; 3*80A t/m 175 kVA</t>
  </si>
  <si>
    <t>&gt; 175kVA t/m 1750kVA</t>
  </si>
  <si>
    <t>&gt; 1.750kVA t/m 3.000kVA</t>
  </si>
  <si>
    <t>&gt; 3.000kVA t/m 10.000kVA</t>
  </si>
  <si>
    <t>3-10 MVA</t>
  </si>
  <si>
    <t>&gt; 1 × 6A t/m 3 × 25A</t>
  </si>
  <si>
    <t>&gt; 3 × 25A t/m 3 × 35A</t>
  </si>
  <si>
    <t>&gt; 3 × 35A t/m 3 × 63A</t>
  </si>
  <si>
    <t>&gt; 3 × 63A t/m 3 × 80A</t>
  </si>
  <si>
    <t>&gt; 3 x 80 A t/m 3 x 125 A</t>
  </si>
  <si>
    <t>&gt; 3 x 125 A t/m 175 kVA</t>
  </si>
  <si>
    <t>&gt; 175 kVA t/m 630 kVA</t>
  </si>
  <si>
    <t>&gt; 630 kVA t/m 1.000 kVA</t>
  </si>
  <si>
    <t>&gt; 1.000 kVA t/m 1.750 kVA</t>
  </si>
  <si>
    <t>&gt; 1.750 kVA t/m 3.000 kVA</t>
  </si>
  <si>
    <t>&gt; 3.000 kVA t/m 10.000 kVA</t>
  </si>
  <si>
    <t>t/m 1 × 6A op geschakeld net</t>
  </si>
  <si>
    <t>bron: Overdracht Weert - verschuiving tariefcategorieën (versie 12 sept 2017)</t>
  </si>
  <si>
    <t>bron: RNB Elektriciteit 2017-2021 SO-bestand (sep 2016)</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</si>
  <si>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</si>
  <si>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</si>
  <si>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</si>
  <si>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</si>
  <si>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</si>
  <si>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</si>
  <si>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</si>
  <si>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</si>
  <si>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</si>
  <si>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</si>
  <si>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</si>
  <si>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werkelijk spanningsniveau (&gt; 1,5 MW)</t>
  </si>
  <si>
    <t>NVT</t>
  </si>
  <si>
    <t>151 t/m 1.500 kW</t>
  </si>
  <si>
    <t>51 t/m 150 kW</t>
  </si>
  <si>
    <t>&gt; 3*80A , ≤ 50 kW</t>
  </si>
  <si>
    <t>Ja</t>
  </si>
  <si>
    <t>Stedin Netbeheer B.V.</t>
  </si>
  <si>
    <t>Postbus 1598</t>
  </si>
  <si>
    <t>3000 BN</t>
  </si>
  <si>
    <t>ROTTERDAM</t>
  </si>
  <si>
    <t>fm.regulering@stedin.net</t>
  </si>
  <si>
    <t xml:space="preserve">Om aan de verplichte onderling verhoudingen van tarieven binnen een netvlak te voldoen, zijn er een aantal tarieven die buiten de verwachte bandbreedte vallen. Voor TS betreft dit de verhouding van 50/50 tussen kWmax en kWcontract (Zie controlevraag 10), waardoor de kWmax stijgt met +10,23%. Op MS betreft dit de 25/25/50 verhouding tussen kWcontract, KWmax en kWh normaal (zie controlevraag 11). Hierdoor daalt de kWmax met -2,49% en de kWh normaal met -3,80%. Door de koppeling van de MS/LS tarieven met de MS tarieven dalen ook hier deze tarieven met dezelfde percentages (zie controlevraag 13). Om op LS grootverbruik te voldoen aan de 16/84 verhouding stijgt kWcontract met +60,45%, stijgt de kWh laag met +9,14% en daalt de kWh normaal met -12,03% (zie controlevraag 12).
Dit alles in overeenstemming met de e-mail van ACM d.d. 13-9-17 waarin gesteld wordt dat, indien het volgen van deze verhoudingen lijdt tot een overschrijding van de 4% -norm, het volgen van deze verhoudingnormen een geldig argument is om van de 4% norm af te wijken.                                                                                                                                    </t>
  </si>
  <si>
    <t>Zie vraag 5</t>
  </si>
  <si>
    <t>26 9 2017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</si>
</sst>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000_-;#,##0.0000\-"/>
    <numFmt numFmtId="168" formatCode="_-[$€]\ * #,##0.00_-;_-[$€]\ * #,##0.00\-;_-[$€]\ * &quot;-&quot;??_-;_-@_-"/>
    <numFmt numFmtId="169" formatCode="_([$€]* #,##0.00_);_([$€]* \(#,##0.00\);_([$€]* &quot;-&quot;??_);_(@_)"/>
    <numFmt numFmtId="170" formatCode="0.0000"/>
    <numFmt numFmtId="171" formatCode="_ * #,##0.0000_ ;_ * \-#,##0.0000_ ;_ * &quot;-&quot;????_ ;_ @_ "/>
  </numFmts>
  <fonts count="7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2"/>
      <color theme="0"/>
      <name val="Arial"/>
      <family val="2"/>
    </font>
    <font>
      <sz val="10"/>
      <color theme="0"/>
      <name val="Arial"/>
      <family val="2"/>
    </font>
    <font>
      <b/>
      <sz val="10"/>
      <name val="Arial"/>
      <family val="2"/>
    </font>
    <font>
      <b/>
      <sz val="10"/>
      <color theme="1"/>
      <name val="Arial"/>
      <family val="2"/>
    </font>
    <font>
      <b/>
      <sz val="12"/>
      <name val="Arial"/>
      <family val="2"/>
    </font>
    <font>
      <sz val="10"/>
      <color theme="1"/>
      <name val="Arial"/>
      <family val="2"/>
    </font>
    <font>
      <sz val="10"/>
      <color rgb="FFFF0000"/>
      <name val="Arial"/>
      <family val="2"/>
    </font>
    <font>
      <sz val="10"/>
      <color indexed="22"/>
      <name val="Arial"/>
      <family val="2"/>
    </font>
    <font>
      <b/>
      <sz val="10"/>
      <color indexed="9"/>
      <name val="Arial"/>
      <family val="2"/>
    </font>
    <font>
      <b/>
      <sz val="8"/>
      <name val="Arial"/>
      <family val="2"/>
    </font>
    <font>
      <sz val="8"/>
      <name val="Arial"/>
      <family val="2"/>
    </font>
    <font>
      <sz val="10"/>
      <color indexed="8"/>
      <name val="MS Sans Serif"/>
      <family val="2"/>
    </font>
    <font>
      <b/>
      <sz val="24"/>
      <color indexed="9"/>
      <name val="Arial"/>
      <family val="2"/>
    </font>
    <font>
      <sz val="10"/>
      <color indexed="10"/>
      <name val="Arial"/>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4"/>
      <color theme="0"/>
      <name val="Arial"/>
      <family val="2"/>
    </font>
    <font>
      <b/>
      <sz val="14"/>
      <color theme="0"/>
      <name val="Arial"/>
      <family val="2"/>
    </font>
    <font>
      <sz val="8"/>
      <color theme="1"/>
      <name val="Arial"/>
      <family val="2"/>
    </font>
    <font>
      <sz val="9.5"/>
      <name val="Arial"/>
      <family val="2"/>
    </font>
    <font>
      <sz val="7"/>
      <name val="Times New Roman"/>
      <family val="1"/>
    </font>
    <font>
      <u/>
      <sz val="10"/>
      <color theme="10"/>
      <name val="Arial"/>
      <family val="2"/>
    </font>
    <font>
      <b/>
      <sz val="14"/>
      <color rgb="FF4B4C53"/>
      <name val="Arial"/>
      <family val="2"/>
    </font>
    <font>
      <sz val="14"/>
      <name val="Arial"/>
      <family val="2"/>
    </font>
    <font>
      <sz val="14"/>
      <color rgb="FF4B4C53"/>
      <name val="Arial"/>
      <family val="2"/>
    </font>
  </fonts>
  <fills count="5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rgb="FF7030A0"/>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1"/>
        <bgColor indexed="64"/>
      </patternFill>
    </fill>
  </fills>
  <borders count="93">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s>
  <cellStyleXfs count="530">
    <xf numFmtId="0" fontId="0" fillId="0" borderId="0"/>
    <xf numFmtId="165" fontId="4" fillId="0" borderId="0" applyFont="0" applyFill="0" applyBorder="0" applyAlignment="0" applyProtection="0"/>
    <xf numFmtId="9" fontId="4" fillId="0" borderId="0" applyFont="0" applyFill="0" applyBorder="0" applyAlignment="0" applyProtection="0"/>
    <xf numFmtId="0" fontId="5" fillId="0" borderId="0"/>
    <xf numFmtId="0" fontId="3" fillId="0" borderId="0"/>
    <xf numFmtId="0" fontId="4" fillId="0" borderId="0"/>
    <xf numFmtId="43" fontId="3" fillId="0" borderId="0" applyFont="0" applyFill="0" applyBorder="0" applyAlignment="0" applyProtection="0"/>
    <xf numFmtId="0" fontId="4" fillId="0" borderId="0"/>
    <xf numFmtId="0" fontId="4" fillId="0" borderId="0"/>
    <xf numFmtId="0" fontId="4" fillId="0" borderId="0"/>
    <xf numFmtId="0" fontId="17" fillId="0" borderId="0"/>
    <xf numFmtId="165" fontId="4" fillId="0" borderId="0" applyFont="0" applyFill="0" applyBorder="0" applyAlignment="0" applyProtection="0"/>
    <xf numFmtId="37" fontId="4" fillId="0" borderId="0" applyFill="0" applyBorder="0" applyProtection="0">
      <protection locked="0"/>
    </xf>
    <xf numFmtId="0" fontId="17" fillId="0" borderId="0"/>
    <xf numFmtId="0" fontId="4" fillId="0" borderId="0"/>
    <xf numFmtId="0" fontId="4" fillId="0" borderId="0"/>
    <xf numFmtId="0" fontId="4" fillId="0" borderId="0"/>
    <xf numFmtId="0" fontId="5" fillId="0" borderId="0"/>
    <xf numFmtId="0" fontId="4" fillId="0" borderId="0"/>
    <xf numFmtId="0" fontId="21" fillId="0" borderId="0"/>
    <xf numFmtId="0" fontId="17" fillId="0" borderId="0"/>
    <xf numFmtId="0" fontId="4" fillId="0" borderId="0"/>
    <xf numFmtId="0" fontId="22"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3" fillId="3"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3" fillId="5"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3" fillId="7"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 fillId="9" borderId="0" applyNumberFormat="0" applyBorder="0" applyAlignment="0" applyProtection="0"/>
    <xf numFmtId="0" fontId="22"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3" fillId="11"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 fillId="1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3" fillId="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3" fillId="6"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8"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3" fillId="1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3" fillId="14"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28" fillId="45" borderId="40" applyNumberFormat="0" applyAlignment="0" applyProtection="0"/>
    <xf numFmtId="0" fontId="28" fillId="45" borderId="40" applyNumberFormat="0" applyAlignment="0" applyProtection="0"/>
    <xf numFmtId="0" fontId="28" fillId="45" borderId="40" applyNumberFormat="0" applyAlignment="0" applyProtection="0"/>
    <xf numFmtId="0" fontId="29" fillId="45" borderId="40" applyNumberFormat="0" applyAlignment="0" applyProtection="0"/>
    <xf numFmtId="0" fontId="30" fillId="46" borderId="41" applyNumberFormat="0" applyAlignment="0" applyProtection="0"/>
    <xf numFmtId="0" fontId="31" fillId="46" borderId="41"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30" fillId="46" borderId="41" applyNumberFormat="0" applyAlignment="0" applyProtection="0"/>
    <xf numFmtId="168" fontId="4" fillId="0" borderId="0" applyFont="0" applyFill="0" applyBorder="0" applyAlignment="0" applyProtection="0"/>
    <xf numFmtId="169" fontId="4" fillId="0" borderId="0" applyFont="0" applyFill="0" applyBorder="0" applyAlignment="0" applyProtection="0"/>
    <xf numFmtId="168"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2" applyNumberFormat="0" applyFill="0" applyAlignment="0" applyProtection="0"/>
    <xf numFmtId="0" fontId="35" fillId="29" borderId="0" applyNumberFormat="0" applyBorder="0" applyAlignment="0" applyProtection="0"/>
    <xf numFmtId="0" fontId="35" fillId="29" borderId="0" applyNumberFormat="0" applyBorder="0" applyAlignment="0" applyProtection="0"/>
    <xf numFmtId="0" fontId="36" fillId="29" borderId="0" applyNumberFormat="0" applyBorder="0" applyAlignment="0" applyProtection="0"/>
    <xf numFmtId="0" fontId="15" fillId="0" borderId="0"/>
    <xf numFmtId="0" fontId="37" fillId="0" borderId="43" applyNumberFormat="0" applyFill="0" applyAlignment="0" applyProtection="0"/>
    <xf numFmtId="0" fontId="38" fillId="0" borderId="43" applyNumberFormat="0" applyFill="0" applyAlignment="0" applyProtection="0"/>
    <xf numFmtId="0" fontId="39" fillId="0" borderId="44"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2" fillId="0" borderId="4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2" borderId="40" applyNumberFormat="0" applyAlignment="0" applyProtection="0"/>
    <xf numFmtId="0" fontId="44" fillId="32" borderId="40" applyNumberFormat="0" applyAlignment="0" applyProtection="0"/>
    <xf numFmtId="0" fontId="43" fillId="32" borderId="40" applyNumberFormat="0" applyAlignment="0" applyProtection="0"/>
    <xf numFmtId="0" fontId="43" fillId="32" borderId="40" applyNumberFormat="0" applyAlignment="0" applyProtection="0"/>
    <xf numFmtId="43"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0" fontId="37" fillId="0" borderId="43" applyNumberFormat="0" applyFill="0" applyAlignment="0" applyProtection="0"/>
    <xf numFmtId="0" fontId="39" fillId="0" borderId="44" applyNumberFormat="0" applyFill="0" applyAlignment="0" applyProtection="0"/>
    <xf numFmtId="0" fontId="41" fillId="0" borderId="45" applyNumberFormat="0" applyFill="0" applyAlignment="0" applyProtection="0"/>
    <xf numFmtId="0" fontId="41" fillId="0" borderId="0" applyNumberFormat="0" applyFill="0" applyBorder="0" applyAlignment="0" applyProtection="0"/>
    <xf numFmtId="0" fontId="34" fillId="0" borderId="42" applyNumberFormat="0" applyFill="0" applyAlignment="0" applyProtection="0"/>
    <xf numFmtId="0" fontId="46" fillId="0" borderId="42" applyNumberFormat="0" applyFill="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49" fillId="0" borderId="0"/>
    <xf numFmtId="0" fontId="5" fillId="0" borderId="0"/>
    <xf numFmtId="0" fontId="50" fillId="0" borderId="0"/>
    <xf numFmtId="0" fontId="4" fillId="48" borderId="46" applyNumberFormat="0" applyFont="0" applyAlignment="0" applyProtection="0"/>
    <xf numFmtId="0" fontId="5" fillId="48" borderId="46" applyNumberFormat="0" applyFont="0" applyAlignment="0" applyProtection="0"/>
    <xf numFmtId="0" fontId="4"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26" fillId="28" borderId="0" applyNumberFormat="0" applyBorder="0" applyAlignment="0" applyProtection="0"/>
    <xf numFmtId="0" fontId="51" fillId="45" borderId="47" applyNumberFormat="0" applyAlignment="0" applyProtection="0"/>
    <xf numFmtId="0" fontId="52" fillId="45"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53" fillId="0" borderId="0"/>
    <xf numFmtId="0" fontId="54" fillId="0" borderId="0"/>
    <xf numFmtId="0" fontId="3" fillId="0" borderId="0"/>
    <xf numFmtId="0" fontId="4" fillId="0" borderId="0" applyFill="0"/>
    <xf numFmtId="0" fontId="4" fillId="0" borderId="0"/>
    <xf numFmtId="0" fontId="4" fillId="0" borderId="0"/>
    <xf numFmtId="0" fontId="3" fillId="0" borderId="0"/>
    <xf numFmtId="0" fontId="45" fillId="0" borderId="0"/>
    <xf numFmtId="0" fontId="4" fillId="0" borderId="0"/>
    <xf numFmtId="0" fontId="4" fillId="0" borderId="0"/>
    <xf numFmtId="0" fontId="3" fillId="0" borderId="0"/>
    <xf numFmtId="0" fontId="3" fillId="0" borderId="0"/>
    <xf numFmtId="0" fontId="3"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7" fillId="0" borderId="48" applyNumberFormat="0" applyFill="0" applyAlignment="0" applyProtection="0"/>
    <xf numFmtId="0" fontId="51" fillId="45" borderId="47" applyNumberFormat="0" applyAlignment="0" applyProtection="0"/>
    <xf numFmtId="0" fontId="51" fillId="45" borderId="47" applyNumberFormat="0" applyAlignment="0" applyProtection="0"/>
    <xf numFmtId="0" fontId="51" fillId="45" borderId="47" applyNumberFormat="0" applyAlignment="0" applyProtection="0"/>
    <xf numFmtId="44" fontId="4" fillId="0" borderId="0" applyFon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6" fillId="0" borderId="0" applyNumberFormat="0" applyFont="0" applyBorder="0" applyAlignment="0" applyProtection="0"/>
    <xf numFmtId="0" fontId="1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5" fillId="48" borderId="68" applyNumberFormat="0" applyFont="0" applyAlignment="0" applyProtection="0"/>
    <xf numFmtId="0" fontId="29" fillId="45" borderId="88" applyNumberFormat="0" applyAlignment="0" applyProtection="0"/>
    <xf numFmtId="9" fontId="2"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43" fillId="32" borderId="72" applyNumberFormat="0" applyAlignment="0" applyProtection="0"/>
    <xf numFmtId="0" fontId="43" fillId="32" borderId="72" applyNumberFormat="0" applyAlignment="0" applyProtection="0"/>
    <xf numFmtId="0" fontId="44" fillId="32" borderId="72" applyNumberFormat="0" applyAlignment="0" applyProtection="0"/>
    <xf numFmtId="0" fontId="2" fillId="7" borderId="0" applyNumberFormat="0" applyBorder="0" applyAlignment="0" applyProtection="0"/>
    <xf numFmtId="0" fontId="43" fillId="32" borderId="72" applyNumberFormat="0" applyAlignment="0" applyProtection="0"/>
    <xf numFmtId="0" fontId="2" fillId="9" borderId="0" applyNumberFormat="0" applyBorder="0" applyAlignment="0" applyProtection="0"/>
    <xf numFmtId="0" fontId="43" fillId="32" borderId="63" applyNumberFormat="0" applyAlignment="0" applyProtection="0"/>
    <xf numFmtId="0" fontId="43" fillId="32" borderId="63" applyNumberFormat="0" applyAlignment="0" applyProtection="0"/>
    <xf numFmtId="0" fontId="2" fillId="11" borderId="0" applyNumberFormat="0" applyBorder="0" applyAlignment="0" applyProtection="0"/>
    <xf numFmtId="0" fontId="44" fillId="32" borderId="63" applyNumberFormat="0" applyAlignment="0" applyProtection="0"/>
    <xf numFmtId="0" fontId="43" fillId="32" borderId="55" applyNumberFormat="0" applyAlignment="0" applyProtection="0"/>
    <xf numFmtId="0" fontId="43" fillId="32" borderId="55" applyNumberFormat="0" applyAlignment="0" applyProtection="0"/>
    <xf numFmtId="0" fontId="2" fillId="13" borderId="0" applyNumberFormat="0" applyBorder="0" applyAlignment="0" applyProtection="0"/>
    <xf numFmtId="0" fontId="44" fillId="32" borderId="55" applyNumberFormat="0" applyAlignment="0" applyProtection="0"/>
    <xf numFmtId="0" fontId="43" fillId="32" borderId="55" applyNumberFormat="0" applyAlignment="0" applyProtection="0"/>
    <xf numFmtId="0" fontId="2" fillId="4" borderId="0" applyNumberFormat="0" applyBorder="0" applyAlignment="0" applyProtection="0"/>
    <xf numFmtId="0" fontId="21" fillId="48" borderId="77" applyNumberFormat="0" applyFont="0" applyAlignment="0" applyProtection="0"/>
    <xf numFmtId="0" fontId="21" fillId="48" borderId="77" applyNumberFormat="0" applyFont="0" applyAlignment="0" applyProtection="0"/>
    <xf numFmtId="0" fontId="2" fillId="6" borderId="0" applyNumberFormat="0" applyBorder="0" applyAlignment="0" applyProtection="0"/>
    <xf numFmtId="0" fontId="21" fillId="48" borderId="77" applyNumberFormat="0" applyFont="0" applyAlignment="0" applyProtection="0"/>
    <xf numFmtId="0" fontId="5" fillId="48" borderId="77" applyNumberFormat="0" applyFont="0" applyAlignment="0" applyProtection="0"/>
    <xf numFmtId="0" fontId="4" fillId="48" borderId="77" applyNumberFormat="0" applyFont="0" applyAlignment="0" applyProtection="0"/>
    <xf numFmtId="0" fontId="2" fillId="8" borderId="0" applyNumberFormat="0" applyBorder="0" applyAlignment="0" applyProtection="0"/>
    <xf numFmtId="0" fontId="2" fillId="10" borderId="0" applyNumberFormat="0" applyBorder="0" applyAlignment="0" applyProtection="0"/>
    <xf numFmtId="0" fontId="28" fillId="45" borderId="72" applyNumberFormat="0" applyAlignment="0" applyProtection="0"/>
    <xf numFmtId="0" fontId="2" fillId="12" borderId="0" applyNumberFormat="0" applyBorder="0" applyAlignment="0" applyProtection="0"/>
    <xf numFmtId="0" fontId="28" fillId="45" borderId="72" applyNumberFormat="0" applyAlignment="0" applyProtection="0"/>
    <xf numFmtId="0" fontId="28" fillId="45" borderId="72" applyNumberFormat="0" applyAlignment="0" applyProtection="0"/>
    <xf numFmtId="0" fontId="2" fillId="14" borderId="0" applyNumberFormat="0" applyBorder="0" applyAlignment="0" applyProtection="0"/>
    <xf numFmtId="0" fontId="29" fillId="45" borderId="63" applyNumberFormat="0" applyAlignment="0" applyProtection="0"/>
    <xf numFmtId="0" fontId="28" fillId="45" borderId="63" applyNumberFormat="0" applyAlignment="0" applyProtection="0"/>
    <xf numFmtId="0" fontId="28" fillId="45" borderId="63" applyNumberFormat="0" applyAlignment="0" applyProtection="0"/>
    <xf numFmtId="0" fontId="28" fillId="45" borderId="63" applyNumberFormat="0" applyAlignment="0" applyProtection="0"/>
    <xf numFmtId="0" fontId="29" fillId="45" borderId="55" applyNumberFormat="0" applyAlignment="0" applyProtection="0"/>
    <xf numFmtId="0" fontId="28" fillId="45" borderId="55" applyNumberFormat="0" applyAlignment="0" applyProtection="0"/>
    <xf numFmtId="0" fontId="28" fillId="45" borderId="55" applyNumberFormat="0" applyAlignment="0" applyProtection="0"/>
    <xf numFmtId="0" fontId="28" fillId="45" borderId="55" applyNumberFormat="0" applyAlignment="0" applyProtection="0"/>
    <xf numFmtId="0" fontId="28" fillId="45" borderId="59" applyNumberFormat="0" applyAlignment="0" applyProtection="0"/>
    <xf numFmtId="0" fontId="28" fillId="45" borderId="59" applyNumberFormat="0" applyAlignment="0" applyProtection="0"/>
    <xf numFmtId="0" fontId="28" fillId="45" borderId="59" applyNumberFormat="0" applyAlignment="0" applyProtection="0"/>
    <xf numFmtId="0" fontId="29" fillId="45" borderId="59" applyNumberFormat="0" applyAlignment="0" applyProtection="0"/>
    <xf numFmtId="0" fontId="28" fillId="45" borderId="67" applyNumberFormat="0" applyAlignment="0" applyProtection="0"/>
    <xf numFmtId="0" fontId="28" fillId="45" borderId="67" applyNumberFormat="0" applyAlignment="0" applyProtection="0"/>
    <xf numFmtId="0" fontId="28" fillId="45" borderId="67" applyNumberFormat="0" applyAlignment="0" applyProtection="0"/>
    <xf numFmtId="0" fontId="29" fillId="45" borderId="67" applyNumberFormat="0" applyAlignment="0" applyProtection="0"/>
    <xf numFmtId="0" fontId="43" fillId="32" borderId="84" applyNumberFormat="0" applyAlignment="0" applyProtection="0"/>
    <xf numFmtId="0" fontId="43" fillId="32" borderId="84" applyNumberFormat="0" applyAlignment="0" applyProtection="0"/>
    <xf numFmtId="0" fontId="44" fillId="32" borderId="84" applyNumberFormat="0" applyAlignment="0" applyProtection="0"/>
    <xf numFmtId="0" fontId="43" fillId="32" borderId="76" applyNumberFormat="0" applyAlignment="0" applyProtection="0"/>
    <xf numFmtId="0" fontId="43" fillId="32" borderId="76" applyNumberFormat="0" applyAlignment="0" applyProtection="0"/>
    <xf numFmtId="0" fontId="44" fillId="32" borderId="76" applyNumberFormat="0" applyAlignment="0" applyProtection="0"/>
    <xf numFmtId="0" fontId="43" fillId="32" borderId="76" applyNumberFormat="0" applyAlignment="0" applyProtection="0"/>
    <xf numFmtId="0" fontId="28" fillId="45" borderId="51" applyNumberFormat="0" applyAlignment="0" applyProtection="0"/>
    <xf numFmtId="0" fontId="28" fillId="45" borderId="51" applyNumberFormat="0" applyAlignment="0" applyProtection="0"/>
    <xf numFmtId="0" fontId="28" fillId="45" borderId="51" applyNumberFormat="0" applyAlignment="0" applyProtection="0"/>
    <xf numFmtId="0" fontId="29" fillId="45" borderId="51" applyNumberFormat="0" applyAlignment="0" applyProtection="0"/>
    <xf numFmtId="0" fontId="43" fillId="32" borderId="59" applyNumberFormat="0" applyAlignment="0" applyProtection="0"/>
    <xf numFmtId="0" fontId="44" fillId="32" borderId="59" applyNumberFormat="0" applyAlignment="0" applyProtection="0"/>
    <xf numFmtId="0" fontId="43" fillId="32" borderId="59" applyNumberFormat="0" applyAlignment="0" applyProtection="0"/>
    <xf numFmtId="0" fontId="43" fillId="32" borderId="59" applyNumberFormat="0" applyAlignment="0" applyProtection="0"/>
    <xf numFmtId="0" fontId="43" fillId="32" borderId="67" applyNumberFormat="0" applyAlignment="0" applyProtection="0"/>
    <xf numFmtId="0" fontId="43" fillId="32" borderId="67" applyNumberFormat="0" applyAlignment="0" applyProtection="0"/>
    <xf numFmtId="0" fontId="28" fillId="45" borderId="84" applyNumberFormat="0" applyAlignment="0" applyProtection="0"/>
    <xf numFmtId="0" fontId="28" fillId="45" borderId="84" applyNumberFormat="0" applyAlignment="0" applyProtection="0"/>
    <xf numFmtId="0" fontId="28" fillId="45" borderId="84" applyNumberFormat="0" applyAlignment="0" applyProtection="0"/>
    <xf numFmtId="0" fontId="29" fillId="45" borderId="76" applyNumberFormat="0" applyAlignment="0" applyProtection="0"/>
    <xf numFmtId="0" fontId="28" fillId="45" borderId="76" applyNumberFormat="0" applyAlignment="0" applyProtection="0"/>
    <xf numFmtId="0" fontId="28" fillId="45" borderId="76" applyNumberFormat="0" applyAlignment="0" applyProtection="0"/>
    <xf numFmtId="0" fontId="43" fillId="32" borderId="51" applyNumberFormat="0" applyAlignment="0" applyProtection="0"/>
    <xf numFmtId="0" fontId="44" fillId="32" borderId="51" applyNumberFormat="0" applyAlignment="0" applyProtection="0"/>
    <xf numFmtId="0" fontId="43" fillId="32" borderId="51" applyNumberFormat="0" applyAlignment="0" applyProtection="0"/>
    <xf numFmtId="0" fontId="43" fillId="32" borderId="51" applyNumberFormat="0" applyAlignment="0" applyProtection="0"/>
    <xf numFmtId="0" fontId="28" fillId="45" borderId="80" applyNumberFormat="0" applyAlignment="0" applyProtection="0"/>
    <xf numFmtId="0" fontId="28" fillId="45" borderId="80" applyNumberFormat="0" applyAlignment="0" applyProtection="0"/>
    <xf numFmtId="0" fontId="28" fillId="45" borderId="80" applyNumberFormat="0" applyAlignment="0" applyProtection="0"/>
    <xf numFmtId="0" fontId="29" fillId="45" borderId="80" applyNumberFormat="0" applyAlignment="0" applyProtection="0"/>
    <xf numFmtId="0" fontId="4" fillId="48" borderId="6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5" fillId="48" borderId="60" applyNumberFormat="0" applyFont="0" applyAlignment="0" applyProtection="0"/>
    <xf numFmtId="43" fontId="2" fillId="0" borderId="0" applyFont="0" applyFill="0" applyBorder="0" applyAlignment="0" applyProtection="0"/>
    <xf numFmtId="0" fontId="4" fillId="48" borderId="60" applyNumberFormat="0" applyFont="0" applyAlignment="0" applyProtection="0"/>
    <xf numFmtId="0" fontId="21" fillId="48" borderId="60" applyNumberFormat="0" applyFont="0" applyAlignment="0" applyProtection="0"/>
    <xf numFmtId="0" fontId="21" fillId="48" borderId="60" applyNumberFormat="0" applyFont="0" applyAlignment="0" applyProtection="0"/>
    <xf numFmtId="0" fontId="21" fillId="48" borderId="60" applyNumberFormat="0" applyFont="0" applyAlignment="0" applyProtection="0"/>
    <xf numFmtId="0" fontId="28" fillId="45" borderId="88" applyNumberFormat="0" applyAlignment="0" applyProtection="0"/>
    <xf numFmtId="0" fontId="28" fillId="45" borderId="88" applyNumberFormat="0" applyAlignment="0" applyProtection="0"/>
    <xf numFmtId="0" fontId="28" fillId="45" borderId="88" applyNumberFormat="0" applyAlignment="0" applyProtection="0"/>
    <xf numFmtId="0" fontId="4" fillId="48" borderId="68" applyNumberFormat="0" applyFont="0" applyAlignment="0" applyProtection="0"/>
    <xf numFmtId="0" fontId="51" fillId="45" borderId="61" applyNumberFormat="0" applyAlignment="0" applyProtection="0"/>
    <xf numFmtId="0" fontId="52" fillId="45" borderId="61" applyNumberFormat="0" applyAlignment="0" applyProtection="0"/>
    <xf numFmtId="0" fontId="21" fillId="48" borderId="68" applyNumberFormat="0" applyFont="0" applyAlignment="0" applyProtection="0"/>
    <xf numFmtId="0" fontId="21" fillId="48" borderId="68" applyNumberFormat="0" applyFont="0" applyAlignment="0" applyProtection="0"/>
    <xf numFmtId="0" fontId="21" fillId="48" borderId="68" applyNumberFormat="0" applyFont="0" applyAlignment="0" applyProtection="0"/>
    <xf numFmtId="0" fontId="4" fillId="48" borderId="52" applyNumberFormat="0" applyFont="0" applyAlignment="0" applyProtection="0"/>
    <xf numFmtId="0" fontId="5" fillId="48" borderId="52" applyNumberFormat="0" applyFont="0" applyAlignment="0" applyProtection="0"/>
    <xf numFmtId="0" fontId="4" fillId="48" borderId="52" applyNumberFormat="0" applyFont="0" applyAlignment="0" applyProtection="0"/>
    <xf numFmtId="0" fontId="21" fillId="48" borderId="52" applyNumberFormat="0" applyFont="0" applyAlignment="0" applyProtection="0"/>
    <xf numFmtId="0" fontId="21" fillId="48" borderId="52" applyNumberFormat="0" applyFont="0" applyAlignment="0" applyProtection="0"/>
    <xf numFmtId="0" fontId="21" fillId="48" borderId="52"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51" fillId="45" borderId="53" applyNumberFormat="0" applyAlignment="0" applyProtection="0"/>
    <xf numFmtId="0" fontId="52" fillId="45" borderId="53" applyNumberFormat="0" applyAlignment="0" applyProtection="0"/>
    <xf numFmtId="9" fontId="2" fillId="0" borderId="0" applyFont="0" applyFill="0" applyBorder="0" applyAlignment="0" applyProtection="0"/>
    <xf numFmtId="0" fontId="52" fillId="45" borderId="69"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4" fillId="0" borderId="0"/>
    <xf numFmtId="0" fontId="43" fillId="32" borderId="80" applyNumberFormat="0" applyAlignment="0" applyProtection="0"/>
    <xf numFmtId="0" fontId="2" fillId="0" borderId="0"/>
    <xf numFmtId="0" fontId="44" fillId="32" borderId="80" applyNumberFormat="0" applyAlignment="0" applyProtection="0"/>
    <xf numFmtId="0" fontId="43" fillId="32" borderId="80" applyNumberFormat="0" applyAlignment="0" applyProtection="0"/>
    <xf numFmtId="0" fontId="44" fillId="32" borderId="88" applyNumberFormat="0" applyAlignment="0" applyProtection="0"/>
    <xf numFmtId="0" fontId="2" fillId="0" borderId="0"/>
    <xf numFmtId="0" fontId="43" fillId="32" borderId="88" applyNumberFormat="0" applyAlignment="0" applyProtection="0"/>
    <xf numFmtId="0" fontId="5" fillId="48" borderId="64" applyNumberFormat="0" applyFont="0" applyAlignment="0" applyProtection="0"/>
    <xf numFmtId="0" fontId="2" fillId="0" borderId="0"/>
    <xf numFmtId="0" fontId="2" fillId="0" borderId="0"/>
    <xf numFmtId="0" fontId="2" fillId="0" borderId="0"/>
    <xf numFmtId="0" fontId="57" fillId="0" borderId="79" applyNumberFormat="0" applyFill="0" applyAlignment="0" applyProtection="0"/>
    <xf numFmtId="0" fontId="51" fillId="45" borderId="65" applyNumberFormat="0" applyAlignment="0" applyProtection="0"/>
    <xf numFmtId="0" fontId="56" fillId="0" borderId="54" applyNumberFormat="0" applyFill="0" applyAlignment="0" applyProtection="0"/>
    <xf numFmtId="0" fontId="56" fillId="0" borderId="54" applyNumberFormat="0" applyFill="0" applyAlignment="0" applyProtection="0"/>
    <xf numFmtId="0" fontId="56" fillId="0" borderId="54" applyNumberFormat="0" applyFill="0" applyAlignment="0" applyProtection="0"/>
    <xf numFmtId="0" fontId="56" fillId="0" borderId="54" applyNumberFormat="0" applyFill="0" applyAlignment="0" applyProtection="0"/>
    <xf numFmtId="0" fontId="57" fillId="0" borderId="54" applyNumberFormat="0" applyFill="0" applyAlignment="0" applyProtection="0"/>
    <xf numFmtId="0" fontId="51" fillId="45" borderId="53" applyNumberFormat="0" applyAlignment="0" applyProtection="0"/>
    <xf numFmtId="0" fontId="51" fillId="45" borderId="53" applyNumberFormat="0" applyAlignment="0" applyProtection="0"/>
    <xf numFmtId="0" fontId="51" fillId="45" borderId="53" applyNumberFormat="0" applyAlignment="0" applyProtection="0"/>
    <xf numFmtId="0" fontId="4" fillId="48" borderId="64" applyNumberFormat="0" applyFont="0" applyAlignment="0" applyProtection="0"/>
    <xf numFmtId="0" fontId="4" fillId="48" borderId="85" applyNumberFormat="0" applyFont="0" applyAlignment="0" applyProtection="0"/>
    <xf numFmtId="0" fontId="43" fillId="32" borderId="88" applyNumberFormat="0" applyAlignment="0" applyProtection="0"/>
    <xf numFmtId="0" fontId="56" fillId="0" borderId="79" applyNumberFormat="0" applyFill="0" applyAlignment="0" applyProtection="0"/>
    <xf numFmtId="0" fontId="44" fillId="32" borderId="67" applyNumberFormat="0" applyAlignment="0" applyProtection="0"/>
    <xf numFmtId="0" fontId="28" fillId="45" borderId="76" applyNumberFormat="0" applyAlignment="0" applyProtection="0"/>
    <xf numFmtId="0" fontId="4" fillId="48" borderId="56" applyNumberFormat="0" applyFont="0" applyAlignment="0" applyProtection="0"/>
    <xf numFmtId="0" fontId="5" fillId="48" borderId="56" applyNumberFormat="0" applyFont="0" applyAlignment="0" applyProtection="0"/>
    <xf numFmtId="0" fontId="4" fillId="48" borderId="56" applyNumberFormat="0" applyFont="0" applyAlignment="0" applyProtection="0"/>
    <xf numFmtId="0" fontId="21" fillId="48" borderId="56" applyNumberFormat="0" applyFont="0" applyAlignment="0" applyProtection="0"/>
    <xf numFmtId="0" fontId="21" fillId="48" borderId="56" applyNumberFormat="0" applyFont="0" applyAlignment="0" applyProtection="0"/>
    <xf numFmtId="0" fontId="21" fillId="48" borderId="56" applyNumberFormat="0" applyFont="0" applyAlignment="0" applyProtection="0"/>
    <xf numFmtId="0" fontId="51" fillId="45" borderId="90" applyNumberFormat="0" applyAlignment="0" applyProtection="0"/>
    <xf numFmtId="0" fontId="4" fillId="48" borderId="64" applyNumberFormat="0" applyFont="0" applyAlignment="0" applyProtection="0"/>
    <xf numFmtId="0" fontId="51" fillId="45" borderId="57" applyNumberFormat="0" applyAlignment="0" applyProtection="0"/>
    <xf numFmtId="0" fontId="52" fillId="45" borderId="57" applyNumberFormat="0" applyAlignment="0" applyProtection="0"/>
    <xf numFmtId="0" fontId="21" fillId="48" borderId="64" applyNumberFormat="0" applyFont="0" applyAlignment="0" applyProtection="0"/>
    <xf numFmtId="0" fontId="21" fillId="48" borderId="64" applyNumberFormat="0" applyFont="0" applyAlignment="0" applyProtection="0"/>
    <xf numFmtId="0" fontId="21" fillId="48" borderId="64" applyNumberFormat="0" applyFont="0" applyAlignment="0" applyProtection="0"/>
    <xf numFmtId="0" fontId="56" fillId="0" borderId="79" applyNumberFormat="0" applyFill="0" applyAlignment="0" applyProtection="0"/>
    <xf numFmtId="0" fontId="56" fillId="0" borderId="79" applyNumberFormat="0" applyFill="0" applyAlignment="0" applyProtection="0"/>
    <xf numFmtId="0" fontId="56" fillId="0" borderId="79" applyNumberFormat="0" applyFill="0" applyAlignment="0" applyProtection="0"/>
    <xf numFmtId="0" fontId="52" fillId="45" borderId="65" applyNumberFormat="0" applyAlignment="0" applyProtection="0"/>
    <xf numFmtId="0" fontId="51" fillId="45" borderId="78" applyNumberFormat="0" applyAlignment="0" applyProtection="0"/>
    <xf numFmtId="0" fontId="4" fillId="48" borderId="73" applyNumberFormat="0" applyFont="0" applyAlignment="0" applyProtection="0"/>
    <xf numFmtId="0" fontId="5" fillId="48" borderId="73" applyNumberFormat="0" applyFont="0" applyAlignment="0" applyProtection="0"/>
    <xf numFmtId="0" fontId="4" fillId="48" borderId="73" applyNumberFormat="0" applyFont="0" applyAlignment="0" applyProtection="0"/>
    <xf numFmtId="0" fontId="21" fillId="48" borderId="73" applyNumberFormat="0" applyFont="0" applyAlignment="0" applyProtection="0"/>
    <xf numFmtId="0" fontId="21" fillId="48" borderId="73" applyNumberFormat="0" applyFont="0" applyAlignment="0" applyProtection="0"/>
    <xf numFmtId="0" fontId="4" fillId="48" borderId="89" applyNumberFormat="0" applyFont="0" applyAlignment="0" applyProtection="0"/>
    <xf numFmtId="0" fontId="51" fillId="45" borderId="74" applyNumberFormat="0" applyAlignment="0" applyProtection="0"/>
    <xf numFmtId="0" fontId="52" fillId="45" borderId="74" applyNumberFormat="0" applyAlignment="0" applyProtection="0"/>
    <xf numFmtId="0" fontId="51" fillId="45" borderId="69" applyNumberFormat="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7" fillId="0" borderId="58" applyNumberFormat="0" applyFill="0" applyAlignment="0" applyProtection="0"/>
    <xf numFmtId="0" fontId="51" fillId="45" borderId="57" applyNumberFormat="0" applyAlignment="0" applyProtection="0"/>
    <xf numFmtId="0" fontId="51" fillId="45" borderId="57" applyNumberFormat="0" applyAlignment="0" applyProtection="0"/>
    <xf numFmtId="0" fontId="51" fillId="45" borderId="57" applyNumberFormat="0" applyAlignment="0" applyProtection="0"/>
    <xf numFmtId="0" fontId="4" fillId="48" borderId="68" applyNumberFormat="0" applyFont="0" applyAlignment="0" applyProtection="0"/>
    <xf numFmtId="0" fontId="43" fillId="32" borderId="84" applyNumberFormat="0" applyAlignment="0" applyProtection="0"/>
    <xf numFmtId="0" fontId="5" fillId="48" borderId="81" applyNumberFormat="0" applyFont="0" applyAlignment="0" applyProtection="0"/>
    <xf numFmtId="0" fontId="43" fillId="32" borderId="80" applyNumberFormat="0" applyAlignment="0" applyProtection="0"/>
    <xf numFmtId="0" fontId="51" fillId="45" borderId="78" applyNumberFormat="0" applyAlignment="0" applyProtection="0"/>
    <xf numFmtId="0" fontId="43" fillId="32" borderId="63" applyNumberFormat="0" applyAlignment="0" applyProtection="0"/>
    <xf numFmtId="0" fontId="51" fillId="45" borderId="78" applyNumberFormat="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7" fillId="0" borderId="62" applyNumberFormat="0" applyFill="0" applyAlignment="0" applyProtection="0"/>
    <xf numFmtId="0" fontId="51" fillId="45" borderId="61" applyNumberFormat="0" applyAlignment="0" applyProtection="0"/>
    <xf numFmtId="0" fontId="51" fillId="45" borderId="61" applyNumberFormat="0" applyAlignment="0" applyProtection="0"/>
    <xf numFmtId="0" fontId="51" fillId="45" borderId="61" applyNumberFormat="0" applyAlignment="0" applyProtection="0"/>
    <xf numFmtId="0" fontId="51" fillId="45" borderId="78" applyNumberFormat="0" applyAlignment="0" applyProtection="0"/>
    <xf numFmtId="0" fontId="21" fillId="48" borderId="85" applyNumberFormat="0" applyFont="0" applyAlignment="0" applyProtection="0"/>
    <xf numFmtId="0" fontId="52" fillId="45" borderId="78" applyNumberFormat="0" applyAlignment="0" applyProtection="0"/>
    <xf numFmtId="0" fontId="21" fillId="48" borderId="73" applyNumberFormat="0" applyFont="0" applyAlignment="0" applyProtection="0"/>
    <xf numFmtId="0" fontId="43" fillId="32" borderId="67" applyNumberFormat="0" applyAlignment="0" applyProtection="0"/>
    <xf numFmtId="0" fontId="4" fillId="48" borderId="81" applyNumberFormat="0" applyFont="0" applyAlignment="0" applyProtection="0"/>
    <xf numFmtId="0" fontId="56" fillId="0" borderId="66" applyNumberFormat="0" applyFill="0" applyAlignment="0" applyProtection="0"/>
    <xf numFmtId="0" fontId="56" fillId="0" borderId="66" applyNumberFormat="0" applyFill="0" applyAlignment="0" applyProtection="0"/>
    <xf numFmtId="0" fontId="56" fillId="0" borderId="66" applyNumberFormat="0" applyFill="0" applyAlignment="0" applyProtection="0"/>
    <xf numFmtId="0" fontId="56" fillId="0" borderId="66" applyNumberFormat="0" applyFill="0" applyAlignment="0" applyProtection="0"/>
    <xf numFmtId="0" fontId="57" fillId="0" borderId="66" applyNumberFormat="0" applyFill="0" applyAlignment="0" applyProtection="0"/>
    <xf numFmtId="0" fontId="51" fillId="45" borderId="65" applyNumberFormat="0" applyAlignment="0" applyProtection="0"/>
    <xf numFmtId="0" fontId="51" fillId="45" borderId="65" applyNumberFormat="0" applyAlignment="0" applyProtection="0"/>
    <xf numFmtId="0" fontId="51" fillId="45" borderId="65" applyNumberFormat="0" applyAlignment="0" applyProtection="0"/>
    <xf numFmtId="0" fontId="29" fillId="45" borderId="72" applyNumberFormat="0" applyAlignment="0" applyProtection="0"/>
    <xf numFmtId="0" fontId="21" fillId="48" borderId="85" applyNumberFormat="0" applyFont="0" applyAlignment="0" applyProtection="0"/>
    <xf numFmtId="0" fontId="21" fillId="48" borderId="85" applyNumberFormat="0" applyFont="0" applyAlignment="0" applyProtection="0"/>
    <xf numFmtId="0" fontId="56" fillId="0" borderId="70" applyNumberFormat="0" applyFill="0" applyAlignment="0" applyProtection="0"/>
    <xf numFmtId="0" fontId="56" fillId="0" borderId="70" applyNumberFormat="0" applyFill="0" applyAlignment="0" applyProtection="0"/>
    <xf numFmtId="0" fontId="56" fillId="0" borderId="70" applyNumberFormat="0" applyFill="0" applyAlignment="0" applyProtection="0"/>
    <xf numFmtId="0" fontId="56" fillId="0" borderId="70" applyNumberFormat="0" applyFill="0" applyAlignment="0" applyProtection="0"/>
    <xf numFmtId="0" fontId="57" fillId="0" borderId="70" applyNumberFormat="0" applyFill="0" applyAlignment="0" applyProtection="0"/>
    <xf numFmtId="0" fontId="51" fillId="45" borderId="69" applyNumberFormat="0" applyAlignment="0" applyProtection="0"/>
    <xf numFmtId="0" fontId="51" fillId="45" borderId="69" applyNumberFormat="0" applyAlignment="0" applyProtection="0"/>
    <xf numFmtId="0" fontId="51" fillId="45" borderId="69" applyNumberFormat="0" applyAlignment="0" applyProtection="0"/>
    <xf numFmtId="0" fontId="52" fillId="45" borderId="86" applyNumberFormat="0" applyAlignment="0" applyProtection="0"/>
    <xf numFmtId="0" fontId="56" fillId="0" borderId="75" applyNumberFormat="0" applyFill="0" applyAlignment="0" applyProtection="0"/>
    <xf numFmtId="0" fontId="56" fillId="0" borderId="75" applyNumberFormat="0" applyFill="0" applyAlignment="0" applyProtection="0"/>
    <xf numFmtId="0" fontId="56" fillId="0" borderId="75" applyNumberFormat="0" applyFill="0" applyAlignment="0" applyProtection="0"/>
    <xf numFmtId="0" fontId="56" fillId="0" borderId="75" applyNumberFormat="0" applyFill="0" applyAlignment="0" applyProtection="0"/>
    <xf numFmtId="0" fontId="57" fillId="0" borderId="75" applyNumberFormat="0" applyFill="0" applyAlignment="0" applyProtection="0"/>
    <xf numFmtId="0" fontId="51" fillId="45" borderId="74" applyNumberFormat="0" applyAlignment="0" applyProtection="0"/>
    <xf numFmtId="0" fontId="51" fillId="45" borderId="74" applyNumberFormat="0" applyAlignment="0" applyProtection="0"/>
    <xf numFmtId="0" fontId="51" fillId="45" borderId="74" applyNumberFormat="0" applyAlignment="0" applyProtection="0"/>
    <xf numFmtId="0" fontId="4" fillId="48" borderId="77" applyNumberFormat="0" applyFont="0" applyAlignment="0" applyProtection="0"/>
    <xf numFmtId="0" fontId="4" fillId="48" borderId="81" applyNumberFormat="0" applyFont="0" applyAlignment="0" applyProtection="0"/>
    <xf numFmtId="0" fontId="21" fillId="48" borderId="81" applyNumberFormat="0" applyFont="0" applyAlignment="0" applyProtection="0"/>
    <xf numFmtId="0" fontId="21" fillId="48" borderId="81" applyNumberFormat="0" applyFont="0" applyAlignment="0" applyProtection="0"/>
    <xf numFmtId="0" fontId="21" fillId="48" borderId="81" applyNumberFormat="0" applyFont="0" applyAlignment="0" applyProtection="0"/>
    <xf numFmtId="0" fontId="4" fillId="48" borderId="89" applyNumberFormat="0" applyFont="0" applyAlignment="0" applyProtection="0"/>
    <xf numFmtId="0" fontId="51" fillId="45" borderId="82" applyNumberFormat="0" applyAlignment="0" applyProtection="0"/>
    <xf numFmtId="0" fontId="52" fillId="45" borderId="82" applyNumberFormat="0" applyAlignment="0" applyProtection="0"/>
    <xf numFmtId="0" fontId="21" fillId="48" borderId="89" applyNumberFormat="0" applyFont="0" applyAlignment="0" applyProtection="0"/>
    <xf numFmtId="0" fontId="21" fillId="48" borderId="89" applyNumberFormat="0" applyFont="0" applyAlignment="0" applyProtection="0"/>
    <xf numFmtId="0" fontId="21" fillId="48" borderId="89" applyNumberFormat="0" applyFont="0" applyAlignment="0" applyProtection="0"/>
    <xf numFmtId="0" fontId="52" fillId="45" borderId="90" applyNumberFormat="0" applyAlignment="0" applyProtection="0"/>
    <xf numFmtId="0" fontId="5" fillId="48" borderId="85" applyNumberFormat="0" applyFont="0" applyAlignment="0" applyProtection="0"/>
    <xf numFmtId="0" fontId="5" fillId="48" borderId="89" applyNumberFormat="0" applyFont="0" applyAlignment="0" applyProtection="0"/>
    <xf numFmtId="0" fontId="51" fillId="45" borderId="86" applyNumberFormat="0" applyAlignment="0" applyProtection="0"/>
    <xf numFmtId="0" fontId="4" fillId="48" borderId="85" applyNumberFormat="0" applyFont="0" applyAlignment="0" applyProtection="0"/>
    <xf numFmtId="0" fontId="29" fillId="45" borderId="84" applyNumberFormat="0" applyAlignment="0" applyProtection="0"/>
    <xf numFmtId="0" fontId="56" fillId="0" borderId="83" applyNumberFormat="0" applyFill="0" applyAlignment="0" applyProtection="0"/>
    <xf numFmtId="0" fontId="56" fillId="0" borderId="83" applyNumberFormat="0" applyFill="0" applyAlignment="0" applyProtection="0"/>
    <xf numFmtId="0" fontId="56" fillId="0" borderId="83" applyNumberFormat="0" applyFill="0" applyAlignment="0" applyProtection="0"/>
    <xf numFmtId="0" fontId="56" fillId="0" borderId="83" applyNumberFormat="0" applyFill="0" applyAlignment="0" applyProtection="0"/>
    <xf numFmtId="0" fontId="57" fillId="0" borderId="83" applyNumberFormat="0" applyFill="0" applyAlignment="0" applyProtection="0"/>
    <xf numFmtId="0" fontId="51" fillId="45" borderId="82" applyNumberFormat="0" applyAlignment="0" applyProtection="0"/>
    <xf numFmtId="0" fontId="51" fillId="45" borderId="82" applyNumberFormat="0" applyAlignment="0" applyProtection="0"/>
    <xf numFmtId="0" fontId="51" fillId="45" borderId="82" applyNumberFormat="0" applyAlignment="0" applyProtection="0"/>
    <xf numFmtId="0" fontId="43" fillId="32" borderId="88" applyNumberFormat="0" applyAlignment="0" applyProtection="0"/>
    <xf numFmtId="0" fontId="56" fillId="0" borderId="87" applyNumberFormat="0" applyFill="0" applyAlignment="0" applyProtection="0"/>
    <xf numFmtId="0" fontId="56" fillId="0" borderId="87" applyNumberFormat="0" applyFill="0" applyAlignment="0" applyProtection="0"/>
    <xf numFmtId="0" fontId="56" fillId="0" borderId="87" applyNumberFormat="0" applyFill="0" applyAlignment="0" applyProtection="0"/>
    <xf numFmtId="0" fontId="56" fillId="0" borderId="87" applyNumberFormat="0" applyFill="0" applyAlignment="0" applyProtection="0"/>
    <xf numFmtId="0" fontId="57" fillId="0" borderId="87" applyNumberFormat="0" applyFill="0" applyAlignment="0" applyProtection="0"/>
    <xf numFmtId="0" fontId="51" fillId="45" borderId="86" applyNumberFormat="0" applyAlignment="0" applyProtection="0"/>
    <xf numFmtId="0" fontId="51" fillId="45" borderId="86" applyNumberFormat="0" applyAlignment="0" applyProtection="0"/>
    <xf numFmtId="0" fontId="51" fillId="45" borderId="86" applyNumberFormat="0" applyAlignment="0" applyProtection="0"/>
    <xf numFmtId="0" fontId="56" fillId="0" borderId="91" applyNumberFormat="0" applyFill="0" applyAlignment="0" applyProtection="0"/>
    <xf numFmtId="0" fontId="56" fillId="0" borderId="91" applyNumberFormat="0" applyFill="0" applyAlignment="0" applyProtection="0"/>
    <xf numFmtId="0" fontId="56" fillId="0" borderId="91" applyNumberFormat="0" applyFill="0" applyAlignment="0" applyProtection="0"/>
    <xf numFmtId="0" fontId="56" fillId="0" borderId="91" applyNumberFormat="0" applyFill="0" applyAlignment="0" applyProtection="0"/>
    <xf numFmtId="0" fontId="57" fillId="0" borderId="91" applyNumberFormat="0" applyFill="0" applyAlignment="0" applyProtection="0"/>
    <xf numFmtId="0" fontId="51" fillId="45" borderId="90" applyNumberFormat="0" applyAlignment="0" applyProtection="0"/>
    <xf numFmtId="0" fontId="51" fillId="45" borderId="90" applyNumberFormat="0" applyAlignment="0" applyProtection="0"/>
    <xf numFmtId="0" fontId="51" fillId="45" borderId="90" applyNumberFormat="0" applyAlignment="0" applyProtection="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applyNumberFormat="0" applyFill="0" applyBorder="0" applyAlignment="0" applyProtection="0"/>
  </cellStyleXfs>
  <cellXfs count="308">
    <xf numFmtId="0" fontId="0" fillId="0" borderId="0" xfId="0"/>
    <xf numFmtId="0" fontId="4" fillId="0" borderId="0" xfId="0" applyFont="1" applyFill="1"/>
    <xf numFmtId="0" fontId="0" fillId="16" borderId="0" xfId="0" applyFill="1"/>
    <xf numFmtId="0" fontId="6" fillId="21" borderId="2" xfId="0" applyFont="1" applyFill="1" applyBorder="1"/>
    <xf numFmtId="0" fontId="7" fillId="21" borderId="2" xfId="0" applyFont="1" applyFill="1" applyBorder="1"/>
    <xf numFmtId="0" fontId="8" fillId="15" borderId="2" xfId="0" applyFont="1" applyFill="1" applyBorder="1"/>
    <xf numFmtId="0" fontId="9" fillId="15" borderId="2" xfId="0" applyFont="1" applyFill="1" applyBorder="1"/>
    <xf numFmtId="0" fontId="8" fillId="0" borderId="0" xfId="0" applyNumberFormat="1" applyFont="1" applyFill="1" applyBorder="1" applyAlignment="1">
      <alignment horizontal="left"/>
    </xf>
    <xf numFmtId="22" fontId="10" fillId="22" borderId="3" xfId="3" applyNumberFormat="1" applyFont="1" applyFill="1" applyBorder="1" applyAlignment="1" applyProtection="1">
      <alignment horizontal="center" vertical="top"/>
    </xf>
    <xf numFmtId="0" fontId="8" fillId="0" borderId="4" xfId="3" applyFont="1" applyFill="1" applyBorder="1" applyProtection="1"/>
    <xf numFmtId="0" fontId="4" fillId="22" borderId="5" xfId="3" applyFont="1" applyFill="1" applyBorder="1" applyAlignment="1" applyProtection="1">
      <protection locked="0"/>
    </xf>
    <xf numFmtId="0" fontId="4" fillId="22" borderId="6" xfId="3" applyFont="1" applyFill="1" applyBorder="1" applyAlignment="1" applyProtection="1">
      <protection locked="0"/>
    </xf>
    <xf numFmtId="0" fontId="8" fillId="0" borderId="7" xfId="3" applyFont="1" applyFill="1" applyBorder="1" applyAlignment="1" applyProtection="1">
      <alignment horizontal="left"/>
    </xf>
    <xf numFmtId="0" fontId="4" fillId="22" borderId="8" xfId="3" applyFont="1" applyFill="1" applyBorder="1" applyAlignment="1" applyProtection="1">
      <protection locked="0"/>
    </xf>
    <xf numFmtId="0" fontId="4" fillId="22" borderId="9" xfId="3" applyFont="1" applyFill="1" applyBorder="1" applyAlignment="1" applyProtection="1">
      <protection locked="0"/>
    </xf>
    <xf numFmtId="0" fontId="8" fillId="22" borderId="9" xfId="3" applyFont="1" applyFill="1" applyBorder="1" applyAlignment="1" applyProtection="1">
      <protection locked="0"/>
    </xf>
    <xf numFmtId="0" fontId="4" fillId="22" borderId="10" xfId="3" applyFont="1" applyFill="1" applyBorder="1" applyAlignment="1" applyProtection="1">
      <protection locked="0"/>
    </xf>
    <xf numFmtId="0" fontId="4" fillId="22" borderId="11" xfId="3" applyFont="1" applyFill="1" applyBorder="1" applyAlignment="1" applyProtection="1">
      <protection locked="0"/>
    </xf>
    <xf numFmtId="0" fontId="4" fillId="22" borderId="12" xfId="3" applyFont="1" applyFill="1" applyBorder="1" applyAlignment="1" applyProtection="1">
      <protection locked="0"/>
    </xf>
    <xf numFmtId="0" fontId="8" fillId="22" borderId="12" xfId="3" applyFont="1" applyFill="1" applyBorder="1" applyAlignment="1" applyProtection="1">
      <protection locked="0"/>
    </xf>
    <xf numFmtId="0" fontId="4" fillId="22" borderId="13" xfId="3" applyFont="1" applyFill="1" applyBorder="1" applyAlignment="1" applyProtection="1">
      <protection locked="0"/>
    </xf>
    <xf numFmtId="0" fontId="8" fillId="0" borderId="14" xfId="3" applyFont="1" applyFill="1" applyBorder="1" applyAlignment="1" applyProtection="1">
      <alignment horizontal="left"/>
    </xf>
    <xf numFmtId="0" fontId="4" fillId="22" borderId="16" xfId="3" applyFont="1" applyFill="1" applyBorder="1" applyAlignment="1" applyProtection="1">
      <protection locked="0"/>
    </xf>
    <xf numFmtId="0" fontId="8" fillId="22" borderId="16" xfId="3" applyFont="1" applyFill="1" applyBorder="1" applyAlignment="1" applyProtection="1">
      <protection locked="0"/>
    </xf>
    <xf numFmtId="0" fontId="4" fillId="22" borderId="17" xfId="3" applyFont="1" applyFill="1" applyBorder="1" applyAlignment="1" applyProtection="1">
      <protection locked="0"/>
    </xf>
    <xf numFmtId="0" fontId="8" fillId="0" borderId="0" xfId="3" applyFont="1" applyFill="1" applyBorder="1" applyProtection="1"/>
    <xf numFmtId="0" fontId="4" fillId="0" borderId="0" xfId="3" applyFont="1" applyFill="1" applyBorder="1" applyProtection="1"/>
    <xf numFmtId="0" fontId="8" fillId="0" borderId="0" xfId="3" applyFont="1" applyFill="1" applyProtection="1"/>
    <xf numFmtId="0" fontId="3" fillId="0" borderId="0" xfId="4"/>
    <xf numFmtId="0" fontId="11" fillId="0" borderId="0" xfId="4" applyFont="1"/>
    <xf numFmtId="0" fontId="6" fillId="21" borderId="2" xfId="4" applyFont="1" applyFill="1" applyBorder="1"/>
    <xf numFmtId="0" fontId="7" fillId="21" borderId="2" xfId="4" applyFont="1" applyFill="1" applyBorder="1"/>
    <xf numFmtId="0" fontId="12" fillId="0" borderId="0" xfId="4" applyFont="1"/>
    <xf numFmtId="0" fontId="9" fillId="15" borderId="2" xfId="4" applyFont="1" applyFill="1" applyBorder="1"/>
    <xf numFmtId="0" fontId="8" fillId="23" borderId="0" xfId="4" applyFont="1" applyFill="1"/>
    <xf numFmtId="0" fontId="11" fillId="0" borderId="0" xfId="4" applyFont="1" applyAlignment="1">
      <alignment horizontal="center"/>
    </xf>
    <xf numFmtId="0" fontId="8" fillId="0" borderId="0" xfId="4" applyFont="1"/>
    <xf numFmtId="39" fontId="8" fillId="0" borderId="0" xfId="5" applyNumberFormat="1" applyFont="1" applyBorder="1" applyAlignment="1" applyProtection="1"/>
    <xf numFmtId="164" fontId="4" fillId="0" borderId="0" xfId="6" applyNumberFormat="1" applyFont="1" applyFill="1" applyAlignment="1">
      <alignment horizontal="center"/>
    </xf>
    <xf numFmtId="0" fontId="4" fillId="0" borderId="0" xfId="4" applyFont="1"/>
    <xf numFmtId="0" fontId="8" fillId="0" borderId="0" xfId="7" applyFont="1" applyBorder="1"/>
    <xf numFmtId="0" fontId="4" fillId="0" borderId="0" xfId="7" applyFont="1" applyBorder="1"/>
    <xf numFmtId="0" fontId="13" fillId="0" borderId="0" xfId="7" applyFont="1" applyFill="1" applyBorder="1"/>
    <xf numFmtId="0" fontId="8" fillId="0" borderId="0" xfId="8" applyFont="1" applyFill="1" applyBorder="1" applyAlignment="1" applyProtection="1">
      <alignment horizontal="left"/>
    </xf>
    <xf numFmtId="0" fontId="4" fillId="0" borderId="0" xfId="7" applyFont="1" applyBorder="1" applyAlignment="1">
      <alignment horizontal="left"/>
    </xf>
    <xf numFmtId="0" fontId="9" fillId="15" borderId="18" xfId="4" applyFont="1" applyFill="1" applyBorder="1"/>
    <xf numFmtId="0" fontId="9" fillId="15" borderId="19" xfId="4" applyFont="1" applyFill="1" applyBorder="1"/>
    <xf numFmtId="0" fontId="8" fillId="0" borderId="7" xfId="0" applyNumberFormat="1" applyFont="1" applyFill="1" applyBorder="1" applyAlignment="1">
      <alignment vertical="top"/>
    </xf>
    <xf numFmtId="39" fontId="14" fillId="0" borderId="0" xfId="0" applyNumberFormat="1" applyFont="1" applyFill="1" applyBorder="1" applyAlignment="1">
      <alignment horizontal="center"/>
    </xf>
    <xf numFmtId="39" fontId="14" fillId="0" borderId="20" xfId="0" applyNumberFormat="1" applyFont="1" applyFill="1" applyBorder="1" applyAlignment="1">
      <alignment horizontal="center"/>
    </xf>
    <xf numFmtId="0" fontId="4" fillId="0" borderId="0" xfId="0" applyFont="1" applyFill="1" applyBorder="1" applyAlignment="1"/>
    <xf numFmtId="0" fontId="4" fillId="0" borderId="0" xfId="0" applyFont="1" applyFill="1" applyAlignment="1"/>
    <xf numFmtId="49" fontId="8" fillId="0" borderId="7" xfId="0" applyNumberFormat="1" applyFont="1" applyFill="1" applyBorder="1" applyAlignment="1">
      <alignment vertical="top"/>
    </xf>
    <xf numFmtId="0" fontId="4" fillId="0" borderId="20" xfId="0" applyFont="1" applyFill="1" applyBorder="1" applyAlignment="1"/>
    <xf numFmtId="49" fontId="8" fillId="24" borderId="7" xfId="0" applyNumberFormat="1" applyFont="1" applyFill="1" applyBorder="1" applyAlignment="1">
      <alignment horizontal="left" vertical="top"/>
    </xf>
    <xf numFmtId="0" fontId="4" fillId="24" borderId="0" xfId="0" applyFont="1" applyFill="1" applyBorder="1" applyAlignment="1"/>
    <xf numFmtId="0" fontId="8" fillId="0" borderId="7" xfId="0" applyFont="1" applyFill="1" applyBorder="1" applyAlignment="1"/>
    <xf numFmtId="10" fontId="8" fillId="19" borderId="0" xfId="2" applyNumberFormat="1" applyFont="1" applyFill="1" applyBorder="1" applyAlignment="1">
      <alignment horizontal="right" vertical="top"/>
    </xf>
    <xf numFmtId="39" fontId="8" fillId="0" borderId="14" xfId="0" applyNumberFormat="1" applyFont="1" applyBorder="1" applyAlignment="1">
      <alignment vertical="top"/>
    </xf>
    <xf numFmtId="0" fontId="4" fillId="0" borderId="21" xfId="0" applyFont="1" applyFill="1" applyBorder="1" applyAlignment="1"/>
    <xf numFmtId="0" fontId="4" fillId="0" borderId="22" xfId="0" applyFont="1" applyFill="1" applyBorder="1" applyAlignment="1"/>
    <xf numFmtId="3" fontId="4" fillId="0" borderId="0" xfId="0" applyNumberFormat="1" applyFont="1" applyFill="1" applyBorder="1" applyAlignment="1"/>
    <xf numFmtId="39" fontId="4" fillId="0" borderId="0" xfId="0" applyNumberFormat="1" applyFont="1" applyFill="1" applyBorder="1" applyAlignment="1"/>
    <xf numFmtId="37" fontId="4" fillId="0" borderId="0" xfId="0" applyNumberFormat="1" applyFont="1" applyFill="1" applyBorder="1" applyAlignment="1" applyProtection="1">
      <protection locked="0"/>
    </xf>
    <xf numFmtId="3" fontId="4" fillId="0" borderId="0" xfId="0" applyNumberFormat="1" applyFont="1" applyFill="1" applyBorder="1" applyAlignment="1" applyProtection="1">
      <protection locked="0"/>
    </xf>
    <xf numFmtId="39" fontId="14" fillId="0" borderId="7" xfId="0" applyNumberFormat="1" applyFont="1" applyFill="1" applyBorder="1" applyAlignment="1">
      <alignment horizontal="center"/>
    </xf>
    <xf numFmtId="39" fontId="4" fillId="0" borderId="7" xfId="0" applyNumberFormat="1" applyFont="1" applyFill="1" applyBorder="1" applyAlignment="1">
      <alignment horizontal="left"/>
    </xf>
    <xf numFmtId="39" fontId="8" fillId="0" borderId="0" xfId="0" applyNumberFormat="1" applyFont="1" applyFill="1" applyBorder="1" applyAlignment="1">
      <alignment horizontal="center"/>
    </xf>
    <xf numFmtId="39" fontId="8" fillId="0" borderId="0" xfId="0" applyNumberFormat="1" applyFont="1" applyFill="1" applyBorder="1" applyAlignment="1">
      <alignment horizontal="right"/>
    </xf>
    <xf numFmtId="0" fontId="4" fillId="0" borderId="7" xfId="0" applyFont="1" applyFill="1" applyBorder="1" applyAlignment="1">
      <alignment horizontal="left"/>
    </xf>
    <xf numFmtId="0" fontId="4" fillId="0" borderId="7" xfId="0" applyFont="1" applyFill="1" applyBorder="1" applyAlignment="1"/>
    <xf numFmtId="39" fontId="8" fillId="0" borderId="7" xfId="0" applyNumberFormat="1" applyFont="1" applyFill="1" applyBorder="1" applyAlignment="1">
      <alignment horizontal="left"/>
    </xf>
    <xf numFmtId="0" fontId="4" fillId="0" borderId="14" xfId="0" applyFont="1" applyFill="1" applyBorder="1" applyAlignment="1">
      <alignment horizontal="left"/>
    </xf>
    <xf numFmtId="3" fontId="4" fillId="0" borderId="21" xfId="0" applyNumberFormat="1" applyFont="1" applyFill="1" applyBorder="1" applyAlignment="1" applyProtection="1">
      <alignment horizontal="right"/>
    </xf>
    <xf numFmtId="3" fontId="4" fillId="0" borderId="0" xfId="0" applyNumberFormat="1" applyFont="1" applyFill="1" applyAlignment="1"/>
    <xf numFmtId="3" fontId="4" fillId="0" borderId="21" xfId="0" applyNumberFormat="1" applyFont="1" applyFill="1" applyBorder="1" applyAlignment="1"/>
    <xf numFmtId="39" fontId="8" fillId="0" borderId="0" xfId="0" applyNumberFormat="1" applyFont="1" applyFill="1" applyBorder="1" applyAlignment="1">
      <alignment horizontal="left"/>
    </xf>
    <xf numFmtId="0" fontId="4" fillId="0" borderId="0" xfId="0" applyFont="1" applyFill="1" applyBorder="1" applyAlignment="1">
      <alignment horizontal="left"/>
    </xf>
    <xf numFmtId="39" fontId="4" fillId="0" borderId="0" xfId="0" applyNumberFormat="1" applyFont="1" applyFill="1" applyBorder="1" applyAlignment="1">
      <alignment horizontal="left"/>
    </xf>
    <xf numFmtId="164" fontId="4" fillId="0" borderId="0" xfId="1" applyNumberFormat="1" applyFont="1" applyFill="1" applyBorder="1" applyAlignment="1"/>
    <xf numFmtId="0" fontId="4" fillId="24" borderId="0" xfId="0" applyFont="1" applyFill="1" applyBorder="1" applyAlignment="1">
      <alignment horizontal="left"/>
    </xf>
    <xf numFmtId="10" fontId="8" fillId="0" borderId="0" xfId="2" applyNumberFormat="1" applyFont="1" applyFill="1" applyBorder="1" applyAlignment="1">
      <alignment horizontal="right" vertical="top"/>
    </xf>
    <xf numFmtId="0" fontId="8" fillId="0" borderId="7" xfId="0" applyFont="1" applyFill="1" applyBorder="1" applyAlignment="1">
      <alignment horizontal="left"/>
    </xf>
    <xf numFmtId="0" fontId="4" fillId="0" borderId="14" xfId="0" applyFont="1" applyFill="1" applyBorder="1" applyAlignment="1"/>
    <xf numFmtId="39" fontId="15" fillId="24" borderId="0" xfId="9" applyNumberFormat="1" applyFont="1" applyFill="1" applyBorder="1" applyAlignment="1">
      <alignment horizontal="left"/>
    </xf>
    <xf numFmtId="3" fontId="15" fillId="24" borderId="0" xfId="9" applyNumberFormat="1" applyFont="1" applyFill="1" applyBorder="1" applyAlignment="1">
      <alignment horizontal="left"/>
    </xf>
    <xf numFmtId="0" fontId="4" fillId="24" borderId="0" xfId="0" applyFont="1" applyFill="1" applyBorder="1"/>
    <xf numFmtId="39" fontId="16" fillId="24" borderId="23" xfId="9" applyNumberFormat="1" applyFont="1" applyFill="1" applyBorder="1" applyAlignment="1"/>
    <xf numFmtId="39" fontId="16" fillId="24" borderId="24" xfId="0" applyNumberFormat="1" applyFont="1" applyFill="1" applyBorder="1" applyAlignment="1"/>
    <xf numFmtId="39" fontId="16" fillId="24" borderId="24" xfId="0" applyNumberFormat="1" applyFont="1" applyFill="1" applyBorder="1" applyAlignment="1" applyProtection="1">
      <protection locked="0"/>
    </xf>
    <xf numFmtId="3" fontId="16" fillId="24" borderId="24" xfId="0" applyNumberFormat="1" applyFont="1" applyFill="1" applyBorder="1" applyAlignment="1" applyProtection="1">
      <protection locked="0"/>
    </xf>
    <xf numFmtId="39" fontId="16" fillId="22" borderId="24" xfId="9" applyNumberFormat="1" applyFont="1" applyFill="1" applyBorder="1" applyAlignment="1"/>
    <xf numFmtId="0" fontId="4" fillId="22" borderId="24" xfId="0" applyFont="1" applyFill="1" applyBorder="1"/>
    <xf numFmtId="0" fontId="4" fillId="22" borderId="25" xfId="0" applyFont="1" applyFill="1" applyBorder="1"/>
    <xf numFmtId="39" fontId="16" fillId="24" borderId="7" xfId="9" applyNumberFormat="1" applyFont="1" applyFill="1" applyBorder="1" applyAlignment="1"/>
    <xf numFmtId="39" fontId="16" fillId="24" borderId="0" xfId="0" applyNumberFormat="1" applyFont="1" applyFill="1" applyBorder="1" applyAlignment="1" applyProtection="1">
      <protection locked="0"/>
    </xf>
    <xf numFmtId="167" fontId="16" fillId="24" borderId="0" xfId="0" applyNumberFormat="1" applyFont="1" applyFill="1" applyBorder="1" applyAlignment="1" applyProtection="1">
      <protection locked="0"/>
    </xf>
    <xf numFmtId="3" fontId="16" fillId="24" borderId="0" xfId="0" applyNumberFormat="1" applyFont="1" applyFill="1" applyBorder="1" applyAlignment="1" applyProtection="1">
      <protection locked="0"/>
    </xf>
    <xf numFmtId="39" fontId="16" fillId="22" borderId="0" xfId="9" applyNumberFormat="1" applyFont="1" applyFill="1" applyBorder="1" applyAlignment="1"/>
    <xf numFmtId="0" fontId="4" fillId="22" borderId="0" xfId="0" applyFont="1" applyFill="1" applyBorder="1"/>
    <xf numFmtId="0" fontId="4" fillId="22" borderId="20" xfId="0" applyFont="1" applyFill="1" applyBorder="1"/>
    <xf numFmtId="39" fontId="16" fillId="24" borderId="14" xfId="9" applyNumberFormat="1" applyFont="1" applyFill="1" applyBorder="1" applyAlignment="1"/>
    <xf numFmtId="39" fontId="16" fillId="24" borderId="21" xfId="0" applyNumberFormat="1" applyFont="1" applyFill="1" applyBorder="1" applyAlignment="1" applyProtection="1">
      <protection locked="0"/>
    </xf>
    <xf numFmtId="167" fontId="16" fillId="24" borderId="21" xfId="0" applyNumberFormat="1" applyFont="1" applyFill="1" applyBorder="1" applyAlignment="1" applyProtection="1">
      <protection locked="0"/>
    </xf>
    <xf numFmtId="3" fontId="16" fillId="24" borderId="21" xfId="0" applyNumberFormat="1" applyFont="1" applyFill="1" applyBorder="1" applyAlignment="1" applyProtection="1">
      <protection locked="0"/>
    </xf>
    <xf numFmtId="39" fontId="16" fillId="22" borderId="21" xfId="9" applyNumberFormat="1" applyFont="1" applyFill="1" applyBorder="1" applyAlignment="1"/>
    <xf numFmtId="0" fontId="4" fillId="22" borderId="21" xfId="0" applyFont="1" applyFill="1" applyBorder="1"/>
    <xf numFmtId="0" fontId="4" fillId="22" borderId="22" xfId="0" applyFont="1" applyFill="1" applyBorder="1"/>
    <xf numFmtId="39" fontId="16" fillId="24" borderId="24" xfId="9" applyNumberFormat="1" applyFont="1" applyFill="1" applyBorder="1" applyAlignment="1"/>
    <xf numFmtId="167" fontId="16" fillId="24" borderId="24" xfId="0" applyNumberFormat="1" applyFont="1" applyFill="1" applyBorder="1" applyAlignment="1" applyProtection="1">
      <protection locked="0"/>
    </xf>
    <xf numFmtId="0" fontId="4" fillId="24" borderId="24" xfId="0" applyFont="1" applyFill="1" applyBorder="1"/>
    <xf numFmtId="0" fontId="4" fillId="24" borderId="21" xfId="0" applyFont="1" applyFill="1" applyBorder="1"/>
    <xf numFmtId="39" fontId="16" fillId="24" borderId="18" xfId="9" applyNumberFormat="1" applyFont="1" applyFill="1" applyBorder="1" applyAlignment="1"/>
    <xf numFmtId="0" fontId="4" fillId="24" borderId="2" xfId="0" applyFont="1" applyFill="1" applyBorder="1"/>
    <xf numFmtId="39" fontId="16" fillId="22" borderId="2" xfId="9" applyNumberFormat="1" applyFont="1" applyFill="1" applyBorder="1" applyAlignment="1"/>
    <xf numFmtId="0" fontId="4" fillId="22" borderId="2" xfId="0" applyFont="1" applyFill="1" applyBorder="1"/>
    <xf numFmtId="0" fontId="4" fillId="22" borderId="19" xfId="0" applyFont="1" applyFill="1" applyBorder="1"/>
    <xf numFmtId="39" fontId="16" fillId="24" borderId="7" xfId="0" applyNumberFormat="1" applyFont="1" applyFill="1" applyBorder="1" applyAlignment="1"/>
    <xf numFmtId="39" fontId="16" fillId="24" borderId="0" xfId="0" applyNumberFormat="1" applyFont="1" applyFill="1" applyBorder="1" applyAlignment="1"/>
    <xf numFmtId="0" fontId="4" fillId="24" borderId="20" xfId="0" applyFont="1" applyFill="1" applyBorder="1"/>
    <xf numFmtId="39" fontId="16" fillId="24" borderId="14" xfId="0" applyNumberFormat="1" applyFont="1" applyFill="1" applyBorder="1" applyAlignment="1"/>
    <xf numFmtId="39" fontId="16" fillId="24" borderId="21" xfId="0" applyNumberFormat="1" applyFont="1" applyFill="1" applyBorder="1" applyAlignment="1"/>
    <xf numFmtId="0" fontId="4" fillId="24" borderId="22" xfId="0" applyFont="1" applyFill="1" applyBorder="1"/>
    <xf numFmtId="0" fontId="4" fillId="24" borderId="0" xfId="0" applyFont="1" applyFill="1"/>
    <xf numFmtId="39" fontId="18" fillId="0" borderId="0" xfId="10" applyNumberFormat="1" applyFont="1" applyFill="1" applyBorder="1" applyAlignment="1">
      <alignment horizontal="left" vertical="center"/>
    </xf>
    <xf numFmtId="0" fontId="4" fillId="0" borderId="0" xfId="10" applyFont="1" applyFill="1"/>
    <xf numFmtId="0" fontId="4" fillId="0" borderId="0" xfId="10" applyFont="1"/>
    <xf numFmtId="0" fontId="8" fillId="0" borderId="0" xfId="10" applyFont="1" applyFill="1"/>
    <xf numFmtId="0" fontId="8" fillId="0" borderId="0" xfId="10" applyFont="1"/>
    <xf numFmtId="39" fontId="15" fillId="0" borderId="18" xfId="10" applyNumberFormat="1" applyFont="1" applyBorder="1" applyAlignment="1">
      <alignment horizontal="left"/>
    </xf>
    <xf numFmtId="39" fontId="15" fillId="0" borderId="25" xfId="9" applyNumberFormat="1" applyFont="1" applyFill="1" applyBorder="1" applyAlignment="1" applyProtection="1">
      <alignment horizontal="center"/>
      <protection locked="0"/>
    </xf>
    <xf numFmtId="3" fontId="15" fillId="0" borderId="3" xfId="9" applyNumberFormat="1" applyFont="1" applyFill="1" applyBorder="1" applyAlignment="1" applyProtection="1">
      <alignment horizontal="center"/>
      <protection locked="0"/>
    </xf>
    <xf numFmtId="3" fontId="15" fillId="0" borderId="0" xfId="9" applyNumberFormat="1" applyFont="1" applyFill="1" applyBorder="1" applyAlignment="1" applyProtection="1">
      <alignment horizontal="center"/>
      <protection locked="0"/>
    </xf>
    <xf numFmtId="2" fontId="16" fillId="26" borderId="4" xfId="10" applyNumberFormat="1" applyFont="1" applyFill="1" applyBorder="1" applyAlignment="1" applyProtection="1"/>
    <xf numFmtId="4" fontId="16" fillId="22" borderId="25" xfId="10" applyNumberFormat="1" applyFont="1" applyFill="1" applyBorder="1" applyAlignment="1" applyProtection="1"/>
    <xf numFmtId="4" fontId="16" fillId="0" borderId="0" xfId="10" applyNumberFormat="1" applyFont="1" applyFill="1" applyBorder="1" applyAlignment="1" applyProtection="1">
      <protection locked="0"/>
    </xf>
    <xf numFmtId="2" fontId="16" fillId="26" borderId="26" xfId="10" applyNumberFormat="1" applyFont="1" applyFill="1" applyBorder="1" applyAlignment="1" applyProtection="1"/>
    <xf numFmtId="4" fontId="16" fillId="22" borderId="20" xfId="10" applyNumberFormat="1" applyFont="1" applyFill="1" applyBorder="1" applyAlignment="1" applyProtection="1"/>
    <xf numFmtId="0" fontId="16" fillId="0" borderId="0" xfId="10" applyFont="1" applyFill="1" applyBorder="1" applyAlignment="1"/>
    <xf numFmtId="4" fontId="16" fillId="0" borderId="0" xfId="10" applyNumberFormat="1" applyFont="1" applyFill="1" applyAlignment="1" applyProtection="1"/>
    <xf numFmtId="3" fontId="16" fillId="0" borderId="0" xfId="10" applyNumberFormat="1" applyFont="1" applyFill="1" applyAlignment="1" applyProtection="1"/>
    <xf numFmtId="0" fontId="4" fillId="0" borderId="0" xfId="10" applyFont="1" applyProtection="1"/>
    <xf numFmtId="4" fontId="4" fillId="0" borderId="0" xfId="10" applyNumberFormat="1" applyFont="1" applyProtection="1"/>
    <xf numFmtId="4" fontId="4" fillId="0" borderId="0" xfId="10" applyNumberFormat="1" applyFont="1" applyFill="1"/>
    <xf numFmtId="3" fontId="15" fillId="0" borderId="3" xfId="9" applyNumberFormat="1" applyFont="1" applyFill="1" applyBorder="1" applyAlignment="1" applyProtection="1">
      <alignment horizontal="center"/>
    </xf>
    <xf numFmtId="4" fontId="15" fillId="0" borderId="3" xfId="9" applyNumberFormat="1" applyFont="1" applyFill="1" applyBorder="1" applyAlignment="1" applyProtection="1">
      <alignment horizontal="center"/>
    </xf>
    <xf numFmtId="4" fontId="15" fillId="0" borderId="0" xfId="9" applyNumberFormat="1" applyFont="1" applyFill="1" applyBorder="1" applyAlignment="1" applyProtection="1">
      <alignment horizontal="center"/>
      <protection locked="0"/>
    </xf>
    <xf numFmtId="2" fontId="16" fillId="22" borderId="25" xfId="10" applyNumberFormat="1" applyFont="1" applyFill="1" applyBorder="1" applyAlignment="1" applyProtection="1"/>
    <xf numFmtId="2" fontId="16" fillId="22" borderId="20" xfId="10" applyNumberFormat="1" applyFont="1" applyFill="1" applyBorder="1" applyAlignment="1" applyProtection="1"/>
    <xf numFmtId="2" fontId="16" fillId="26" borderId="27" xfId="10" applyNumberFormat="1" applyFont="1" applyFill="1" applyBorder="1" applyAlignment="1" applyProtection="1"/>
    <xf numFmtId="3" fontId="16" fillId="0" borderId="0" xfId="10" applyNumberFormat="1" applyFont="1" applyFill="1" applyBorder="1" applyAlignment="1" applyProtection="1">
      <protection locked="0"/>
    </xf>
    <xf numFmtId="39" fontId="19" fillId="0" borderId="0" xfId="0" applyNumberFormat="1" applyFont="1" applyFill="1" applyBorder="1" applyAlignment="1"/>
    <xf numFmtId="0" fontId="18" fillId="0" borderId="0" xfId="11" applyNumberFormat="1" applyFont="1" applyFill="1" applyBorder="1" applyAlignment="1" applyProtection="1"/>
    <xf numFmtId="37" fontId="18" fillId="0" borderId="0" xfId="12" applyNumberFormat="1" applyFont="1" applyFill="1" applyBorder="1" applyAlignment="1" applyProtection="1"/>
    <xf numFmtId="37" fontId="18" fillId="0" borderId="0" xfId="12" applyFont="1" applyFill="1" applyBorder="1" applyAlignment="1" applyProtection="1">
      <alignment horizontal="right"/>
    </xf>
    <xf numFmtId="0" fontId="7" fillId="21" borderId="18" xfId="0" applyFont="1" applyFill="1" applyBorder="1"/>
    <xf numFmtId="0" fontId="7" fillId="0" borderId="0" xfId="0" applyFont="1" applyFill="1" applyBorder="1"/>
    <xf numFmtId="0" fontId="6" fillId="0" borderId="0" xfId="0" applyFont="1" applyFill="1" applyBorder="1"/>
    <xf numFmtId="0" fontId="4" fillId="0" borderId="0" xfId="0" applyFont="1" applyFill="1" applyBorder="1"/>
    <xf numFmtId="0" fontId="8" fillId="0" borderId="0" xfId="3" applyFont="1" applyFill="1" applyBorder="1" applyAlignment="1" applyProtection="1"/>
    <xf numFmtId="0" fontId="4" fillId="0" borderId="0" xfId="3" applyFont="1" applyFill="1" applyBorder="1" applyAlignment="1" applyProtection="1">
      <protection locked="0"/>
    </xf>
    <xf numFmtId="39" fontId="10" fillId="0" borderId="0" xfId="0" applyNumberFormat="1" applyFont="1" applyFill="1" applyBorder="1" applyAlignment="1">
      <alignment horizontal="left" vertical="center"/>
    </xf>
    <xf numFmtId="39" fontId="18" fillId="0" borderId="0" xfId="0" applyNumberFormat="1" applyFont="1" applyFill="1" applyBorder="1" applyAlignment="1">
      <alignment horizontal="left" vertical="center"/>
    </xf>
    <xf numFmtId="39" fontId="19" fillId="24" borderId="0" xfId="0" applyNumberFormat="1" applyFont="1" applyFill="1" applyBorder="1" applyAlignment="1"/>
    <xf numFmtId="0" fontId="4" fillId="24" borderId="0" xfId="0" applyFont="1" applyFill="1" applyBorder="1" applyAlignment="1">
      <alignment horizontal="center" vertical="top"/>
    </xf>
    <xf numFmtId="0" fontId="4" fillId="0" borderId="0" xfId="0" applyFont="1" applyFill="1" applyAlignment="1">
      <alignment horizontal="left" vertical="top" wrapText="1"/>
    </xf>
    <xf numFmtId="0" fontId="4" fillId="22" borderId="28" xfId="0" applyFont="1" applyFill="1" applyBorder="1"/>
    <xf numFmtId="0" fontId="4" fillId="24" borderId="29" xfId="0" applyFont="1" applyFill="1" applyBorder="1"/>
    <xf numFmtId="0" fontId="4" fillId="22" borderId="28" xfId="0" applyFont="1" applyFill="1" applyBorder="1" applyAlignment="1">
      <alignment wrapText="1"/>
    </xf>
    <xf numFmtId="0" fontId="4" fillId="0" borderId="0" xfId="0" applyFont="1" applyFill="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wrapText="1"/>
    </xf>
    <xf numFmtId="0" fontId="4" fillId="24" borderId="0" xfId="0" applyFont="1" applyFill="1" applyBorder="1" applyAlignment="1">
      <alignment wrapText="1"/>
    </xf>
    <xf numFmtId="0" fontId="4" fillId="24" borderId="30" xfId="0" applyFont="1" applyFill="1" applyBorder="1"/>
    <xf numFmtId="0" fontId="4" fillId="24" borderId="30" xfId="0" applyFont="1" applyFill="1" applyBorder="1" applyAlignment="1">
      <alignment wrapText="1"/>
    </xf>
    <xf numFmtId="0" fontId="4" fillId="0" borderId="0" xfId="0" quotePrefix="1" applyFont="1" applyFill="1" applyBorder="1" applyAlignment="1">
      <alignment horizontal="left" vertical="top" wrapText="1"/>
    </xf>
    <xf numFmtId="0" fontId="4" fillId="24" borderId="9" xfId="0" applyFont="1" applyFill="1" applyBorder="1"/>
    <xf numFmtId="0" fontId="4" fillId="24" borderId="9" xfId="0" applyFont="1" applyFill="1" applyBorder="1" applyAlignment="1">
      <alignment wrapText="1"/>
    </xf>
    <xf numFmtId="0" fontId="4" fillId="24" borderId="0" xfId="0" applyFont="1" applyFill="1" applyAlignment="1">
      <alignment horizontal="left" vertical="top"/>
    </xf>
    <xf numFmtId="0" fontId="4" fillId="24" borderId="0" xfId="0" applyFont="1" applyFill="1" applyAlignment="1">
      <alignment horizontal="left" vertical="top" wrapText="1"/>
    </xf>
    <xf numFmtId="0" fontId="4" fillId="24" borderId="31" xfId="0" applyFont="1" applyFill="1" applyBorder="1" applyAlignment="1">
      <alignment horizontal="center" vertical="top"/>
    </xf>
    <xf numFmtId="0" fontId="20" fillId="24" borderId="0" xfId="0" applyFont="1" applyFill="1"/>
    <xf numFmtId="0" fontId="4" fillId="24" borderId="33" xfId="0" applyFont="1" applyFill="1" applyBorder="1" applyAlignment="1">
      <alignment horizontal="center" vertical="top"/>
    </xf>
    <xf numFmtId="0" fontId="4" fillId="24" borderId="35" xfId="0" applyFont="1" applyFill="1" applyBorder="1" applyAlignment="1">
      <alignment horizontal="center" vertical="top"/>
    </xf>
    <xf numFmtId="0" fontId="4" fillId="24" borderId="0" xfId="0" applyFont="1" applyFill="1" applyAlignment="1">
      <alignment horizontal="center" vertical="top"/>
    </xf>
    <xf numFmtId="0" fontId="20" fillId="24" borderId="37" xfId="0" applyNumberFormat="1" applyFont="1" applyFill="1" applyBorder="1" applyAlignment="1">
      <alignment horizontal="left" vertical="top" wrapText="1"/>
    </xf>
    <xf numFmtId="0" fontId="4" fillId="24" borderId="38" xfId="0" applyFont="1" applyFill="1" applyBorder="1" applyAlignment="1">
      <alignment horizontal="center" vertical="top"/>
    </xf>
    <xf numFmtId="0" fontId="4" fillId="24" borderId="39" xfId="0" applyFont="1" applyFill="1" applyBorder="1" applyAlignment="1">
      <alignment wrapText="1"/>
    </xf>
    <xf numFmtId="0" fontId="4" fillId="24" borderId="0" xfId="0" applyFont="1" applyFill="1" applyAlignment="1">
      <alignment wrapText="1"/>
    </xf>
    <xf numFmtId="0" fontId="0" fillId="18" borderId="4" xfId="0" applyFill="1" applyBorder="1"/>
    <xf numFmtId="0" fontId="0" fillId="18" borderId="26" xfId="0" applyFill="1" applyBorder="1"/>
    <xf numFmtId="0" fontId="0" fillId="18" borderId="27" xfId="0" applyFill="1" applyBorder="1"/>
    <xf numFmtId="4" fontId="16" fillId="22" borderId="22" xfId="10" applyNumberFormat="1" applyFont="1" applyFill="1" applyBorder="1" applyAlignment="1" applyProtection="1"/>
    <xf numFmtId="2" fontId="16" fillId="22" borderId="22" xfId="10" applyNumberFormat="1" applyFont="1" applyFill="1" applyBorder="1" applyAlignment="1" applyProtection="1"/>
    <xf numFmtId="3" fontId="16" fillId="16" borderId="24" xfId="0" applyNumberFormat="1" applyFont="1" applyFill="1" applyBorder="1" applyAlignment="1" applyProtection="1">
      <protection locked="0"/>
    </xf>
    <xf numFmtId="3" fontId="16" fillId="16" borderId="25" xfId="0" applyNumberFormat="1" applyFont="1" applyFill="1" applyBorder="1" applyAlignment="1" applyProtection="1">
      <protection locked="0"/>
    </xf>
    <xf numFmtId="0" fontId="16" fillId="17" borderId="23" xfId="10" applyFont="1" applyFill="1" applyBorder="1" applyAlignment="1"/>
    <xf numFmtId="0" fontId="16" fillId="17" borderId="7" xfId="10" applyFont="1" applyFill="1" applyBorder="1" applyAlignment="1"/>
    <xf numFmtId="0" fontId="16" fillId="17" borderId="14" xfId="10" applyFont="1" applyFill="1" applyBorder="1" applyAlignment="1"/>
    <xf numFmtId="0" fontId="0" fillId="0" borderId="0" xfId="0" quotePrefix="1" applyFont="1" applyFill="1" applyBorder="1" applyAlignment="1">
      <alignment horizontal="left" vertical="top" wrapText="1"/>
    </xf>
    <xf numFmtId="0" fontId="7" fillId="21" borderId="49" xfId="4" applyFont="1" applyFill="1" applyBorder="1"/>
    <xf numFmtId="0" fontId="9" fillId="15" borderId="49" xfId="4" applyFont="1" applyFill="1" applyBorder="1"/>
    <xf numFmtId="10" fontId="8" fillId="0" borderId="0" xfId="2" applyNumberFormat="1" applyFont="1" applyFill="1" applyBorder="1" applyAlignment="1">
      <alignment horizontal="left" vertical="top"/>
    </xf>
    <xf numFmtId="0" fontId="0" fillId="0" borderId="26" xfId="0" applyFill="1" applyBorder="1"/>
    <xf numFmtId="0" fontId="0" fillId="0" borderId="27" xfId="0" applyFill="1" applyBorder="1"/>
    <xf numFmtId="165" fontId="4" fillId="0" borderId="26" xfId="6" applyNumberFormat="1" applyFont="1" applyFill="1" applyBorder="1" applyAlignment="1" applyProtection="1">
      <alignment horizontal="left"/>
      <protection locked="0"/>
    </xf>
    <xf numFmtId="165" fontId="4" fillId="0" borderId="27" xfId="6" applyNumberFormat="1" applyFont="1" applyFill="1" applyBorder="1" applyAlignment="1" applyProtection="1">
      <alignment horizontal="left"/>
      <protection locked="0"/>
    </xf>
    <xf numFmtId="0" fontId="9" fillId="15" borderId="49" xfId="0" applyFont="1" applyFill="1" applyBorder="1"/>
    <xf numFmtId="0" fontId="11" fillId="15" borderId="49" xfId="0" applyFont="1" applyFill="1" applyBorder="1"/>
    <xf numFmtId="0" fontId="11" fillId="0" borderId="0" xfId="195" applyFont="1"/>
    <xf numFmtId="0" fontId="9" fillId="15" borderId="50" xfId="0" applyFont="1" applyFill="1" applyBorder="1"/>
    <xf numFmtId="0" fontId="9" fillId="0" borderId="50" xfId="0" applyFont="1" applyFill="1" applyBorder="1"/>
    <xf numFmtId="0" fontId="9" fillId="0" borderId="0" xfId="0" applyFont="1" applyFill="1" applyBorder="1"/>
    <xf numFmtId="0" fontId="9" fillId="15" borderId="0" xfId="0" applyFont="1" applyFill="1" applyBorder="1"/>
    <xf numFmtId="0" fontId="11" fillId="0" borderId="21" xfId="195" applyFont="1" applyBorder="1"/>
    <xf numFmtId="39" fontId="0" fillId="0" borderId="7" xfId="0" applyNumberFormat="1" applyFont="1" applyFill="1" applyBorder="1" applyAlignment="1">
      <alignment horizontal="left"/>
    </xf>
    <xf numFmtId="0" fontId="0" fillId="0" borderId="0" xfId="0" applyFont="1" applyFill="1" applyBorder="1" applyAlignment="1"/>
    <xf numFmtId="166" fontId="4" fillId="0" borderId="27" xfId="1" applyNumberFormat="1" applyFont="1" applyFill="1" applyBorder="1" applyAlignment="1"/>
    <xf numFmtId="0" fontId="8" fillId="15" borderId="49" xfId="186" applyFont="1" applyFill="1" applyBorder="1" applyAlignment="1">
      <alignment vertical="center"/>
    </xf>
    <xf numFmtId="0" fontId="4" fillId="24" borderId="20" xfId="0" applyFont="1" applyFill="1" applyBorder="1" applyAlignment="1"/>
    <xf numFmtId="39" fontId="8" fillId="0" borderId="20" xfId="0" applyNumberFormat="1" applyFont="1" applyFill="1" applyBorder="1" applyAlignment="1">
      <alignment horizontal="center"/>
    </xf>
    <xf numFmtId="3" fontId="4" fillId="0" borderId="22" xfId="0" applyNumberFormat="1" applyFont="1" applyFill="1" applyBorder="1" applyAlignment="1" applyProtection="1">
      <alignment horizontal="right"/>
    </xf>
    <xf numFmtId="0" fontId="4" fillId="0" borderId="20" xfId="0" applyFont="1" applyFill="1" applyBorder="1" applyAlignment="1">
      <alignment horizontal="left"/>
    </xf>
    <xf numFmtId="0" fontId="0" fillId="0" borderId="20" xfId="0" applyFont="1" applyFill="1" applyBorder="1" applyAlignment="1">
      <alignment horizontal="left"/>
    </xf>
    <xf numFmtId="0" fontId="0" fillId="0" borderId="0" xfId="186" applyFont="1" applyFill="1" applyBorder="1" applyAlignment="1">
      <alignment vertical="center"/>
    </xf>
    <xf numFmtId="0" fontId="60" fillId="0" borderId="0" xfId="4" applyFont="1"/>
    <xf numFmtId="0" fontId="8" fillId="15" borderId="19" xfId="186" applyFont="1" applyFill="1" applyBorder="1" applyAlignment="1">
      <alignment horizontal="right" vertical="center"/>
    </xf>
    <xf numFmtId="9" fontId="0" fillId="0" borderId="3" xfId="0" applyNumberFormat="1" applyFill="1" applyBorder="1"/>
    <xf numFmtId="10" fontId="8" fillId="19" borderId="0" xfId="2" applyNumberFormat="1" applyFont="1" applyFill="1" applyBorder="1" applyAlignment="1">
      <alignment horizontal="left" vertical="top" wrapText="1"/>
    </xf>
    <xf numFmtId="0" fontId="0" fillId="0" borderId="0" xfId="0" applyFont="1" applyFill="1" applyBorder="1" applyAlignment="1">
      <alignment horizontal="left"/>
    </xf>
    <xf numFmtId="0" fontId="8" fillId="15" borderId="2" xfId="186" applyFont="1" applyFill="1" applyBorder="1" applyAlignment="1">
      <alignment horizontal="left" vertical="center"/>
    </xf>
    <xf numFmtId="0" fontId="0" fillId="0" borderId="0" xfId="0" applyFont="1" applyFill="1"/>
    <xf numFmtId="0" fontId="61" fillId="0" borderId="0" xfId="0" applyFont="1" applyFill="1"/>
    <xf numFmtId="0" fontId="0" fillId="0" borderId="0" xfId="0" applyFont="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xf numFmtId="0" fontId="0" fillId="0" borderId="3" xfId="223" applyFont="1" applyFill="1" applyBorder="1"/>
    <xf numFmtId="0" fontId="62" fillId="15" borderId="2" xfId="0" applyFont="1" applyFill="1" applyBorder="1"/>
    <xf numFmtId="0" fontId="63" fillId="21" borderId="2" xfId="0" applyFont="1" applyFill="1" applyBorder="1"/>
    <xf numFmtId="0" fontId="64" fillId="21" borderId="2" xfId="0" applyFont="1" applyFill="1" applyBorder="1"/>
    <xf numFmtId="164" fontId="0" fillId="0" borderId="26" xfId="1" applyNumberFormat="1" applyFont="1" applyFill="1" applyBorder="1"/>
    <xf numFmtId="164" fontId="0" fillId="0" borderId="27" xfId="1" applyNumberFormat="1" applyFont="1" applyFill="1" applyBorder="1"/>
    <xf numFmtId="164" fontId="11" fillId="0" borderId="0" xfId="1" applyNumberFormat="1" applyFont="1" applyAlignment="1">
      <alignment horizontal="center"/>
    </xf>
    <xf numFmtId="164" fontId="11" fillId="0" borderId="0" xfId="1" applyNumberFormat="1" applyFont="1"/>
    <xf numFmtId="164" fontId="4" fillId="0" borderId="0" xfId="1" applyNumberFormat="1" applyFont="1" applyFill="1" applyAlignment="1">
      <alignment horizontal="center"/>
    </xf>
    <xf numFmtId="164" fontId="11" fillId="0" borderId="0" xfId="1" applyNumberFormat="1" applyFont="1" applyFill="1" applyBorder="1" applyAlignment="1">
      <alignment horizontal="center"/>
    </xf>
    <xf numFmtId="164" fontId="0" fillId="0" borderId="3" xfId="1" applyNumberFormat="1" applyFont="1" applyFill="1" applyBorder="1"/>
    <xf numFmtId="0" fontId="11" fillId="52" borderId="71" xfId="0" applyFont="1" applyFill="1" applyBorder="1"/>
    <xf numFmtId="164" fontId="0" fillId="18" borderId="0" xfId="1" applyNumberFormat="1" applyFont="1" applyFill="1" applyBorder="1"/>
    <xf numFmtId="0" fontId="11" fillId="18" borderId="71" xfId="0" applyFont="1" applyFill="1" applyBorder="1"/>
    <xf numFmtId="0" fontId="11" fillId="0" borderId="26" xfId="341" applyFont="1" applyBorder="1"/>
    <xf numFmtId="0" fontId="11" fillId="16" borderId="71" xfId="0" applyFont="1" applyFill="1" applyBorder="1"/>
    <xf numFmtId="0" fontId="11" fillId="19" borderId="26" xfId="0" applyFont="1" applyFill="1" applyBorder="1"/>
    <xf numFmtId="0" fontId="11" fillId="0" borderId="0" xfId="345" applyFont="1"/>
    <xf numFmtId="0" fontId="11" fillId="18" borderId="3" xfId="0" applyFont="1" applyFill="1" applyBorder="1"/>
    <xf numFmtId="0" fontId="2" fillId="0" borderId="0" xfId="341"/>
    <xf numFmtId="0" fontId="11" fillId="0" borderId="27" xfId="341" applyFont="1" applyBorder="1"/>
    <xf numFmtId="0" fontId="11" fillId="16" borderId="26" xfId="0" applyFont="1" applyFill="1" applyBorder="1"/>
    <xf numFmtId="0" fontId="11" fillId="51" borderId="26" xfId="0" applyFont="1" applyFill="1" applyBorder="1"/>
    <xf numFmtId="0" fontId="11" fillId="50" borderId="26" xfId="0" applyFont="1" applyFill="1" applyBorder="1"/>
    <xf numFmtId="0" fontId="11" fillId="49" borderId="26" xfId="0" applyFont="1" applyFill="1" applyBorder="1"/>
    <xf numFmtId="0" fontId="11" fillId="49" borderId="71" xfId="0" applyFont="1" applyFill="1" applyBorder="1"/>
    <xf numFmtId="165" fontId="4" fillId="0" borderId="71" xfId="6" applyNumberFormat="1" applyFont="1" applyFill="1" applyBorder="1" applyAlignment="1" applyProtection="1">
      <alignment horizontal="left"/>
      <protection locked="0"/>
    </xf>
    <xf numFmtId="164" fontId="0" fillId="0" borderId="4" xfId="1" applyNumberFormat="1" applyFont="1" applyFill="1" applyBorder="1"/>
    <xf numFmtId="0" fontId="65" fillId="0" borderId="0" xfId="4" applyFont="1"/>
    <xf numFmtId="39" fontId="0" fillId="0" borderId="7" xfId="0" applyNumberFormat="1" applyFont="1" applyFill="1" applyBorder="1" applyAlignment="1">
      <alignment vertical="top"/>
    </xf>
    <xf numFmtId="164" fontId="0" fillId="0" borderId="71" xfId="1" applyNumberFormat="1" applyFont="1" applyFill="1" applyBorder="1"/>
    <xf numFmtId="164" fontId="9" fillId="15" borderId="49" xfId="1" applyNumberFormat="1" applyFont="1" applyFill="1" applyBorder="1"/>
    <xf numFmtId="164" fontId="0" fillId="17" borderId="27" xfId="1" applyNumberFormat="1" applyFont="1" applyFill="1" applyBorder="1"/>
    <xf numFmtId="166" fontId="4" fillId="25" borderId="71" xfId="1" applyNumberFormat="1" applyFont="1" applyFill="1" applyBorder="1" applyAlignment="1"/>
    <xf numFmtId="166" fontId="4" fillId="25" borderId="26" xfId="1" applyNumberFormat="1" applyFont="1" applyFill="1" applyBorder="1" applyAlignment="1"/>
    <xf numFmtId="0" fontId="11" fillId="0" borderId="0" xfId="4" applyFont="1" applyFill="1"/>
    <xf numFmtId="0" fontId="11" fillId="0" borderId="7" xfId="4" applyFont="1" applyBorder="1"/>
    <xf numFmtId="0" fontId="0" fillId="0" borderId="71" xfId="0" applyFill="1" applyBorder="1"/>
    <xf numFmtId="0" fontId="7" fillId="21" borderId="92" xfId="0" applyFont="1" applyFill="1" applyBorder="1"/>
    <xf numFmtId="0" fontId="6" fillId="21" borderId="92" xfId="0" applyFont="1" applyFill="1" applyBorder="1"/>
    <xf numFmtId="0" fontId="9" fillId="15" borderId="18" xfId="497" applyFont="1" applyFill="1" applyBorder="1"/>
    <xf numFmtId="0" fontId="9" fillId="15" borderId="3" xfId="497" applyFont="1" applyFill="1" applyBorder="1"/>
    <xf numFmtId="0" fontId="9" fillId="0" borderId="26" xfId="497" applyFont="1" applyFill="1" applyBorder="1"/>
    <xf numFmtId="0" fontId="4" fillId="0" borderId="0" xfId="0" applyFont="1" applyAlignment="1">
      <alignment vertical="center" wrapText="1"/>
    </xf>
    <xf numFmtId="0" fontId="66" fillId="0" borderId="0" xfId="0" quotePrefix="1" applyFont="1" applyAlignment="1">
      <alignment wrapText="1"/>
    </xf>
    <xf numFmtId="0" fontId="4" fillId="0" borderId="0" xfId="0" applyFont="1" applyAlignment="1">
      <alignment vertical="center"/>
    </xf>
    <xf numFmtId="0" fontId="0" fillId="0" borderId="0" xfId="0" applyAlignment="1">
      <alignment wrapText="1"/>
    </xf>
    <xf numFmtId="0" fontId="66" fillId="0" borderId="0" xfId="0" applyFont="1"/>
    <xf numFmtId="170" fontId="0" fillId="16" borderId="0" xfId="0" applyNumberFormat="1" applyFill="1"/>
    <xf numFmtId="2" fontId="0" fillId="16" borderId="0" xfId="0" applyNumberFormat="1" applyFill="1"/>
    <xf numFmtId="170" fontId="0" fillId="18" borderId="0" xfId="0" applyNumberFormat="1" applyFill="1"/>
    <xf numFmtId="39" fontId="8" fillId="0" borderId="27" xfId="0" applyNumberFormat="1" applyFont="1" applyFill="1" applyBorder="1" applyAlignment="1">
      <alignment horizontal="right"/>
    </xf>
    <xf numFmtId="0" fontId="68" fillId="22" borderId="15" xfId="529" applyFill="1" applyBorder="1" applyAlignment="1" applyProtection="1">
      <protection locked="0"/>
    </xf>
    <xf numFmtId="0" fontId="0" fillId="22" borderId="28" xfId="0" applyFont="1" applyFill="1" applyBorder="1" applyAlignment="1">
      <alignment wrapText="1"/>
    </xf>
    <xf numFmtId="165" fontId="0" fillId="18" borderId="4" xfId="1" applyFont="1" applyFill="1" applyBorder="1"/>
    <xf numFmtId="165" fontId="0" fillId="18" borderId="26" xfId="1" applyFont="1" applyFill="1" applyBorder="1"/>
    <xf numFmtId="0" fontId="69" fillId="0" borderId="0" xfId="0" applyFont="1" applyAlignment="1">
      <alignment horizontal="left" vertical="center" readingOrder="1"/>
    </xf>
    <xf numFmtId="0" fontId="70" fillId="0" borderId="0" xfId="0" applyFont="1" applyAlignment="1">
      <alignment horizontal="left" vertical="center" indent="1" readingOrder="1"/>
    </xf>
    <xf numFmtId="0" fontId="71" fillId="0" borderId="0" xfId="0" applyFont="1"/>
    <xf numFmtId="171" fontId="11" fillId="0" borderId="0" xfId="4" applyNumberFormat="1" applyFont="1"/>
    <xf numFmtId="171" fontId="11" fillId="0" borderId="0" xfId="4" applyNumberFormat="1" applyFont="1" applyAlignment="1">
      <alignment horizontal="center"/>
    </xf>
    <xf numFmtId="166" fontId="4" fillId="0" borderId="3" xfId="1" applyNumberFormat="1" applyFont="1" applyFill="1" applyBorder="1" applyAlignment="1"/>
    <xf numFmtId="0" fontId="0" fillId="22" borderId="28" xfId="0" applyFont="1" applyFill="1" applyBorder="1"/>
    <xf numFmtId="0" fontId="4" fillId="53" borderId="0" xfId="3" applyFont="1" applyFill="1" applyBorder="1" applyProtection="1"/>
    <xf numFmtId="0" fontId="4" fillId="53" borderId="11" xfId="3" applyFont="1" applyFill="1" applyBorder="1" applyAlignment="1" applyProtection="1">
      <protection locked="0"/>
    </xf>
    <xf numFmtId="0" fontId="8" fillId="22" borderId="0" xfId="3" applyFont="1" applyFill="1" applyAlignment="1" applyProtection="1">
      <alignment wrapText="1"/>
    </xf>
    <xf numFmtId="0" fontId="4" fillId="24" borderId="32" xfId="0" applyNumberFormat="1" applyFont="1" applyFill="1" applyBorder="1" applyAlignment="1">
      <alignment horizontal="left" vertical="top" wrapText="1"/>
    </xf>
    <xf numFmtId="0" fontId="4" fillId="24" borderId="34" xfId="0" applyNumberFormat="1" applyFont="1" applyFill="1" applyBorder="1" applyAlignment="1">
      <alignment horizontal="left" vertical="top" wrapText="1"/>
    </xf>
    <xf numFmtId="0" fontId="4" fillId="24" borderId="36" xfId="0" applyNumberFormat="1" applyFont="1" applyFill="1" applyBorder="1" applyAlignment="1">
      <alignment horizontal="left" vertical="top" wrapText="1"/>
    </xf>
  </cellXfs>
  <cellStyles count="530">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10" xfId="14"/>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15"/>
    <cellStyle name="_x000d__x000a_JournalTemplate=C:\COMFO\CTALK\JOURSTD.TPL_x000d__x000a_LbStateAddress=3 3 0 251 1 89 2 311_x000d__x000a_LbStateJou 2 3" xfId="16"/>
    <cellStyle name="_x000d__x000a_JournalTemplate=C:\COMFO\CTALK\JOURSTD.TPL_x000d__x000a_LbStateAddress=3 3 0 251 1 89 2 311_x000d__x000a_LbStateJou 2 4"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3 2" xfId="19"/>
    <cellStyle name="_x000d__x000a_JournalTemplate=C:\COMFO\CTALK\JOURSTD.TPL_x000d__x000a_LbStateAddress=3 3 0 251 1 89 2 311_x000d__x000a_LbStateJou 4" xfId="20"/>
    <cellStyle name="_x000d__x000a_JournalTemplate=C:\COMFO\CTALK\JOURSTD.TPL_x000d__x000a_LbStateAddress=3 3 0 251 1 89 2 311_x000d__x000a_LbStateJou_100720 berekening x-factoren NG4R v4.2" xfId="21"/>
    <cellStyle name="20% - Accent1 2" xfId="22"/>
    <cellStyle name="20% - Accent1 2 2" xfId="23"/>
    <cellStyle name="20% - Accent1 3" xfId="24"/>
    <cellStyle name="20% - Accent1 3 2" xfId="25"/>
    <cellStyle name="20% - Accent1 3 2 2" xfId="230"/>
    <cellStyle name="20% - Accent1 3 2 3" xfId="498"/>
    <cellStyle name="20% - Accent2 2" xfId="26"/>
    <cellStyle name="20% - Accent2 2 2" xfId="27"/>
    <cellStyle name="20% - Accent2 3" xfId="28"/>
    <cellStyle name="20% - Accent2 3 2" xfId="29"/>
    <cellStyle name="20% - Accent2 3 2 2" xfId="231"/>
    <cellStyle name="20% - Accent2 3 2 3" xfId="499"/>
    <cellStyle name="20% - Accent3 2" xfId="30"/>
    <cellStyle name="20% - Accent3 2 2" xfId="31"/>
    <cellStyle name="20% - Accent3 3" xfId="32"/>
    <cellStyle name="20% - Accent3 3 2" xfId="33"/>
    <cellStyle name="20% - Accent3 3 2 2" xfId="235"/>
    <cellStyle name="20% - Accent3 3 2 3" xfId="500"/>
    <cellStyle name="20% - Accent4 2" xfId="34"/>
    <cellStyle name="20% - Accent4 2 2" xfId="35"/>
    <cellStyle name="20% - Accent4 3" xfId="36"/>
    <cellStyle name="20% - Accent4 3 2" xfId="37"/>
    <cellStyle name="20% - Accent4 3 2 2" xfId="237"/>
    <cellStyle name="20% - Accent4 3 2 3" xfId="501"/>
    <cellStyle name="20% - Accent5 2" xfId="38"/>
    <cellStyle name="20% - Accent5 2 2" xfId="39"/>
    <cellStyle name="20% - Accent5 3" xfId="40"/>
    <cellStyle name="20% - Accent5 3 2" xfId="41"/>
    <cellStyle name="20% - Accent5 3 2 2" xfId="240"/>
    <cellStyle name="20% - Accent5 3 2 3" xfId="502"/>
    <cellStyle name="20% - Accent6 2" xfId="42"/>
    <cellStyle name="20% - Accent6 2 2" xfId="43"/>
    <cellStyle name="20% - Accent6 3" xfId="44"/>
    <cellStyle name="20% - Accent6 3 2" xfId="45"/>
    <cellStyle name="20% - Accent6 3 2 2" xfId="244"/>
    <cellStyle name="20% - Accent6 3 2 3" xfId="503"/>
    <cellStyle name="40% - Accent1 2" xfId="46"/>
    <cellStyle name="40% - Accent1 2 2" xfId="47"/>
    <cellStyle name="40% - Accent1 3" xfId="48"/>
    <cellStyle name="40% - Accent1 3 2" xfId="49"/>
    <cellStyle name="40% - Accent1 3 2 2" xfId="247"/>
    <cellStyle name="40% - Accent1 3 2 3" xfId="504"/>
    <cellStyle name="40% - Accent2 2" xfId="50"/>
    <cellStyle name="40% - Accent2 2 2" xfId="51"/>
    <cellStyle name="40% - Accent2 3" xfId="52"/>
    <cellStyle name="40% - Accent2 3 2" xfId="53"/>
    <cellStyle name="40% - Accent2 3 2 2" xfId="250"/>
    <cellStyle name="40% - Accent2 3 2 3" xfId="505"/>
    <cellStyle name="40% - Accent3 2" xfId="54"/>
    <cellStyle name="40% - Accent3 2 2" xfId="55"/>
    <cellStyle name="40% - Accent3 3" xfId="56"/>
    <cellStyle name="40% - Accent3 3 2" xfId="57"/>
    <cellStyle name="40% - Accent3 3 2 2" xfId="254"/>
    <cellStyle name="40% - Accent3 3 2 3" xfId="506"/>
    <cellStyle name="40% - Accent4 2" xfId="58"/>
    <cellStyle name="40% - Accent4 2 2" xfId="59"/>
    <cellStyle name="40% - Accent4 3" xfId="60"/>
    <cellStyle name="40% - Accent4 3 2" xfId="61"/>
    <cellStyle name="40% - Accent4 3 2 2" xfId="255"/>
    <cellStyle name="40% - Accent4 3 2 3" xfId="507"/>
    <cellStyle name="40% - Accent5 2" xfId="62"/>
    <cellStyle name="40% - Accent5 2 2" xfId="63"/>
    <cellStyle name="40% - Accent5 3" xfId="64"/>
    <cellStyle name="40% - Accent5 3 2" xfId="65"/>
    <cellStyle name="40% - Accent5 3 2 2" xfId="257"/>
    <cellStyle name="40% - Accent5 3 2 3" xfId="508"/>
    <cellStyle name="40% - Accent6 2" xfId="66"/>
    <cellStyle name="40% - Accent6 2 2" xfId="67"/>
    <cellStyle name="40% - Accent6 3" xfId="68"/>
    <cellStyle name="40% - Accent6 3 2" xfId="69"/>
    <cellStyle name="40% - Accent6 3 2 2" xfId="260"/>
    <cellStyle name="40% - Accent6 3 2 3" xfId="509"/>
    <cellStyle name="60% - Accent1 2" xfId="70"/>
    <cellStyle name="60% - Accent1 2 2" xfId="71"/>
    <cellStyle name="60% - Accent1 3" xfId="72"/>
    <cellStyle name="60% - Accent2 2" xfId="73"/>
    <cellStyle name="60% - Accent2 2 2" xfId="74"/>
    <cellStyle name="60% - Accent2 3" xfId="75"/>
    <cellStyle name="60% - Accent3 2" xfId="76"/>
    <cellStyle name="60% - Accent3 2 2" xfId="77"/>
    <cellStyle name="60% - Accent3 3" xfId="78"/>
    <cellStyle name="60% - Accent4 2" xfId="79"/>
    <cellStyle name="60% - Accent4 2 2" xfId="80"/>
    <cellStyle name="60% - Accent4 3" xfId="81"/>
    <cellStyle name="60% - Accent5 2" xfId="82"/>
    <cellStyle name="60% - Accent5 2 2" xfId="83"/>
    <cellStyle name="60% - Accent5 3" xfId="84"/>
    <cellStyle name="60% - Accent6 2" xfId="85"/>
    <cellStyle name="60% - Accent6 2 2" xfId="86"/>
    <cellStyle name="60% - Accent6 3" xfId="87"/>
    <cellStyle name="Accent1 2" xfId="88"/>
    <cellStyle name="Accent1 2 2" xfId="89"/>
    <cellStyle name="Accent1 3" xfId="90"/>
    <cellStyle name="Accent2 2" xfId="91"/>
    <cellStyle name="Accent2 2 2" xfId="92"/>
    <cellStyle name="Accent2 3" xfId="93"/>
    <cellStyle name="Accent3 2" xfId="94"/>
    <cellStyle name="Accent3 2 2" xfId="95"/>
    <cellStyle name="Accent3 3" xfId="96"/>
    <cellStyle name="Accent4 2" xfId="97"/>
    <cellStyle name="Accent4 2 2" xfId="98"/>
    <cellStyle name="Accent4 3" xfId="99"/>
    <cellStyle name="Accent5 2" xfId="100"/>
    <cellStyle name="Accent5 2 2" xfId="101"/>
    <cellStyle name="Accent5 3" xfId="102"/>
    <cellStyle name="Accent6 2" xfId="103"/>
    <cellStyle name="Accent6 2 2" xfId="104"/>
    <cellStyle name="Accent6 3" xfId="105"/>
    <cellStyle name="Bad" xfId="106"/>
    <cellStyle name="Bad 2" xfId="107"/>
    <cellStyle name="Berekening 2" xfId="108"/>
    <cellStyle name="Berekening 2 10" xfId="304"/>
    <cellStyle name="Berekening 2 11" xfId="296"/>
    <cellStyle name="Berekening 2 12" xfId="317"/>
    <cellStyle name="Berekening 2 2" xfId="109"/>
    <cellStyle name="Berekening 2 2 10" xfId="295"/>
    <cellStyle name="Berekening 2 2 11" xfId="318"/>
    <cellStyle name="Berekening 2 2 2" xfId="285"/>
    <cellStyle name="Berekening 2 2 3" xfId="267"/>
    <cellStyle name="Berekening 2 2 4" xfId="270"/>
    <cellStyle name="Berekening 2 2 5" xfId="263"/>
    <cellStyle name="Berekening 2 2 6" xfId="274"/>
    <cellStyle name="Berekening 2 2 7" xfId="258"/>
    <cellStyle name="Berekening 2 2 8" xfId="299"/>
    <cellStyle name="Berekening 2 2 9" xfId="305"/>
    <cellStyle name="Berekening 2 3" xfId="284"/>
    <cellStyle name="Berekening 2 4" xfId="268"/>
    <cellStyle name="Berekening 2 5" xfId="269"/>
    <cellStyle name="Berekening 2 6" xfId="264"/>
    <cellStyle name="Berekening 2 7" xfId="273"/>
    <cellStyle name="Berekening 2 8" xfId="259"/>
    <cellStyle name="Berekening 2 9" xfId="370"/>
    <cellStyle name="Calculation" xfId="110"/>
    <cellStyle name="Calculation 10" xfId="306"/>
    <cellStyle name="Calculation 11" xfId="294"/>
    <cellStyle name="Calculation 12" xfId="319"/>
    <cellStyle name="Calculation 2" xfId="111"/>
    <cellStyle name="Calculation 2 10" xfId="471"/>
    <cellStyle name="Calculation 2 11" xfId="228"/>
    <cellStyle name="Calculation 2 2" xfId="287"/>
    <cellStyle name="Calculation 2 3" xfId="265"/>
    <cellStyle name="Calculation 2 4" xfId="272"/>
    <cellStyle name="Calculation 2 5" xfId="261"/>
    <cellStyle name="Calculation 2 6" xfId="276"/>
    <cellStyle name="Calculation 2 7" xfId="435"/>
    <cellStyle name="Calculation 2 8" xfId="297"/>
    <cellStyle name="Calculation 2 9" xfId="307"/>
    <cellStyle name="Calculation 3" xfId="286"/>
    <cellStyle name="Calculation 4" xfId="266"/>
    <cellStyle name="Calculation 5" xfId="271"/>
    <cellStyle name="Calculation 6" xfId="262"/>
    <cellStyle name="Calculation 7" xfId="275"/>
    <cellStyle name="Calculation 8" xfId="256"/>
    <cellStyle name="Calculation 9" xfId="298"/>
    <cellStyle name="Check Cell" xfId="112"/>
    <cellStyle name="Check Cell 2" xfId="113"/>
    <cellStyle name="Comma 2" xfId="114"/>
    <cellStyle name="Comma 3" xfId="115"/>
    <cellStyle name="Controlecel 2" xfId="116"/>
    <cellStyle name="Euro" xfId="117"/>
    <cellStyle name="Euro 2" xfId="118"/>
    <cellStyle name="Euro 3" xfId="119"/>
    <cellStyle name="Explanatory Text" xfId="120"/>
    <cellStyle name="Explanatory Text 2" xfId="121"/>
    <cellStyle name="Gekoppelde cel 2" xfId="122"/>
    <cellStyle name="Goed 2" xfId="123"/>
    <cellStyle name="Good" xfId="124"/>
    <cellStyle name="Good 2" xfId="125"/>
    <cellStyle name="Header"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Hyperlink" xfId="529" builtinId="8"/>
    <cellStyle name="Input" xfId="135"/>
    <cellStyle name="Input 10" xfId="344"/>
    <cellStyle name="Input 11" xfId="407"/>
    <cellStyle name="Input 12" xfId="480"/>
    <cellStyle name="Input 2" xfId="136"/>
    <cellStyle name="Input 2 10" xfId="279"/>
    <cellStyle name="Input 2 11" xfId="348"/>
    <cellStyle name="Input 2 2" xfId="301"/>
    <cellStyle name="Input 2 3" xfId="245"/>
    <cellStyle name="Input 2 4" xfId="289"/>
    <cellStyle name="Input 2 5" xfId="241"/>
    <cellStyle name="Input 2 6" xfId="369"/>
    <cellStyle name="Input 2 7" xfId="234"/>
    <cellStyle name="Input 2 8" xfId="282"/>
    <cellStyle name="Input 2 9" xfId="346"/>
    <cellStyle name="Input 3" xfId="300"/>
    <cellStyle name="Input 4" xfId="246"/>
    <cellStyle name="Input 5" xfId="288"/>
    <cellStyle name="Input 6" xfId="411"/>
    <cellStyle name="Input 7" xfId="425"/>
    <cellStyle name="Input 8" xfId="236"/>
    <cellStyle name="Input 9" xfId="283"/>
    <cellStyle name="Invoer 2" xfId="137"/>
    <cellStyle name="Invoer 2 10" xfId="347"/>
    <cellStyle name="Invoer 2 11" xfId="278"/>
    <cellStyle name="Invoer 2 12" xfId="350"/>
    <cellStyle name="Invoer 2 2" xfId="138"/>
    <cellStyle name="Invoer 2 2 10" xfId="277"/>
    <cellStyle name="Invoer 2 2 11" xfId="367"/>
    <cellStyle name="Invoer 2 2 2" xfId="303"/>
    <cellStyle name="Invoer 2 2 3" xfId="242"/>
    <cellStyle name="Invoer 2 2 4" xfId="291"/>
    <cellStyle name="Invoer 2 2 5" xfId="238"/>
    <cellStyle name="Invoer 2 2 6" xfId="293"/>
    <cellStyle name="Invoer 2 2 7" xfId="232"/>
    <cellStyle name="Invoer 2 2 8" xfId="280"/>
    <cellStyle name="Invoer 2 2 9" xfId="409"/>
    <cellStyle name="Invoer 2 3" xfId="302"/>
    <cellStyle name="Invoer 2 4" xfId="243"/>
    <cellStyle name="Invoer 2 5" xfId="290"/>
    <cellStyle name="Invoer 2 6" xfId="239"/>
    <cellStyle name="Invoer 2 7" xfId="292"/>
    <cellStyle name="Invoer 2 8" xfId="233"/>
    <cellStyle name="Invoer 2 9" xfId="281"/>
    <cellStyle name="Komma" xfId="1" builtinId="3"/>
    <cellStyle name="Komma 10 2" xfId="139"/>
    <cellStyle name="Komma 10 2 2" xfId="140"/>
    <cellStyle name="Komma 10 2 3" xfId="226"/>
    <cellStyle name="Komma 10 2 4" xfId="510"/>
    <cellStyle name="Komma 11" xfId="141"/>
    <cellStyle name="Komma 14 2" xfId="142"/>
    <cellStyle name="Komma 2" xfId="6"/>
    <cellStyle name="Komma 2 2" xfId="143"/>
    <cellStyle name="Komma 2 2 2" xfId="144"/>
    <cellStyle name="Komma 2 3" xfId="145"/>
    <cellStyle name="Komma 2 4" xfId="146"/>
    <cellStyle name="Komma 2 5" xfId="511"/>
    <cellStyle name="Komma 3" xfId="147"/>
    <cellStyle name="Komma 3 2" xfId="148"/>
    <cellStyle name="Komma 3 3" xfId="149"/>
    <cellStyle name="Komma 4" xfId="150"/>
    <cellStyle name="Komma 4 2" xfId="151"/>
    <cellStyle name="Komma 4 2 2" xfId="310"/>
    <cellStyle name="Komma 4 2 3" xfId="512"/>
    <cellStyle name="Komma 4 3" xfId="309"/>
    <cellStyle name="Komma 4 4" xfId="513"/>
    <cellStyle name="Komma 5" xfId="152"/>
    <cellStyle name="Komma 5 2" xfId="153"/>
    <cellStyle name="Komma 5 2 2" xfId="312"/>
    <cellStyle name="Komma 5 2 3" xfId="514"/>
    <cellStyle name="Komma 6" xfId="154"/>
    <cellStyle name="Komma 7" xfId="225"/>
    <cellStyle name="Komma_Tarievenmandje - definitief3" xfId="11"/>
    <cellStyle name="Kop 1 2" xfId="155"/>
    <cellStyle name="Kop 2 2" xfId="156"/>
    <cellStyle name="Kop 3 2" xfId="157"/>
    <cellStyle name="Kop 4 2" xfId="158"/>
    <cellStyle name="Linked Cell" xfId="159"/>
    <cellStyle name="Linked Cell 2" xfId="160"/>
    <cellStyle name="Neutraal 2" xfId="161"/>
    <cellStyle name="Neutral" xfId="162"/>
    <cellStyle name="Neutral 2" xfId="163"/>
    <cellStyle name="Normal 2" xfId="164"/>
    <cellStyle name="Normal 3" xfId="165"/>
    <cellStyle name="Normal_# klanten" xfId="166"/>
    <cellStyle name="Normal_Data_2_wrm1_30" xfId="12"/>
    <cellStyle name="Note" xfId="167"/>
    <cellStyle name="Note 10" xfId="456"/>
    <cellStyle name="Note 11" xfId="366"/>
    <cellStyle name="Note 12" xfId="460"/>
    <cellStyle name="Note 2" xfId="168"/>
    <cellStyle name="Note 2 10" xfId="467"/>
    <cellStyle name="Note 2 11" xfId="468"/>
    <cellStyle name="Note 2 2" xfId="327"/>
    <cellStyle name="Note 2 3" xfId="372"/>
    <cellStyle name="Note 2 4" xfId="311"/>
    <cellStyle name="Note 2 5" xfId="351"/>
    <cellStyle name="Note 2 6" xfId="227"/>
    <cellStyle name="Note 2 7" xfId="390"/>
    <cellStyle name="Note 2 8" xfId="252"/>
    <cellStyle name="Note 2 9" xfId="408"/>
    <cellStyle name="Note 3" xfId="326"/>
    <cellStyle name="Note 4" xfId="371"/>
    <cellStyle name="Note 5" xfId="308"/>
    <cellStyle name="Note 6" xfId="378"/>
    <cellStyle name="Note 7" xfId="320"/>
    <cellStyle name="Note 8" xfId="389"/>
    <cellStyle name="Note 9" xfId="253"/>
    <cellStyle name="Notitie 2" xfId="169"/>
    <cellStyle name="Notitie 2 10" xfId="391"/>
    <cellStyle name="Notitie 2 11" xfId="455"/>
    <cellStyle name="Notitie 2 12" xfId="426"/>
    <cellStyle name="Notitie 2 13" xfId="470"/>
    <cellStyle name="Notitie 2 14" xfId="394"/>
    <cellStyle name="Notitie 2 2" xfId="170"/>
    <cellStyle name="Notitie 2 2 10" xfId="422"/>
    <cellStyle name="Notitie 2 2 11" xfId="463"/>
    <cellStyle name="Notitie 2 2 2" xfId="329"/>
    <cellStyle name="Notitie 2 2 3" xfId="374"/>
    <cellStyle name="Notitie 2 2 4" xfId="314"/>
    <cellStyle name="Notitie 2 2 5" xfId="381"/>
    <cellStyle name="Notitie 2 2 6" xfId="323"/>
    <cellStyle name="Notitie 2 2 7" xfId="392"/>
    <cellStyle name="Notitie 2 2 8" xfId="251"/>
    <cellStyle name="Notitie 2 2 9" xfId="457"/>
    <cellStyle name="Notitie 2 3" xfId="171"/>
    <cellStyle name="Notitie 2 3 10" xfId="436"/>
    <cellStyle name="Notitie 2 3 11" xfId="464"/>
    <cellStyle name="Notitie 2 3 2" xfId="330"/>
    <cellStyle name="Notitie 2 3 3" xfId="375"/>
    <cellStyle name="Notitie 2 3 4" xfId="315"/>
    <cellStyle name="Notitie 2 3 5" xfId="382"/>
    <cellStyle name="Notitie 2 3 6" xfId="324"/>
    <cellStyle name="Notitie 2 3 7" xfId="393"/>
    <cellStyle name="Notitie 2 3 8" xfId="249"/>
    <cellStyle name="Notitie 2 3 9" xfId="458"/>
    <cellStyle name="Notitie 2 4" xfId="172"/>
    <cellStyle name="Notitie 2 4 10" xfId="437"/>
    <cellStyle name="Notitie 2 4 11" xfId="465"/>
    <cellStyle name="Notitie 2 4 2" xfId="331"/>
    <cellStyle name="Notitie 2 4 3" xfId="376"/>
    <cellStyle name="Notitie 2 4 4" xfId="316"/>
    <cellStyle name="Notitie 2 4 5" xfId="383"/>
    <cellStyle name="Notitie 2 4 6" xfId="325"/>
    <cellStyle name="Notitie 2 4 7" xfId="424"/>
    <cellStyle name="Notitie 2 4 8" xfId="248"/>
    <cellStyle name="Notitie 2 4 9" xfId="459"/>
    <cellStyle name="Notitie 2 5" xfId="328"/>
    <cellStyle name="Notitie 2 6" xfId="373"/>
    <cellStyle name="Notitie 2 7" xfId="313"/>
    <cellStyle name="Notitie 2 8" xfId="365"/>
    <cellStyle name="Notitie 2 9" xfId="406"/>
    <cellStyle name="Notitie 3" xfId="173"/>
    <cellStyle name="Notitie 3 2" xfId="174"/>
    <cellStyle name="Notitie 3 2 2" xfId="333"/>
    <cellStyle name="Notitie 3 2 3" xfId="515"/>
    <cellStyle name="Notitie 3 3" xfId="332"/>
    <cellStyle name="Notitie 3 4" xfId="516"/>
    <cellStyle name="Notitie 4" xfId="175"/>
    <cellStyle name="Notitie 4 2" xfId="334"/>
    <cellStyle name="Notitie 4 3" xfId="517"/>
    <cellStyle name="Ongeldig 2" xfId="176"/>
    <cellStyle name="Output" xfId="177"/>
    <cellStyle name="Output 10" xfId="461"/>
    <cellStyle name="Output 11" xfId="469"/>
    <cellStyle name="Output 12" xfId="377"/>
    <cellStyle name="Output 2" xfId="178"/>
    <cellStyle name="Output 2 10" xfId="446"/>
    <cellStyle name="Output 2 11" xfId="466"/>
    <cellStyle name="Output 2 2" xfId="336"/>
    <cellStyle name="Output 2 3" xfId="380"/>
    <cellStyle name="Output 2 4" xfId="322"/>
    <cellStyle name="Output 2 5" xfId="387"/>
    <cellStyle name="Output 2 6" xfId="338"/>
    <cellStyle name="Output 2 7" xfId="396"/>
    <cellStyle name="Output 2 8" xfId="423"/>
    <cellStyle name="Output 2 9" xfId="462"/>
    <cellStyle name="Output 3" xfId="335"/>
    <cellStyle name="Output 4" xfId="379"/>
    <cellStyle name="Output 5" xfId="321"/>
    <cellStyle name="Output 6" xfId="356"/>
    <cellStyle name="Output 7" xfId="397"/>
    <cellStyle name="Output 8" xfId="395"/>
    <cellStyle name="Output 9" xfId="410"/>
    <cellStyle name="Procent" xfId="2" builtinId="5"/>
    <cellStyle name="Procent 2" xfId="179"/>
    <cellStyle name="Procent 2 2" xfId="180"/>
    <cellStyle name="Procent 3" xfId="181"/>
    <cellStyle name="Procent 3 2" xfId="182"/>
    <cellStyle name="Procent 3 3" xfId="337"/>
    <cellStyle name="Procent 3 4" xfId="518"/>
    <cellStyle name="Procent 4" xfId="183"/>
    <cellStyle name="Procent 4 2" xfId="184"/>
    <cellStyle name="Procent 4 2 2" xfId="339"/>
    <cellStyle name="Procent 4 2 3" xfId="519"/>
    <cellStyle name="Procent 5" xfId="185"/>
    <cellStyle name="Procent 5 2" xfId="340"/>
    <cellStyle name="Procent 5 3" xfId="520"/>
    <cellStyle name="Procent 6" xfId="229"/>
    <cellStyle name="Standaard" xfId="0" builtinId="0"/>
    <cellStyle name="Standaard 2" xfId="186"/>
    <cellStyle name="Standaard 2 2" xfId="187"/>
    <cellStyle name="Standaard 2 2 2" xfId="188"/>
    <cellStyle name="Standaard 2 3" xfId="189"/>
    <cellStyle name="Standaard 2 3 2" xfId="190"/>
    <cellStyle name="Standaard 2 3 2 2" xfId="341"/>
    <cellStyle name="Standaard 2 3 2 3" xfId="521"/>
    <cellStyle name="Standaard 2 4" xfId="191"/>
    <cellStyle name="Standaard 2 4 2" xfId="192"/>
    <cellStyle name="Standaard 2 4 2 2" xfId="342"/>
    <cellStyle name="Standaard 2 4 2 3" xfId="522"/>
    <cellStyle name="Standaard 3" xfId="4"/>
    <cellStyle name="Standaard 3 2" xfId="193"/>
    <cellStyle name="Standaard 3 3" xfId="194"/>
    <cellStyle name="Standaard 3 4" xfId="195"/>
    <cellStyle name="Standaard 3 4 2" xfId="345"/>
    <cellStyle name="Standaard 3 4 3" xfId="523"/>
    <cellStyle name="Standaard 3 5" xfId="343"/>
    <cellStyle name="Standaard 3 5 2" xfId="497"/>
    <cellStyle name="Standaard 3 6" xfId="524"/>
    <cellStyle name="Standaard 4" xfId="196"/>
    <cellStyle name="Standaard 4 2" xfId="197"/>
    <cellStyle name="Standaard 4 3" xfId="198"/>
    <cellStyle name="Standaard 5" xfId="199"/>
    <cellStyle name="Standaard 5 2" xfId="200"/>
    <cellStyle name="Standaard 5 3" xfId="349"/>
    <cellStyle name="Standaard 5 4" xfId="525"/>
    <cellStyle name="Standaard 6" xfId="201"/>
    <cellStyle name="Standaard 6 2" xfId="202"/>
    <cellStyle name="Standaard 6 2 2" xfId="203"/>
    <cellStyle name="Standaard 6 2 2 2" xfId="352"/>
    <cellStyle name="Standaard 6 2 2 3" xfId="526"/>
    <cellStyle name="Standaard 6 3" xfId="204"/>
    <cellStyle name="Standaard 6 3 2" xfId="353"/>
    <cellStyle name="Standaard 6 3 3" xfId="527"/>
    <cellStyle name="Standaard 7" xfId="205"/>
    <cellStyle name="Standaard 7 2" xfId="354"/>
    <cellStyle name="Standaard 7 3" xfId="528"/>
    <cellStyle name="Standaard 8" xfId="224"/>
    <cellStyle name="Standaard_103321_3 Cogas Elementen EAV-tarieven" xfId="10"/>
    <cellStyle name="Standaard_20100727 Rekenmodel NE5R v1.9" xfId="223"/>
    <cellStyle name="Standaard_Handboek TSO (260202)" xfId="3"/>
    <cellStyle name="Standaard_Tabellen - CIV2" xfId="9"/>
    <cellStyle name="Standaard_Tabellen - CIV2_Format import PRD en Database voor NE6R (concept) v1 2" xfId="5"/>
    <cellStyle name="Standaard_Tarievenmand 2002" xfId="8"/>
    <cellStyle name="Titel 2" xfId="206"/>
    <cellStyle name="Title" xfId="207"/>
    <cellStyle name="Title 2" xfId="208"/>
    <cellStyle name="Totaal 2" xfId="209"/>
    <cellStyle name="Totaal 2 10" xfId="384"/>
    <cellStyle name="Totaal 2 11" xfId="472"/>
    <cellStyle name="Totaal 2 12" xfId="481"/>
    <cellStyle name="Totaal 2 13" xfId="489"/>
    <cellStyle name="Totaal 2 2" xfId="210"/>
    <cellStyle name="Totaal 2 2 10" xfId="482"/>
    <cellStyle name="Totaal 2 2 11" xfId="490"/>
    <cellStyle name="Totaal 2 2 2" xfId="358"/>
    <cellStyle name="Totaal 2 2 3" xfId="399"/>
    <cellStyle name="Totaal 2 2 4" xfId="414"/>
    <cellStyle name="Totaal 2 2 5" xfId="428"/>
    <cellStyle name="Totaal 2 2 6" xfId="439"/>
    <cellStyle name="Totaal 2 2 7" xfId="448"/>
    <cellStyle name="Totaal 2 2 8" xfId="385"/>
    <cellStyle name="Totaal 2 2 9" xfId="473"/>
    <cellStyle name="Totaal 2 3" xfId="211"/>
    <cellStyle name="Totaal 2 3 10" xfId="483"/>
    <cellStyle name="Totaal 2 3 11" xfId="491"/>
    <cellStyle name="Totaal 2 3 2" xfId="359"/>
    <cellStyle name="Totaal 2 3 3" xfId="400"/>
    <cellStyle name="Totaal 2 3 4" xfId="415"/>
    <cellStyle name="Totaal 2 3 5" xfId="429"/>
    <cellStyle name="Totaal 2 3 6" xfId="440"/>
    <cellStyle name="Totaal 2 3 7" xfId="449"/>
    <cellStyle name="Totaal 2 3 8" xfId="386"/>
    <cellStyle name="Totaal 2 3 9" xfId="474"/>
    <cellStyle name="Totaal 2 4" xfId="357"/>
    <cellStyle name="Totaal 2 5" xfId="398"/>
    <cellStyle name="Totaal 2 6" xfId="413"/>
    <cellStyle name="Totaal 2 7" xfId="427"/>
    <cellStyle name="Totaal 2 8" xfId="438"/>
    <cellStyle name="Totaal 2 9" xfId="447"/>
    <cellStyle name="Total" xfId="212"/>
    <cellStyle name="Total 10" xfId="475"/>
    <cellStyle name="Total 11" xfId="484"/>
    <cellStyle name="Total 12" xfId="492"/>
    <cellStyle name="Total 2" xfId="213"/>
    <cellStyle name="Total 2 10" xfId="485"/>
    <cellStyle name="Total 2 11" xfId="493"/>
    <cellStyle name="Total 2 2" xfId="361"/>
    <cellStyle name="Total 2 3" xfId="402"/>
    <cellStyle name="Total 2 4" xfId="417"/>
    <cellStyle name="Total 2 5" xfId="431"/>
    <cellStyle name="Total 2 6" xfId="442"/>
    <cellStyle name="Total 2 7" xfId="451"/>
    <cellStyle name="Total 2 8" xfId="355"/>
    <cellStyle name="Total 2 9" xfId="476"/>
    <cellStyle name="Total 3" xfId="360"/>
    <cellStyle name="Total 4" xfId="401"/>
    <cellStyle name="Total 5" xfId="416"/>
    <cellStyle name="Total 6" xfId="430"/>
    <cellStyle name="Total 7" xfId="441"/>
    <cellStyle name="Total 8" xfId="450"/>
    <cellStyle name="Total 9" xfId="368"/>
    <cellStyle name="Uitvoer 2" xfId="214"/>
    <cellStyle name="Uitvoer 2 10" xfId="421"/>
    <cellStyle name="Uitvoer 2 11" xfId="477"/>
    <cellStyle name="Uitvoer 2 12" xfId="486"/>
    <cellStyle name="Uitvoer 2 13" xfId="494"/>
    <cellStyle name="Uitvoer 2 2" xfId="215"/>
    <cellStyle name="Uitvoer 2 2 10" xfId="487"/>
    <cellStyle name="Uitvoer 2 2 11" xfId="495"/>
    <cellStyle name="Uitvoer 2 2 2" xfId="363"/>
    <cellStyle name="Uitvoer 2 2 3" xfId="404"/>
    <cellStyle name="Uitvoer 2 2 4" xfId="419"/>
    <cellStyle name="Uitvoer 2 2 5" xfId="433"/>
    <cellStyle name="Uitvoer 2 2 6" xfId="444"/>
    <cellStyle name="Uitvoer 2 2 7" xfId="453"/>
    <cellStyle name="Uitvoer 2 2 8" xfId="388"/>
    <cellStyle name="Uitvoer 2 2 9" xfId="478"/>
    <cellStyle name="Uitvoer 2 3" xfId="216"/>
    <cellStyle name="Uitvoer 2 3 10" xfId="488"/>
    <cellStyle name="Uitvoer 2 3 11" xfId="496"/>
    <cellStyle name="Uitvoer 2 3 2" xfId="364"/>
    <cellStyle name="Uitvoer 2 3 3" xfId="405"/>
    <cellStyle name="Uitvoer 2 3 4" xfId="420"/>
    <cellStyle name="Uitvoer 2 3 5" xfId="434"/>
    <cellStyle name="Uitvoer 2 3 6" xfId="445"/>
    <cellStyle name="Uitvoer 2 3 7" xfId="454"/>
    <cellStyle name="Uitvoer 2 3 8" xfId="412"/>
    <cellStyle name="Uitvoer 2 3 9" xfId="479"/>
    <cellStyle name="Uitvoer 2 4" xfId="362"/>
    <cellStyle name="Uitvoer 2 5" xfId="403"/>
    <cellStyle name="Uitvoer 2 6" xfId="418"/>
    <cellStyle name="Uitvoer 2 7" xfId="432"/>
    <cellStyle name="Uitvoer 2 8" xfId="443"/>
    <cellStyle name="Uitvoer 2 9" xfId="452"/>
    <cellStyle name="Valuta 2" xfId="217"/>
    <cellStyle name="Verklarende tekst 2" xfId="218"/>
    <cellStyle name="Waarschuwingstekst 2" xfId="219"/>
    <cellStyle name="Warning Text" xfId="220"/>
    <cellStyle name="Warning Text 2" xfId="221"/>
    <cellStyle name="WIt" xfId="22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20REG2017/Projecten%20REG2017/Modellen/RNBs%20E/Model/Subbestand%20SO/20160826%20RNB-E%20-%20SO%20Bestand%20v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Filer2.acm.local\Groupdata$\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m.regulering@stedin.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showGridLines="0" zoomScale="85" zoomScaleNormal="85" zoomScaleSheetLayoutView="40" workbookViewId="0">
      <selection activeCell="D44" sqref="D44"/>
    </sheetView>
  </sheetViews>
  <sheetFormatPr defaultRowHeight="12.75"/>
  <cols>
    <col min="1" max="1" width="6.42578125" style="231" customWidth="1"/>
    <col min="2" max="17" width="10.85546875" style="231" customWidth="1"/>
    <col min="18" max="16384" width="9.140625" style="231"/>
  </cols>
  <sheetData>
    <row r="2" spans="1:22">
      <c r="B2" s="231" t="s">
        <v>0</v>
      </c>
    </row>
    <row r="3" spans="1:22">
      <c r="B3" s="231" t="s">
        <v>181</v>
      </c>
    </row>
    <row r="7" spans="1:22" s="241" customFormat="1" ht="18" customHeight="1">
      <c r="B7" s="242" t="s">
        <v>181</v>
      </c>
      <c r="C7" s="242"/>
      <c r="D7" s="242"/>
      <c r="E7" s="242"/>
    </row>
    <row r="8" spans="1:22" s="233" customFormat="1"/>
    <row r="9" spans="1:22" s="233" customFormat="1"/>
    <row r="10" spans="1:22" s="6" customFormat="1">
      <c r="B10" s="5" t="s">
        <v>162</v>
      </c>
    </row>
    <row r="11" spans="1:22" s="233" customFormat="1"/>
    <row r="12" spans="1:22">
      <c r="B12" s="231" t="s">
        <v>182</v>
      </c>
    </row>
    <row r="13" spans="1:22">
      <c r="B13" s="231" t="s">
        <v>157</v>
      </c>
    </row>
    <row r="14" spans="1:22">
      <c r="B14" s="231" t="s">
        <v>158</v>
      </c>
    </row>
    <row r="15" spans="1:22">
      <c r="B15" s="231" t="s">
        <v>159</v>
      </c>
    </row>
    <row r="16" spans="1:22" s="233" customFormat="1">
      <c r="A16" s="231"/>
      <c r="B16" s="231" t="s">
        <v>160</v>
      </c>
      <c r="C16" s="231"/>
      <c r="D16" s="231"/>
      <c r="E16" s="231"/>
      <c r="F16" s="231"/>
      <c r="G16" s="231"/>
      <c r="H16" s="231"/>
      <c r="I16" s="231"/>
      <c r="J16" s="231"/>
      <c r="K16" s="231"/>
      <c r="L16" s="231"/>
      <c r="M16" s="231"/>
      <c r="N16" s="231"/>
      <c r="O16" s="231"/>
      <c r="P16" s="231"/>
      <c r="Q16" s="231"/>
      <c r="R16" s="231"/>
      <c r="S16" s="231"/>
      <c r="T16" s="231"/>
      <c r="U16" s="231"/>
      <c r="V16" s="231"/>
    </row>
    <row r="17" spans="1:22" s="233" customFormat="1">
      <c r="A17" s="231"/>
      <c r="B17" s="231"/>
      <c r="C17" s="231"/>
      <c r="D17" s="231"/>
      <c r="E17" s="231"/>
      <c r="F17" s="231"/>
      <c r="G17" s="231"/>
      <c r="H17" s="231"/>
      <c r="I17" s="231"/>
      <c r="J17" s="231"/>
      <c r="K17" s="231"/>
      <c r="L17" s="231"/>
      <c r="M17" s="231"/>
      <c r="N17" s="231"/>
      <c r="O17" s="231"/>
      <c r="P17" s="231"/>
      <c r="Q17" s="231"/>
      <c r="R17" s="231"/>
      <c r="S17" s="231"/>
      <c r="T17" s="231"/>
      <c r="U17" s="231"/>
      <c r="V17" s="231"/>
    </row>
    <row r="18" spans="1:22" s="233" customFormat="1">
      <c r="A18" s="231"/>
      <c r="B18" s="231" t="s">
        <v>161</v>
      </c>
      <c r="C18" s="231"/>
      <c r="D18" s="231"/>
      <c r="E18" s="231"/>
      <c r="F18" s="231"/>
      <c r="G18" s="231"/>
      <c r="H18" s="231"/>
      <c r="I18" s="231"/>
      <c r="J18" s="231"/>
      <c r="K18" s="231"/>
      <c r="L18" s="231"/>
      <c r="M18" s="231"/>
      <c r="N18" s="231"/>
      <c r="O18" s="231"/>
      <c r="P18" s="231"/>
      <c r="Q18" s="231"/>
      <c r="R18" s="231"/>
      <c r="S18" s="231"/>
      <c r="T18" s="231"/>
      <c r="U18" s="231"/>
      <c r="V18" s="231"/>
    </row>
    <row r="19" spans="1:22" s="233" customFormat="1">
      <c r="A19" s="231"/>
      <c r="B19" s="231"/>
      <c r="C19" s="231"/>
      <c r="D19" s="231"/>
      <c r="E19" s="231"/>
      <c r="F19" s="231"/>
      <c r="G19" s="231"/>
      <c r="H19" s="231"/>
      <c r="I19" s="231"/>
      <c r="J19" s="231"/>
      <c r="K19" s="231"/>
      <c r="L19" s="231"/>
      <c r="M19" s="231"/>
      <c r="N19" s="231"/>
      <c r="O19" s="231"/>
      <c r="P19" s="231"/>
      <c r="Q19" s="231"/>
      <c r="R19" s="231"/>
      <c r="S19" s="231"/>
      <c r="T19" s="231"/>
      <c r="U19" s="231"/>
      <c r="V19" s="231"/>
    </row>
    <row r="20" spans="1:22" s="233" customFormat="1">
      <c r="A20" s="231"/>
      <c r="B20" s="232"/>
      <c r="C20" s="231"/>
      <c r="D20" s="231"/>
      <c r="E20" s="231"/>
      <c r="F20" s="231"/>
      <c r="G20" s="231"/>
      <c r="H20" s="231"/>
      <c r="I20" s="231"/>
      <c r="J20" s="231"/>
      <c r="K20" s="231"/>
      <c r="L20" s="231"/>
      <c r="M20" s="231"/>
      <c r="N20" s="231"/>
      <c r="O20" s="231"/>
      <c r="P20" s="231"/>
      <c r="Q20" s="231"/>
      <c r="R20" s="231"/>
      <c r="S20" s="231"/>
      <c r="T20" s="231"/>
      <c r="U20" s="231"/>
      <c r="V20" s="231"/>
    </row>
    <row r="21" spans="1:22" s="233" customFormat="1">
      <c r="A21" s="231"/>
      <c r="B21" s="231"/>
      <c r="C21" s="231"/>
      <c r="D21" s="231"/>
      <c r="E21" s="231"/>
      <c r="F21" s="231"/>
      <c r="G21" s="231"/>
      <c r="H21" s="231"/>
      <c r="I21" s="231"/>
      <c r="J21" s="231"/>
      <c r="K21" s="231"/>
      <c r="L21" s="231"/>
      <c r="M21" s="231"/>
      <c r="N21" s="231"/>
      <c r="O21" s="231"/>
      <c r="P21" s="231"/>
      <c r="Q21" s="231"/>
      <c r="R21" s="231"/>
      <c r="S21" s="231"/>
      <c r="T21" s="231"/>
      <c r="U21" s="231"/>
      <c r="V21" s="231"/>
    </row>
    <row r="22" spans="1:22" s="233" customFormat="1">
      <c r="A22" s="231"/>
      <c r="B22" s="231"/>
      <c r="C22" s="231"/>
      <c r="D22" s="231"/>
      <c r="E22" s="231"/>
      <c r="F22" s="231"/>
      <c r="G22" s="231"/>
      <c r="H22" s="231"/>
      <c r="I22" s="231"/>
      <c r="J22" s="231"/>
      <c r="K22" s="231"/>
      <c r="L22" s="231"/>
      <c r="M22" s="231"/>
      <c r="N22" s="231"/>
      <c r="O22" s="231"/>
      <c r="P22" s="231"/>
      <c r="Q22" s="231"/>
      <c r="R22" s="231"/>
      <c r="S22" s="231"/>
      <c r="T22" s="231"/>
      <c r="U22" s="231"/>
      <c r="V22" s="231"/>
    </row>
    <row r="23" spans="1:22" s="240" customFormat="1">
      <c r="B23" s="240" t="s">
        <v>1</v>
      </c>
    </row>
    <row r="24" spans="1:22" s="233" customFormat="1"/>
    <row r="25" spans="1:22" s="233" customFormat="1">
      <c r="B25" s="234"/>
      <c r="C25" s="233" t="s">
        <v>2</v>
      </c>
    </row>
    <row r="26" spans="1:22" s="233" customFormat="1">
      <c r="B26" s="235"/>
      <c r="C26" s="233" t="s">
        <v>3</v>
      </c>
    </row>
    <row r="27" spans="1:22" s="233" customFormat="1">
      <c r="B27" s="236"/>
      <c r="C27" s="233" t="s">
        <v>4</v>
      </c>
    </row>
    <row r="28" spans="1:22" s="233" customFormat="1">
      <c r="B28" s="237"/>
      <c r="C28" s="233" t="s">
        <v>5</v>
      </c>
    </row>
    <row r="29" spans="1:22" s="233" customFormat="1">
      <c r="B29" s="238"/>
      <c r="C29" s="233" t="s">
        <v>6</v>
      </c>
    </row>
    <row r="30" spans="1:22">
      <c r="B30" s="239"/>
      <c r="C30" s="231" t="s">
        <v>139</v>
      </c>
    </row>
  </sheetData>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tabSelected="1" zoomScale="85" zoomScaleNormal="85" workbookViewId="0">
      <selection activeCell="C23" sqref="C23"/>
    </sheetView>
  </sheetViews>
  <sheetFormatPr defaultRowHeight="12.75"/>
  <cols>
    <col min="2" max="2" width="18.140625" customWidth="1"/>
    <col min="3" max="3" width="18" customWidth="1"/>
  </cols>
  <sheetData>
    <row r="3" spans="2:16" s="4" customFormat="1" ht="18" customHeight="1">
      <c r="B3" s="3" t="s">
        <v>7</v>
      </c>
      <c r="C3" s="3"/>
      <c r="D3" s="3"/>
      <c r="E3" s="3"/>
    </row>
    <row r="6" spans="2:16" s="6" customFormat="1">
      <c r="B6" s="5" t="s">
        <v>183</v>
      </c>
    </row>
    <row r="8" spans="2:16" ht="15.75">
      <c r="B8" s="7" t="s">
        <v>8</v>
      </c>
      <c r="C8" s="8" t="s">
        <v>249</v>
      </c>
    </row>
    <row r="12" spans="2:16">
      <c r="B12" s="9" t="s">
        <v>9</v>
      </c>
      <c r="C12" s="10"/>
      <c r="D12" s="10"/>
      <c r="E12" s="10"/>
      <c r="F12" s="10"/>
      <c r="G12" s="10"/>
      <c r="H12" s="10"/>
      <c r="I12" s="10"/>
      <c r="J12" s="10"/>
      <c r="K12" s="10"/>
      <c r="L12" s="10"/>
      <c r="M12" s="10"/>
      <c r="N12" s="10"/>
      <c r="O12" s="10"/>
      <c r="P12" s="11"/>
    </row>
    <row r="13" spans="2:16">
      <c r="B13" s="12" t="s">
        <v>10</v>
      </c>
      <c r="C13" s="13" t="s">
        <v>242</v>
      </c>
      <c r="D13" s="14"/>
      <c r="E13" s="14"/>
      <c r="F13" s="14"/>
      <c r="G13" s="14"/>
      <c r="H13" s="14"/>
      <c r="I13" s="15"/>
      <c r="J13" s="14"/>
      <c r="K13" s="14"/>
      <c r="L13" s="14"/>
      <c r="M13" s="14"/>
      <c r="N13" s="14"/>
      <c r="O13" s="15"/>
      <c r="P13" s="16"/>
    </row>
    <row r="14" spans="2:16">
      <c r="B14" s="12" t="s">
        <v>11</v>
      </c>
      <c r="C14" s="17" t="s">
        <v>243</v>
      </c>
      <c r="D14" s="18"/>
      <c r="E14" s="18"/>
      <c r="F14" s="18"/>
      <c r="G14" s="18"/>
      <c r="H14" s="18"/>
      <c r="I14" s="19"/>
      <c r="J14" s="18"/>
      <c r="K14" s="18"/>
      <c r="L14" s="18"/>
      <c r="M14" s="18"/>
      <c r="N14" s="18"/>
      <c r="O14" s="19"/>
      <c r="P14" s="20"/>
    </row>
    <row r="15" spans="2:16">
      <c r="B15" s="12" t="s">
        <v>12</v>
      </c>
      <c r="C15" s="17" t="s">
        <v>244</v>
      </c>
      <c r="D15" s="18"/>
      <c r="E15" s="18"/>
      <c r="F15" s="18"/>
      <c r="G15" s="18"/>
      <c r="H15" s="18"/>
      <c r="I15" s="19"/>
      <c r="J15" s="18"/>
      <c r="K15" s="18"/>
      <c r="L15" s="18"/>
      <c r="M15" s="18"/>
      <c r="N15" s="18"/>
      <c r="O15" s="19"/>
      <c r="P15" s="20"/>
    </row>
    <row r="16" spans="2:16">
      <c r="B16" s="12" t="s">
        <v>13</v>
      </c>
      <c r="C16" s="17" t="s">
        <v>245</v>
      </c>
      <c r="D16" s="18"/>
      <c r="E16" s="18"/>
      <c r="F16" s="18"/>
      <c r="G16" s="18"/>
      <c r="H16" s="18"/>
      <c r="I16" s="19"/>
      <c r="J16" s="18"/>
      <c r="K16" s="18"/>
      <c r="L16" s="18"/>
      <c r="M16" s="18"/>
      <c r="N16" s="18"/>
      <c r="O16" s="19"/>
      <c r="P16" s="20"/>
    </row>
    <row r="17" spans="2:16">
      <c r="B17" s="12" t="s">
        <v>14</v>
      </c>
      <c r="C17" s="303"/>
      <c r="D17" s="18"/>
      <c r="E17" s="18"/>
      <c r="F17" s="18"/>
      <c r="G17" s="18"/>
      <c r="H17" s="18"/>
      <c r="I17" s="19"/>
      <c r="J17" s="18"/>
      <c r="K17" s="18"/>
      <c r="L17" s="18"/>
      <c r="M17" s="18"/>
      <c r="N17" s="18"/>
      <c r="O17" s="19"/>
      <c r="P17" s="20"/>
    </row>
    <row r="18" spans="2:16">
      <c r="B18" s="12" t="s">
        <v>15</v>
      </c>
      <c r="C18" s="303"/>
      <c r="D18" s="18"/>
      <c r="E18" s="18"/>
      <c r="F18" s="18"/>
      <c r="G18" s="18"/>
      <c r="H18" s="18"/>
      <c r="I18" s="19"/>
      <c r="J18" s="18"/>
      <c r="K18" s="18"/>
      <c r="L18" s="18"/>
      <c r="M18" s="18"/>
      <c r="N18" s="18"/>
      <c r="O18" s="19"/>
      <c r="P18" s="20"/>
    </row>
    <row r="19" spans="2:16">
      <c r="B19" s="21" t="s">
        <v>16</v>
      </c>
      <c r="C19" s="291" t="s">
        <v>246</v>
      </c>
      <c r="D19" s="22"/>
      <c r="E19" s="22"/>
      <c r="F19" s="22"/>
      <c r="G19" s="22"/>
      <c r="H19" s="22"/>
      <c r="I19" s="23"/>
      <c r="J19" s="22"/>
      <c r="K19" s="22"/>
      <c r="L19" s="22"/>
      <c r="M19" s="22"/>
      <c r="N19" s="22"/>
      <c r="O19" s="23"/>
      <c r="P19" s="24"/>
    </row>
    <row r="26" spans="2:16">
      <c r="B26" s="25" t="s">
        <v>14</v>
      </c>
      <c r="C26" s="25" t="s">
        <v>15</v>
      </c>
      <c r="D26" s="25"/>
      <c r="E26" s="25"/>
    </row>
    <row r="27" spans="2:16">
      <c r="B27" s="302"/>
      <c r="C27" s="302"/>
      <c r="D27" s="25"/>
      <c r="E27" s="25"/>
    </row>
    <row r="28" spans="2:16">
      <c r="B28" s="26"/>
      <c r="C28" s="26"/>
      <c r="D28" s="25"/>
      <c r="E28" s="25"/>
    </row>
    <row r="29" spans="2:16">
      <c r="B29" s="25"/>
      <c r="C29" s="25"/>
      <c r="D29" s="25"/>
      <c r="E29" s="25"/>
    </row>
    <row r="30" spans="2:16">
      <c r="B30" s="25" t="s">
        <v>17</v>
      </c>
      <c r="C30" s="25"/>
      <c r="D30" s="25"/>
      <c r="E30" s="25"/>
    </row>
    <row r="31" spans="2:16">
      <c r="B31" s="25" t="s">
        <v>18</v>
      </c>
      <c r="C31" s="25"/>
      <c r="D31" s="25"/>
      <c r="E31" s="25"/>
    </row>
    <row r="32" spans="2:16">
      <c r="B32" s="25" t="s">
        <v>19</v>
      </c>
      <c r="C32" s="25"/>
      <c r="D32" s="25"/>
      <c r="E32" s="25"/>
    </row>
    <row r="33" spans="2:5">
      <c r="B33" s="25" t="s">
        <v>20</v>
      </c>
      <c r="C33" s="25"/>
      <c r="D33" s="25"/>
      <c r="E33" s="25"/>
    </row>
    <row r="34" spans="2:5">
      <c r="B34" s="25" t="s">
        <v>21</v>
      </c>
      <c r="C34" s="25"/>
      <c r="D34" s="25"/>
      <c r="E34" s="25"/>
    </row>
    <row r="35" spans="2:5">
      <c r="B35" s="25" t="s">
        <v>22</v>
      </c>
      <c r="C35" s="25"/>
      <c r="D35" s="25"/>
      <c r="E35" s="25"/>
    </row>
    <row r="36" spans="2:5">
      <c r="B36" s="27"/>
      <c r="C36" s="27"/>
      <c r="D36" s="27"/>
      <c r="E36" s="27"/>
    </row>
  </sheetData>
  <hyperlinks>
    <hyperlink ref="C1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R237"/>
  <sheetViews>
    <sheetView showGridLines="0" zoomScale="80" zoomScaleNormal="80" workbookViewId="0">
      <pane xSplit="4" ySplit="10" topLeftCell="E11" activePane="bottomRight" state="frozen"/>
      <selection activeCell="H199" sqref="H199"/>
      <selection pane="topRight" activeCell="H199" sqref="H199"/>
      <selection pane="bottomLeft" activeCell="H199" sqref="H199"/>
      <selection pane="bottomRight" activeCell="B5" sqref="B5"/>
    </sheetView>
  </sheetViews>
  <sheetFormatPr defaultRowHeight="12.75"/>
  <cols>
    <col min="1" max="1" width="2.7109375" style="29" customWidth="1"/>
    <col min="2" max="2" width="63.5703125" style="29" customWidth="1"/>
    <col min="3" max="3" width="3" style="29" customWidth="1"/>
    <col min="4" max="4" width="5.140625" style="29" customWidth="1"/>
    <col min="5" max="5" width="3" style="29" customWidth="1"/>
    <col min="6" max="6" width="1.140625" style="29" customWidth="1"/>
    <col min="7" max="7" width="23.5703125" style="29" customWidth="1"/>
    <col min="8" max="8" width="23" style="29" customWidth="1"/>
    <col min="9" max="9" width="2.5703125" style="29" customWidth="1"/>
    <col min="10" max="10" width="20.85546875" style="29" customWidth="1"/>
    <col min="11" max="11" width="8.140625" style="29" customWidth="1"/>
    <col min="12" max="12" width="18.140625" style="29" customWidth="1"/>
    <col min="13" max="13" width="3.5703125" style="29" customWidth="1"/>
    <col min="14" max="14" width="17.42578125" style="29" customWidth="1"/>
    <col min="15" max="15" width="2.7109375" style="29" customWidth="1"/>
    <col min="16" max="16" width="18.5703125" style="29" customWidth="1"/>
    <col min="17" max="17" width="2.7109375" style="29" customWidth="1"/>
    <col min="18" max="18" width="9.140625" style="29" customWidth="1"/>
    <col min="19" max="16384" width="9.140625" style="29"/>
  </cols>
  <sheetData>
    <row r="2" spans="2:18" ht="15">
      <c r="B2" s="28"/>
      <c r="C2" s="28"/>
      <c r="D2" s="28"/>
      <c r="E2" s="28"/>
    </row>
    <row r="3" spans="2:18" s="31" customFormat="1" ht="18" customHeight="1">
      <c r="B3" s="30" t="str">
        <f>"Tarievenvoorstel 2018  "&amp;Contactgegevens!C13&amp;""</f>
        <v>Tarievenvoorstel 2018  Stedin Netbeheer B.V.</v>
      </c>
      <c r="C3" s="30"/>
      <c r="D3" s="30"/>
      <c r="E3" s="30"/>
      <c r="I3" s="200"/>
      <c r="N3" s="200"/>
      <c r="O3" s="200"/>
    </row>
    <row r="6" spans="2:18">
      <c r="C6" s="32"/>
    </row>
    <row r="7" spans="2:18">
      <c r="B7" s="32"/>
      <c r="C7" s="32"/>
    </row>
    <row r="10" spans="2:18" s="33" customFormat="1">
      <c r="B10" s="33" t="s">
        <v>23</v>
      </c>
      <c r="I10" s="201"/>
      <c r="J10" s="33" t="s">
        <v>25</v>
      </c>
      <c r="L10" s="33" t="s">
        <v>26</v>
      </c>
      <c r="N10" s="201" t="s">
        <v>24</v>
      </c>
      <c r="O10" s="201"/>
      <c r="P10" s="33" t="s">
        <v>27</v>
      </c>
    </row>
    <row r="13" spans="2:18" s="33" customFormat="1">
      <c r="B13" s="33" t="s">
        <v>28</v>
      </c>
      <c r="I13" s="201"/>
      <c r="J13" s="33" t="s">
        <v>25</v>
      </c>
      <c r="L13" s="33" t="s">
        <v>26</v>
      </c>
      <c r="N13" s="201" t="s">
        <v>24</v>
      </c>
      <c r="O13" s="201"/>
      <c r="P13" s="33" t="s">
        <v>27</v>
      </c>
      <c r="R13" s="218" t="s">
        <v>152</v>
      </c>
    </row>
    <row r="15" spans="2:18">
      <c r="B15" s="34" t="s">
        <v>29</v>
      </c>
      <c r="F15" s="35"/>
    </row>
    <row r="16" spans="2:18">
      <c r="B16" s="36"/>
      <c r="J16" s="35"/>
      <c r="K16" s="35"/>
      <c r="L16" s="35"/>
    </row>
    <row r="17" spans="2:18">
      <c r="B17" s="37" t="s">
        <v>30</v>
      </c>
      <c r="J17" s="35"/>
      <c r="K17" s="35"/>
      <c r="L17" s="35"/>
    </row>
    <row r="18" spans="2:18">
      <c r="B18" s="29" t="s">
        <v>31</v>
      </c>
      <c r="J18" s="269"/>
      <c r="K18" s="35"/>
      <c r="L18" s="2"/>
      <c r="N18" s="29" t="s">
        <v>142</v>
      </c>
      <c r="R18" s="29" t="s">
        <v>153</v>
      </c>
    </row>
    <row r="19" spans="2:18">
      <c r="B19" s="29" t="s">
        <v>32</v>
      </c>
      <c r="J19" s="243"/>
      <c r="K19" s="35"/>
      <c r="L19" s="2"/>
      <c r="N19" s="29" t="s">
        <v>147</v>
      </c>
      <c r="R19" s="29" t="s">
        <v>154</v>
      </c>
    </row>
    <row r="20" spans="2:18">
      <c r="B20" s="29" t="s">
        <v>33</v>
      </c>
      <c r="J20" s="244"/>
      <c r="K20" s="35"/>
      <c r="L20" s="2"/>
      <c r="N20" s="29" t="s">
        <v>143</v>
      </c>
      <c r="R20" s="29" t="s">
        <v>154</v>
      </c>
    </row>
    <row r="21" spans="2:18">
      <c r="J21" s="245"/>
      <c r="K21" s="35"/>
      <c r="L21" s="35"/>
    </row>
    <row r="22" spans="2:18">
      <c r="B22" s="36" t="s">
        <v>34</v>
      </c>
      <c r="J22" s="245"/>
      <c r="K22" s="35"/>
      <c r="L22" s="35"/>
    </row>
    <row r="23" spans="2:18">
      <c r="B23" s="29" t="s">
        <v>31</v>
      </c>
      <c r="J23" s="269"/>
      <c r="K23" s="35"/>
      <c r="L23" s="2"/>
      <c r="N23" s="29" t="s">
        <v>142</v>
      </c>
      <c r="R23" s="29" t="s">
        <v>153</v>
      </c>
    </row>
    <row r="24" spans="2:18">
      <c r="B24" s="29" t="s">
        <v>32</v>
      </c>
      <c r="J24" s="243"/>
      <c r="K24" s="35"/>
      <c r="L24" s="2"/>
      <c r="N24" s="29" t="s">
        <v>147</v>
      </c>
      <c r="R24" s="29" t="s">
        <v>154</v>
      </c>
    </row>
    <row r="25" spans="2:18">
      <c r="B25" s="29" t="s">
        <v>35</v>
      </c>
      <c r="J25" s="244"/>
      <c r="K25" s="35"/>
      <c r="L25" s="2"/>
      <c r="N25" s="29" t="s">
        <v>146</v>
      </c>
      <c r="R25" s="29" t="s">
        <v>154</v>
      </c>
    </row>
    <row r="26" spans="2:18">
      <c r="J26" s="245"/>
      <c r="K26" s="35"/>
      <c r="L26" s="35"/>
    </row>
    <row r="27" spans="2:18">
      <c r="B27" s="36" t="s">
        <v>36</v>
      </c>
      <c r="J27" s="245"/>
      <c r="K27" s="35"/>
      <c r="L27" s="35"/>
    </row>
    <row r="28" spans="2:18">
      <c r="B28" s="29" t="s">
        <v>31</v>
      </c>
      <c r="J28" s="269">
        <v>74.034040404040411</v>
      </c>
      <c r="K28" s="35"/>
      <c r="L28" s="287">
        <v>2760</v>
      </c>
      <c r="N28" s="29" t="s">
        <v>142</v>
      </c>
      <c r="R28" s="29" t="s">
        <v>153</v>
      </c>
    </row>
    <row r="29" spans="2:18">
      <c r="B29" s="29" t="s">
        <v>32</v>
      </c>
      <c r="J29" s="243">
        <v>635204.60551839578</v>
      </c>
      <c r="K29" s="35"/>
      <c r="L29" s="287">
        <v>19.335999999999999</v>
      </c>
      <c r="N29" s="29" t="s">
        <v>147</v>
      </c>
      <c r="R29" s="29" t="s">
        <v>154</v>
      </c>
    </row>
    <row r="30" spans="2:18">
      <c r="B30" s="29" t="s">
        <v>33</v>
      </c>
      <c r="J30" s="244">
        <v>5425198.5765436301</v>
      </c>
      <c r="K30" s="35"/>
      <c r="L30" s="287">
        <v>2.2625999999999999</v>
      </c>
      <c r="N30" s="29" t="s">
        <v>143</v>
      </c>
      <c r="R30" s="29" t="s">
        <v>154</v>
      </c>
    </row>
    <row r="31" spans="2:18">
      <c r="J31" s="245"/>
      <c r="K31" s="35"/>
      <c r="L31" s="35"/>
    </row>
    <row r="32" spans="2:18">
      <c r="B32" s="36" t="s">
        <v>37</v>
      </c>
      <c r="J32" s="245"/>
      <c r="K32" s="35"/>
      <c r="L32" s="35"/>
    </row>
    <row r="33" spans="2:18">
      <c r="B33" s="29" t="s">
        <v>31</v>
      </c>
      <c r="J33" s="269">
        <v>10.129629629629632</v>
      </c>
      <c r="K33" s="35"/>
      <c r="L33" s="287">
        <v>2760</v>
      </c>
      <c r="N33" s="29" t="s">
        <v>142</v>
      </c>
      <c r="R33" s="29" t="s">
        <v>153</v>
      </c>
    </row>
    <row r="34" spans="2:18">
      <c r="B34" s="29" t="s">
        <v>32</v>
      </c>
      <c r="J34" s="243">
        <v>182996.17619733626</v>
      </c>
      <c r="K34" s="35"/>
      <c r="L34" s="287">
        <v>9.6679999999999993</v>
      </c>
      <c r="N34" s="29" t="s">
        <v>147</v>
      </c>
      <c r="R34" s="29" t="s">
        <v>154</v>
      </c>
    </row>
    <row r="35" spans="2:18">
      <c r="B35" s="29" t="s">
        <v>35</v>
      </c>
      <c r="J35" s="244">
        <v>1904808.8686868686</v>
      </c>
      <c r="K35" s="35"/>
      <c r="L35" s="287">
        <v>0.78320000000000001</v>
      </c>
      <c r="N35" s="29" t="s">
        <v>146</v>
      </c>
      <c r="R35" s="29" t="s">
        <v>154</v>
      </c>
    </row>
    <row r="36" spans="2:18">
      <c r="J36" s="245"/>
      <c r="K36" s="35"/>
      <c r="L36" s="35"/>
    </row>
    <row r="37" spans="2:18">
      <c r="B37" s="36" t="s">
        <v>38</v>
      </c>
      <c r="J37" s="245"/>
      <c r="K37" s="35"/>
      <c r="L37" s="35"/>
    </row>
    <row r="38" spans="2:18">
      <c r="B38" s="29" t="s">
        <v>31</v>
      </c>
      <c r="J38" s="269">
        <v>144.16857528180356</v>
      </c>
      <c r="K38" s="35"/>
      <c r="L38" s="287">
        <v>2760</v>
      </c>
      <c r="N38" s="29" t="s">
        <v>142</v>
      </c>
      <c r="R38" s="29" t="s">
        <v>153</v>
      </c>
    </row>
    <row r="39" spans="2:18">
      <c r="B39" s="29" t="s">
        <v>32</v>
      </c>
      <c r="J39" s="243">
        <v>468224.35084080516</v>
      </c>
      <c r="K39" s="35"/>
      <c r="L39" s="287">
        <v>21.894100000000002</v>
      </c>
      <c r="N39" s="29" t="s">
        <v>147</v>
      </c>
      <c r="R39" s="29" t="s">
        <v>154</v>
      </c>
    </row>
    <row r="40" spans="2:18">
      <c r="B40" s="29" t="s">
        <v>33</v>
      </c>
      <c r="J40" s="244">
        <v>4396346.3727731649</v>
      </c>
      <c r="K40" s="35"/>
      <c r="L40" s="287">
        <v>2.3349000000000002</v>
      </c>
      <c r="N40" s="29" t="s">
        <v>143</v>
      </c>
      <c r="R40" s="29" t="s">
        <v>154</v>
      </c>
    </row>
    <row r="41" spans="2:18">
      <c r="J41" s="245"/>
      <c r="K41" s="35"/>
      <c r="L41" s="35"/>
    </row>
    <row r="42" spans="2:18">
      <c r="B42" s="36" t="s">
        <v>39</v>
      </c>
      <c r="J42" s="246"/>
      <c r="K42" s="35"/>
    </row>
    <row r="43" spans="2:18">
      <c r="B43" s="29" t="s">
        <v>31</v>
      </c>
      <c r="J43" s="269">
        <v>3.4217171717171717</v>
      </c>
      <c r="K43" s="35"/>
      <c r="L43" s="287">
        <v>2760</v>
      </c>
      <c r="N43" s="29" t="s">
        <v>142</v>
      </c>
      <c r="R43" s="29" t="s">
        <v>153</v>
      </c>
    </row>
    <row r="44" spans="2:18">
      <c r="B44" s="29" t="s">
        <v>32</v>
      </c>
      <c r="J44" s="243">
        <v>11865.204545454546</v>
      </c>
      <c r="K44" s="35"/>
      <c r="L44" s="287">
        <v>10.946999999999999</v>
      </c>
      <c r="N44" s="29" t="s">
        <v>147</v>
      </c>
      <c r="R44" s="29" t="s">
        <v>154</v>
      </c>
    </row>
    <row r="45" spans="2:18">
      <c r="B45" s="29" t="s">
        <v>35</v>
      </c>
      <c r="J45" s="244">
        <v>205364.53535353535</v>
      </c>
      <c r="K45" s="35"/>
      <c r="L45" s="287">
        <v>0.80820000000000003</v>
      </c>
      <c r="N45" s="29" t="s">
        <v>146</v>
      </c>
      <c r="R45" s="29" t="s">
        <v>154</v>
      </c>
    </row>
    <row r="46" spans="2:18">
      <c r="J46" s="245"/>
      <c r="K46" s="35"/>
      <c r="L46" s="35"/>
    </row>
    <row r="47" spans="2:18">
      <c r="J47" s="245"/>
      <c r="K47" s="35"/>
      <c r="L47" s="35"/>
    </row>
    <row r="48" spans="2:18">
      <c r="B48" s="34" t="s">
        <v>40</v>
      </c>
      <c r="J48" s="245"/>
      <c r="K48" s="35"/>
      <c r="L48" s="35"/>
    </row>
    <row r="49" spans="2:18">
      <c r="J49" s="245"/>
      <c r="K49" s="35"/>
      <c r="L49" s="35"/>
    </row>
    <row r="50" spans="2:18">
      <c r="B50" s="36" t="s">
        <v>41</v>
      </c>
      <c r="J50" s="245"/>
      <c r="K50" s="35"/>
      <c r="L50" s="35"/>
    </row>
    <row r="51" spans="2:18">
      <c r="B51" s="29" t="s">
        <v>31</v>
      </c>
      <c r="J51" s="269"/>
      <c r="K51" s="35"/>
      <c r="L51" s="2"/>
      <c r="N51" s="29" t="s">
        <v>142</v>
      </c>
      <c r="R51" s="29" t="s">
        <v>153</v>
      </c>
    </row>
    <row r="52" spans="2:18">
      <c r="B52" s="29" t="s">
        <v>42</v>
      </c>
      <c r="J52" s="243"/>
      <c r="K52" s="35"/>
      <c r="L52" s="2"/>
      <c r="N52" s="29" t="s">
        <v>147</v>
      </c>
      <c r="R52" s="29" t="s">
        <v>154</v>
      </c>
    </row>
    <row r="53" spans="2:18">
      <c r="B53" s="29" t="s">
        <v>33</v>
      </c>
      <c r="J53" s="243"/>
      <c r="K53" s="35"/>
      <c r="L53" s="2"/>
      <c r="N53" s="29" t="s">
        <v>143</v>
      </c>
      <c r="R53" s="29" t="s">
        <v>154</v>
      </c>
    </row>
    <row r="54" spans="2:18">
      <c r="B54" s="29" t="s">
        <v>43</v>
      </c>
      <c r="J54" s="244"/>
      <c r="K54" s="35"/>
      <c r="L54" s="2"/>
      <c r="N54" s="29" t="s">
        <v>148</v>
      </c>
      <c r="R54" s="29" t="s">
        <v>154</v>
      </c>
    </row>
    <row r="55" spans="2:18">
      <c r="J55" s="245"/>
      <c r="K55" s="35"/>
      <c r="L55" s="35"/>
    </row>
    <row r="56" spans="2:18">
      <c r="B56" s="36" t="s">
        <v>44</v>
      </c>
      <c r="J56" s="245"/>
      <c r="K56" s="35"/>
      <c r="L56" s="35"/>
    </row>
    <row r="57" spans="2:18">
      <c r="B57" s="29" t="s">
        <v>31</v>
      </c>
      <c r="J57" s="269"/>
      <c r="K57" s="35"/>
      <c r="L57" s="2"/>
      <c r="N57" s="29" t="s">
        <v>142</v>
      </c>
      <c r="R57" s="29" t="s">
        <v>153</v>
      </c>
    </row>
    <row r="58" spans="2:18">
      <c r="B58" s="29" t="s">
        <v>42</v>
      </c>
      <c r="J58" s="243"/>
      <c r="K58" s="35"/>
      <c r="L58" s="2"/>
      <c r="N58" s="29" t="s">
        <v>147</v>
      </c>
      <c r="R58" s="29" t="s">
        <v>154</v>
      </c>
    </row>
    <row r="59" spans="2:18">
      <c r="B59" s="29" t="s">
        <v>33</v>
      </c>
      <c r="J59" s="243"/>
      <c r="K59" s="35"/>
      <c r="L59" s="2"/>
      <c r="N59" s="29" t="s">
        <v>143</v>
      </c>
      <c r="R59" s="29" t="s">
        <v>154</v>
      </c>
    </row>
    <row r="60" spans="2:18">
      <c r="B60" s="29" t="s">
        <v>43</v>
      </c>
      <c r="J60" s="244"/>
      <c r="K60" s="35"/>
      <c r="L60" s="2"/>
      <c r="N60" s="29" t="s">
        <v>148</v>
      </c>
      <c r="R60" s="29" t="s">
        <v>154</v>
      </c>
    </row>
    <row r="61" spans="2:18">
      <c r="J61" s="245"/>
      <c r="K61" s="35"/>
      <c r="L61" s="35"/>
    </row>
    <row r="62" spans="2:18">
      <c r="B62" s="36" t="s">
        <v>45</v>
      </c>
      <c r="J62" s="245"/>
      <c r="K62" s="35"/>
      <c r="L62" s="35"/>
    </row>
    <row r="63" spans="2:18">
      <c r="B63" s="29" t="s">
        <v>31</v>
      </c>
      <c r="J63" s="269">
        <v>3339.4690226700104</v>
      </c>
      <c r="K63" s="35"/>
      <c r="L63" s="287">
        <v>441</v>
      </c>
      <c r="N63" s="29" t="s">
        <v>142</v>
      </c>
      <c r="R63" s="29" t="s">
        <v>153</v>
      </c>
    </row>
    <row r="64" spans="2:18">
      <c r="B64" s="29" t="s">
        <v>42</v>
      </c>
      <c r="J64" s="243">
        <v>1718022.7438013672</v>
      </c>
      <c r="K64" s="35"/>
      <c r="L64" s="287">
        <v>9.9396000000000004</v>
      </c>
      <c r="N64" s="29" t="s">
        <v>147</v>
      </c>
      <c r="R64" s="29" t="s">
        <v>154</v>
      </c>
    </row>
    <row r="65" spans="2:18">
      <c r="B65" s="29" t="s">
        <v>33</v>
      </c>
      <c r="J65" s="243">
        <v>13512773.741912695</v>
      </c>
      <c r="K65" s="35"/>
      <c r="L65" s="287">
        <v>1.2671000000000001</v>
      </c>
      <c r="N65" s="29" t="s">
        <v>143</v>
      </c>
      <c r="R65" s="29" t="s">
        <v>154</v>
      </c>
    </row>
    <row r="66" spans="2:18">
      <c r="B66" s="29" t="s">
        <v>43</v>
      </c>
      <c r="J66" s="244">
        <v>4503419885.5524797</v>
      </c>
      <c r="K66" s="35"/>
      <c r="L66" s="287">
        <v>7.5999999999999991E-3</v>
      </c>
      <c r="N66" s="29" t="s">
        <v>148</v>
      </c>
      <c r="R66" s="29" t="s">
        <v>154</v>
      </c>
    </row>
    <row r="67" spans="2:18">
      <c r="J67" s="247"/>
      <c r="K67" s="35"/>
      <c r="L67" s="38"/>
    </row>
    <row r="68" spans="2:18">
      <c r="B68" s="36" t="s">
        <v>46</v>
      </c>
      <c r="J68" s="245"/>
      <c r="K68" s="35"/>
      <c r="L68" s="35"/>
    </row>
    <row r="69" spans="2:18">
      <c r="B69" s="29" t="s">
        <v>31</v>
      </c>
      <c r="J69" s="269">
        <v>9703.4935862078837</v>
      </c>
      <c r="K69" s="35"/>
      <c r="L69" s="287">
        <v>441</v>
      </c>
      <c r="N69" s="29" t="s">
        <v>142</v>
      </c>
      <c r="R69" s="29" t="s">
        <v>153</v>
      </c>
    </row>
    <row r="70" spans="2:18">
      <c r="B70" s="29" t="s">
        <v>42</v>
      </c>
      <c r="J70" s="243">
        <v>1075843.6171862294</v>
      </c>
      <c r="K70" s="35"/>
      <c r="L70" s="287">
        <v>18.406600000000001</v>
      </c>
      <c r="N70" s="29" t="s">
        <v>147</v>
      </c>
      <c r="R70" s="29" t="s">
        <v>154</v>
      </c>
    </row>
    <row r="71" spans="2:18">
      <c r="B71" s="29" t="s">
        <v>33</v>
      </c>
      <c r="J71" s="243">
        <v>7576338.4512742758</v>
      </c>
      <c r="K71" s="35"/>
      <c r="L71" s="287">
        <v>1.2671000000000001</v>
      </c>
      <c r="N71" s="29" t="s">
        <v>143</v>
      </c>
      <c r="R71" s="29" t="s">
        <v>154</v>
      </c>
    </row>
    <row r="72" spans="2:18">
      <c r="B72" s="29" t="s">
        <v>43</v>
      </c>
      <c r="J72" s="244">
        <v>2134924233.5134056</v>
      </c>
      <c r="K72" s="35"/>
      <c r="L72" s="287">
        <v>7.5999999999999991E-3</v>
      </c>
      <c r="N72" s="29" t="s">
        <v>148</v>
      </c>
      <c r="R72" s="29" t="s">
        <v>154</v>
      </c>
    </row>
    <row r="73" spans="2:18">
      <c r="J73" s="245"/>
      <c r="K73" s="35"/>
      <c r="L73" s="35"/>
    </row>
    <row r="74" spans="2:18">
      <c r="J74" s="245"/>
      <c r="K74" s="35"/>
      <c r="L74" s="35"/>
    </row>
    <row r="75" spans="2:18">
      <c r="B75" s="34" t="s">
        <v>47</v>
      </c>
      <c r="J75" s="245"/>
      <c r="K75" s="35"/>
      <c r="L75" s="35"/>
    </row>
    <row r="76" spans="2:18">
      <c r="J76" s="245"/>
      <c r="K76" s="35"/>
      <c r="L76" s="35"/>
    </row>
    <row r="77" spans="2:18">
      <c r="B77" s="36" t="s">
        <v>48</v>
      </c>
      <c r="J77" s="245"/>
      <c r="K77" s="35"/>
      <c r="L77" s="35"/>
    </row>
    <row r="78" spans="2:18">
      <c r="B78" s="29" t="s">
        <v>31</v>
      </c>
      <c r="J78" s="269">
        <v>6879.5157157688</v>
      </c>
      <c r="K78" s="35"/>
      <c r="L78" s="287">
        <v>18</v>
      </c>
      <c r="N78" s="29" t="s">
        <v>142</v>
      </c>
      <c r="R78" s="29" t="s">
        <v>153</v>
      </c>
    </row>
    <row r="79" spans="2:18">
      <c r="B79" s="29" t="s">
        <v>42</v>
      </c>
      <c r="J79" s="243">
        <v>511377.82145063899</v>
      </c>
      <c r="K79" s="35"/>
      <c r="L79" s="287">
        <v>7.7255000000000003</v>
      </c>
      <c r="N79" s="29" t="s">
        <v>147</v>
      </c>
      <c r="R79" s="29" t="s">
        <v>154</v>
      </c>
    </row>
    <row r="80" spans="2:18">
      <c r="B80" s="29" t="s">
        <v>49</v>
      </c>
      <c r="J80" s="243">
        <v>309724209.66847044</v>
      </c>
      <c r="K80" s="35"/>
      <c r="L80" s="287">
        <v>1.9099999999999999E-2</v>
      </c>
      <c r="N80" s="29" t="s">
        <v>148</v>
      </c>
      <c r="R80" s="29" t="s">
        <v>154</v>
      </c>
    </row>
    <row r="81" spans="2:18">
      <c r="B81" s="29" t="s">
        <v>43</v>
      </c>
      <c r="J81" s="244">
        <v>481647936.3492347</v>
      </c>
      <c r="K81" s="35"/>
      <c r="L81" s="287">
        <v>3.0700000000000002E-2</v>
      </c>
      <c r="N81" s="29" t="s">
        <v>148</v>
      </c>
      <c r="R81" s="29" t="s">
        <v>154</v>
      </c>
    </row>
    <row r="82" spans="2:18">
      <c r="J82" s="245"/>
      <c r="K82" s="35"/>
      <c r="L82" s="35"/>
    </row>
    <row r="83" spans="2:18">
      <c r="B83" s="36" t="s">
        <v>50</v>
      </c>
      <c r="J83" s="245"/>
      <c r="K83" s="35"/>
      <c r="L83" s="35"/>
    </row>
    <row r="84" spans="2:18">
      <c r="B84" s="29" t="s">
        <v>51</v>
      </c>
      <c r="J84" s="269">
        <v>589240.62836923928</v>
      </c>
      <c r="K84" s="35"/>
      <c r="L84" s="287">
        <v>0.54</v>
      </c>
      <c r="N84" s="29" t="s">
        <v>142</v>
      </c>
      <c r="R84" s="29" t="s">
        <v>153</v>
      </c>
    </row>
    <row r="85" spans="2:18">
      <c r="B85" s="29" t="s">
        <v>52</v>
      </c>
      <c r="J85" s="244">
        <v>1987951.2755289886</v>
      </c>
      <c r="K85" s="35"/>
      <c r="L85" s="287">
        <v>18</v>
      </c>
      <c r="N85" s="29" t="s">
        <v>142</v>
      </c>
      <c r="R85" s="29" t="s">
        <v>153</v>
      </c>
    </row>
    <row r="86" spans="2:18">
      <c r="J86" s="248"/>
      <c r="K86" s="35"/>
      <c r="L86" s="35"/>
    </row>
    <row r="87" spans="2:18">
      <c r="B87" s="36" t="s">
        <v>53</v>
      </c>
      <c r="J87" s="245"/>
      <c r="K87" s="35"/>
      <c r="L87" s="35"/>
      <c r="P87" s="225"/>
    </row>
    <row r="88" spans="2:18">
      <c r="B88" s="29" t="s">
        <v>54</v>
      </c>
      <c r="J88" s="269">
        <v>9260.1380460113724</v>
      </c>
      <c r="K88" s="35"/>
      <c r="L88" s="289">
        <f t="shared" ref="L88:L94" si="0">$L$97*$P88</f>
        <v>1654</v>
      </c>
      <c r="N88" s="29" t="s">
        <v>142</v>
      </c>
      <c r="P88" s="2">
        <v>50</v>
      </c>
      <c r="R88" s="29" t="s">
        <v>154</v>
      </c>
    </row>
    <row r="89" spans="2:18">
      <c r="B89" s="29" t="s">
        <v>55</v>
      </c>
      <c r="J89" s="243">
        <v>14600.535184944591</v>
      </c>
      <c r="K89" s="35"/>
      <c r="L89" s="289">
        <f t="shared" si="0"/>
        <v>1323.1999999999998</v>
      </c>
      <c r="N89" s="29" t="s">
        <v>142</v>
      </c>
      <c r="P89" s="2">
        <v>40</v>
      </c>
      <c r="R89" s="29" t="s">
        <v>154</v>
      </c>
    </row>
    <row r="90" spans="2:18">
      <c r="B90" s="29" t="s">
        <v>56</v>
      </c>
      <c r="J90" s="243">
        <v>13305.326210704503</v>
      </c>
      <c r="K90" s="35"/>
      <c r="L90" s="289">
        <f t="shared" si="0"/>
        <v>992.4</v>
      </c>
      <c r="N90" s="29" t="s">
        <v>142</v>
      </c>
      <c r="P90" s="2">
        <v>30</v>
      </c>
      <c r="R90" s="29" t="s">
        <v>154</v>
      </c>
    </row>
    <row r="91" spans="2:18">
      <c r="B91" s="29" t="s">
        <v>57</v>
      </c>
      <c r="J91" s="243">
        <v>39419.862565406343</v>
      </c>
      <c r="K91" s="35"/>
      <c r="L91" s="289">
        <f t="shared" si="0"/>
        <v>661.59999999999991</v>
      </c>
      <c r="N91" s="29" t="s">
        <v>142</v>
      </c>
      <c r="P91" s="2">
        <v>20</v>
      </c>
      <c r="R91" s="29" t="s">
        <v>154</v>
      </c>
    </row>
    <row r="92" spans="2:18">
      <c r="B92" s="29" t="s">
        <v>184</v>
      </c>
      <c r="J92" s="243">
        <v>1911365.413521922</v>
      </c>
      <c r="K92" s="35"/>
      <c r="L92" s="289">
        <f t="shared" si="0"/>
        <v>132.32</v>
      </c>
      <c r="N92" s="29" t="s">
        <v>142</v>
      </c>
      <c r="P92" s="2">
        <v>4</v>
      </c>
      <c r="R92" s="29" t="s">
        <v>154</v>
      </c>
    </row>
    <row r="93" spans="2:18">
      <c r="B93" s="29" t="s">
        <v>185</v>
      </c>
      <c r="J93" s="243">
        <v>0</v>
      </c>
      <c r="K93" s="35"/>
      <c r="L93" s="289">
        <f t="shared" si="0"/>
        <v>16.54</v>
      </c>
      <c r="P93" s="2">
        <v>0.5</v>
      </c>
      <c r="R93" s="29" t="s">
        <v>154</v>
      </c>
    </row>
    <row r="94" spans="2:18">
      <c r="B94" s="29" t="s">
        <v>186</v>
      </c>
      <c r="J94" s="244">
        <v>589240.63239357725</v>
      </c>
      <c r="K94" s="35"/>
      <c r="L94" s="289">
        <f t="shared" si="0"/>
        <v>1.6539999999999999</v>
      </c>
      <c r="N94" s="29" t="s">
        <v>142</v>
      </c>
      <c r="P94" s="2">
        <v>0.05</v>
      </c>
      <c r="R94" s="29" t="s">
        <v>154</v>
      </c>
    </row>
    <row r="95" spans="2:18">
      <c r="B95" s="267" t="s">
        <v>187</v>
      </c>
      <c r="J95" s="245"/>
      <c r="K95" s="35"/>
      <c r="L95" s="35"/>
    </row>
    <row r="96" spans="2:18">
      <c r="J96" s="245"/>
      <c r="K96" s="35"/>
      <c r="L96" s="35"/>
    </row>
    <row r="97" spans="2:18">
      <c r="B97" s="39" t="s">
        <v>58</v>
      </c>
      <c r="J97" s="245"/>
      <c r="K97" s="35"/>
      <c r="L97" s="288">
        <v>33.08</v>
      </c>
      <c r="N97" s="29" t="s">
        <v>156</v>
      </c>
    </row>
    <row r="98" spans="2:18">
      <c r="J98" s="245"/>
      <c r="K98" s="35"/>
      <c r="L98" s="35"/>
    </row>
    <row r="99" spans="2:18">
      <c r="B99" s="34" t="s">
        <v>59</v>
      </c>
      <c r="J99" s="245"/>
      <c r="K99" s="35"/>
      <c r="L99" s="299"/>
    </row>
    <row r="100" spans="2:18">
      <c r="J100" s="245"/>
      <c r="K100" s="35"/>
      <c r="L100" s="35"/>
    </row>
    <row r="101" spans="2:18">
      <c r="B101" s="29" t="s">
        <v>60</v>
      </c>
      <c r="J101" s="269">
        <v>270291280.1111111</v>
      </c>
      <c r="K101" s="35"/>
      <c r="L101" s="2">
        <v>7.3000000000000001E-3</v>
      </c>
      <c r="N101" s="29" t="s">
        <v>149</v>
      </c>
      <c r="R101" s="29" t="s">
        <v>154</v>
      </c>
    </row>
    <row r="102" spans="2:18">
      <c r="B102" s="29" t="s">
        <v>61</v>
      </c>
      <c r="J102" s="244">
        <v>20050266.555555556</v>
      </c>
      <c r="K102" s="35"/>
      <c r="L102" s="2">
        <v>7.3000000000000001E-3</v>
      </c>
      <c r="N102" s="29" t="s">
        <v>149</v>
      </c>
      <c r="R102" s="29" t="s">
        <v>154</v>
      </c>
    </row>
    <row r="103" spans="2:18">
      <c r="J103" s="245"/>
      <c r="K103" s="35"/>
      <c r="L103" s="35"/>
    </row>
    <row r="104" spans="2:18">
      <c r="J104" s="246"/>
    </row>
    <row r="105" spans="2:18" s="33" customFormat="1">
      <c r="B105" s="33" t="s">
        <v>62</v>
      </c>
      <c r="G105" s="33" t="s">
        <v>165</v>
      </c>
      <c r="I105" s="201"/>
      <c r="J105" s="270" t="s">
        <v>25</v>
      </c>
      <c r="N105" s="201" t="s">
        <v>24</v>
      </c>
      <c r="O105" s="201"/>
    </row>
    <row r="106" spans="2:18">
      <c r="J106" s="246"/>
    </row>
    <row r="107" spans="2:18">
      <c r="B107" s="40" t="s">
        <v>63</v>
      </c>
      <c r="G107" s="257" t="s">
        <v>166</v>
      </c>
      <c r="J107" s="249">
        <v>589223.47804279893</v>
      </c>
      <c r="L107" s="2">
        <v>8.5748999999999995</v>
      </c>
      <c r="N107" s="29" t="s">
        <v>142</v>
      </c>
      <c r="R107" s="29" t="s">
        <v>154</v>
      </c>
    </row>
    <row r="108" spans="2:18">
      <c r="B108" s="41"/>
      <c r="J108" s="246"/>
    </row>
    <row r="109" spans="2:18">
      <c r="B109" s="40" t="s">
        <v>64</v>
      </c>
      <c r="J109" s="246"/>
    </row>
    <row r="110" spans="2:18">
      <c r="B110" s="276" t="s">
        <v>204</v>
      </c>
      <c r="G110" s="254" t="s">
        <v>167</v>
      </c>
      <c r="J110" s="269">
        <v>1911505.3550396652</v>
      </c>
      <c r="L110" s="287">
        <v>18.943999999999999</v>
      </c>
      <c r="N110" s="29" t="s">
        <v>142</v>
      </c>
      <c r="R110" s="29" t="s">
        <v>154</v>
      </c>
    </row>
    <row r="111" spans="2:18">
      <c r="B111" s="203" t="s">
        <v>205</v>
      </c>
      <c r="G111" s="255" t="s">
        <v>168</v>
      </c>
      <c r="J111" s="243">
        <v>82186.156197302509</v>
      </c>
      <c r="L111" s="287">
        <v>31.0685</v>
      </c>
      <c r="N111" s="29" t="s">
        <v>142</v>
      </c>
      <c r="R111" s="29" t="s">
        <v>154</v>
      </c>
    </row>
    <row r="112" spans="2:18">
      <c r="B112" s="203"/>
      <c r="G112" s="203" t="s">
        <v>178</v>
      </c>
      <c r="J112" s="243"/>
      <c r="L112" s="2"/>
      <c r="N112" s="29" t="s">
        <v>142</v>
      </c>
      <c r="R112" s="29" t="s">
        <v>154</v>
      </c>
    </row>
    <row r="113" spans="2:18">
      <c r="B113" s="203"/>
      <c r="G113" s="203" t="s">
        <v>178</v>
      </c>
      <c r="J113" s="243"/>
      <c r="L113" s="2"/>
      <c r="N113" s="29" t="s">
        <v>142</v>
      </c>
      <c r="R113" s="29" t="s">
        <v>154</v>
      </c>
    </row>
    <row r="114" spans="2:18">
      <c r="B114" s="203"/>
      <c r="G114" s="203" t="s">
        <v>178</v>
      </c>
      <c r="J114" s="243"/>
      <c r="L114" s="2"/>
      <c r="N114" s="29" t="s">
        <v>142</v>
      </c>
      <c r="R114" s="29" t="s">
        <v>154</v>
      </c>
    </row>
    <row r="115" spans="2:18">
      <c r="B115" s="203"/>
      <c r="G115" s="203" t="s">
        <v>178</v>
      </c>
      <c r="J115" s="243"/>
      <c r="L115" s="2"/>
      <c r="N115" s="29" t="s">
        <v>142</v>
      </c>
      <c r="R115" s="29" t="s">
        <v>154</v>
      </c>
    </row>
    <row r="116" spans="2:18">
      <c r="B116" s="204"/>
      <c r="G116" s="204" t="s">
        <v>178</v>
      </c>
      <c r="J116" s="244"/>
      <c r="L116" s="2"/>
      <c r="N116" s="29" t="s">
        <v>142</v>
      </c>
      <c r="R116" s="29" t="s">
        <v>154</v>
      </c>
    </row>
    <row r="117" spans="2:18">
      <c r="B117" s="42"/>
      <c r="J117" s="246"/>
    </row>
    <row r="118" spans="2:18">
      <c r="B118" s="43" t="s">
        <v>65</v>
      </c>
      <c r="J118" s="246"/>
    </row>
    <row r="119" spans="2:18">
      <c r="B119" s="265" t="s">
        <v>206</v>
      </c>
      <c r="G119" s="264" t="s">
        <v>169</v>
      </c>
      <c r="J119" s="269">
        <v>10414.388548821547</v>
      </c>
      <c r="L119" s="2">
        <v>73.706699999999998</v>
      </c>
      <c r="N119" s="29" t="s">
        <v>142</v>
      </c>
      <c r="R119" s="29" t="s">
        <v>154</v>
      </c>
    </row>
    <row r="120" spans="2:18">
      <c r="B120" s="205" t="s">
        <v>207</v>
      </c>
      <c r="G120" s="262" t="s">
        <v>179</v>
      </c>
      <c r="J120" s="243">
        <v>3913.2107449494952</v>
      </c>
      <c r="L120" s="2">
        <v>674.8569</v>
      </c>
      <c r="N120" s="29" t="s">
        <v>142</v>
      </c>
      <c r="R120" s="29" t="s">
        <v>154</v>
      </c>
    </row>
    <row r="121" spans="2:18">
      <c r="B121" s="205" t="s">
        <v>208</v>
      </c>
      <c r="G121" s="261" t="s">
        <v>171</v>
      </c>
      <c r="J121" s="243">
        <v>32.646159932659934</v>
      </c>
      <c r="L121" s="2">
        <v>1426.5165999999999</v>
      </c>
      <c r="N121" s="29" t="s">
        <v>142</v>
      </c>
      <c r="R121" s="29" t="s">
        <v>154</v>
      </c>
    </row>
    <row r="122" spans="2:18">
      <c r="B122" s="205" t="s">
        <v>209</v>
      </c>
      <c r="G122" s="261" t="s">
        <v>171</v>
      </c>
      <c r="J122" s="243">
        <v>155.24095454545454</v>
      </c>
      <c r="L122" s="2">
        <v>7369.0798999999997</v>
      </c>
      <c r="N122" s="29" t="s">
        <v>142</v>
      </c>
      <c r="R122" s="29" t="s">
        <v>154</v>
      </c>
    </row>
    <row r="123" spans="2:18">
      <c r="B123" s="205"/>
      <c r="G123" s="203" t="s">
        <v>178</v>
      </c>
      <c r="J123" s="243"/>
      <c r="L123" s="2"/>
      <c r="N123" s="29" t="s">
        <v>142</v>
      </c>
      <c r="R123" s="29" t="s">
        <v>154</v>
      </c>
    </row>
    <row r="124" spans="2:18">
      <c r="B124" s="205"/>
      <c r="G124" s="203" t="s">
        <v>178</v>
      </c>
      <c r="J124" s="243"/>
      <c r="L124" s="2"/>
      <c r="N124" s="29" t="s">
        <v>142</v>
      </c>
      <c r="R124" s="29" t="s">
        <v>154</v>
      </c>
    </row>
    <row r="125" spans="2:18">
      <c r="B125" s="205"/>
      <c r="G125" s="203" t="s">
        <v>178</v>
      </c>
      <c r="J125" s="243"/>
      <c r="L125" s="2"/>
      <c r="N125" s="29" t="s">
        <v>142</v>
      </c>
      <c r="R125" s="29" t="s">
        <v>154</v>
      </c>
    </row>
    <row r="126" spans="2:18">
      <c r="B126" s="205"/>
      <c r="G126" s="203"/>
      <c r="J126" s="243"/>
      <c r="L126" s="2"/>
      <c r="N126" s="29" t="s">
        <v>142</v>
      </c>
      <c r="R126" s="29" t="s">
        <v>154</v>
      </c>
    </row>
    <row r="127" spans="2:18">
      <c r="B127" s="205"/>
      <c r="G127" s="203"/>
      <c r="J127" s="243"/>
      <c r="L127" s="2"/>
      <c r="N127" s="29" t="s">
        <v>142</v>
      </c>
      <c r="R127" s="29" t="s">
        <v>154</v>
      </c>
    </row>
    <row r="128" spans="2:18">
      <c r="B128" s="205"/>
      <c r="G128" s="203"/>
      <c r="J128" s="243"/>
      <c r="L128" s="2"/>
      <c r="N128" s="29" t="s">
        <v>142</v>
      </c>
      <c r="R128" s="29" t="s">
        <v>154</v>
      </c>
    </row>
    <row r="129" spans="2:18">
      <c r="B129" s="205"/>
      <c r="G129" s="203"/>
      <c r="J129" s="243"/>
      <c r="L129" s="2"/>
      <c r="N129" s="29" t="s">
        <v>142</v>
      </c>
      <c r="R129" s="29" t="s">
        <v>154</v>
      </c>
    </row>
    <row r="130" spans="2:18">
      <c r="B130" s="205"/>
      <c r="G130" s="203"/>
      <c r="J130" s="243"/>
      <c r="L130" s="2"/>
      <c r="N130" s="29" t="s">
        <v>142</v>
      </c>
      <c r="R130" s="29" t="s">
        <v>154</v>
      </c>
    </row>
    <row r="131" spans="2:18">
      <c r="B131" s="205"/>
      <c r="G131" s="203"/>
      <c r="J131" s="243"/>
      <c r="L131" s="2"/>
      <c r="N131" s="29" t="s">
        <v>142</v>
      </c>
      <c r="R131" s="29" t="s">
        <v>154</v>
      </c>
    </row>
    <row r="132" spans="2:18">
      <c r="B132" s="205"/>
      <c r="G132" s="203"/>
      <c r="J132" s="243"/>
      <c r="L132" s="2"/>
      <c r="N132" s="29" t="s">
        <v>142</v>
      </c>
      <c r="R132" s="29" t="s">
        <v>154</v>
      </c>
    </row>
    <row r="133" spans="2:18">
      <c r="B133" s="205"/>
      <c r="G133" s="203"/>
      <c r="J133" s="243"/>
      <c r="L133" s="2"/>
      <c r="N133" s="29" t="s">
        <v>142</v>
      </c>
      <c r="R133" s="29" t="s">
        <v>154</v>
      </c>
    </row>
    <row r="134" spans="2:18">
      <c r="B134" s="206"/>
      <c r="G134" s="204"/>
      <c r="J134" s="244"/>
      <c r="L134" s="2"/>
      <c r="N134" s="29" t="s">
        <v>142</v>
      </c>
      <c r="R134" s="29" t="s">
        <v>154</v>
      </c>
    </row>
    <row r="135" spans="2:18">
      <c r="B135" s="44"/>
      <c r="J135" s="246"/>
    </row>
    <row r="136" spans="2:18">
      <c r="B136" s="43" t="s">
        <v>66</v>
      </c>
      <c r="J136" s="246"/>
    </row>
    <row r="137" spans="2:18">
      <c r="B137" s="265" t="s">
        <v>210</v>
      </c>
      <c r="G137" s="250" t="s">
        <v>180</v>
      </c>
      <c r="J137" s="269">
        <v>240395.2862121528</v>
      </c>
      <c r="L137" s="2">
        <v>5.3318999999999992</v>
      </c>
      <c r="N137" s="29" t="s">
        <v>145</v>
      </c>
      <c r="R137" s="29" t="s">
        <v>154</v>
      </c>
    </row>
    <row r="138" spans="2:18">
      <c r="B138" s="205"/>
      <c r="G138" s="203" t="s">
        <v>178</v>
      </c>
      <c r="J138" s="243"/>
      <c r="L138" s="2"/>
      <c r="N138" s="29" t="s">
        <v>145</v>
      </c>
      <c r="R138" s="29" t="s">
        <v>154</v>
      </c>
    </row>
    <row r="139" spans="2:18">
      <c r="B139" s="206"/>
      <c r="G139" s="204"/>
      <c r="J139" s="244"/>
      <c r="L139" s="2"/>
      <c r="N139" s="29" t="s">
        <v>145</v>
      </c>
      <c r="R139" s="29" t="s">
        <v>154</v>
      </c>
    </row>
    <row r="140" spans="2:18">
      <c r="J140" s="246"/>
    </row>
    <row r="141" spans="2:18">
      <c r="J141" s="246"/>
    </row>
    <row r="142" spans="2:18" s="33" customFormat="1">
      <c r="B142" s="33" t="s">
        <v>67</v>
      </c>
      <c r="G142" s="33" t="s">
        <v>165</v>
      </c>
      <c r="I142" s="201"/>
      <c r="J142" s="270" t="s">
        <v>25</v>
      </c>
      <c r="N142" s="201" t="s">
        <v>24</v>
      </c>
      <c r="O142" s="201"/>
    </row>
    <row r="143" spans="2:18">
      <c r="J143" s="246"/>
    </row>
    <row r="144" spans="2:18">
      <c r="B144" s="40" t="s">
        <v>68</v>
      </c>
      <c r="G144" s="257" t="s">
        <v>166</v>
      </c>
      <c r="J144" s="249">
        <v>5548.3601296278584</v>
      </c>
      <c r="L144" s="2">
        <v>557.84</v>
      </c>
      <c r="N144" s="29" t="s">
        <v>141</v>
      </c>
      <c r="R144" s="29" t="s">
        <v>154</v>
      </c>
    </row>
    <row r="145" spans="2:18">
      <c r="B145" s="41"/>
      <c r="G145" s="256"/>
      <c r="J145" s="246"/>
    </row>
    <row r="146" spans="2:18">
      <c r="B146" s="40" t="s">
        <v>69</v>
      </c>
      <c r="G146" s="256"/>
      <c r="J146" s="246"/>
    </row>
    <row r="147" spans="2:18">
      <c r="B147" s="265" t="s">
        <v>211</v>
      </c>
      <c r="G147" s="254" t="s">
        <v>167</v>
      </c>
      <c r="J147" s="269">
        <v>12302.921156867809</v>
      </c>
      <c r="L147" s="288">
        <v>983.93</v>
      </c>
      <c r="N147" s="29" t="s">
        <v>141</v>
      </c>
      <c r="R147" s="29" t="s">
        <v>154</v>
      </c>
    </row>
    <row r="148" spans="2:18">
      <c r="B148" s="205" t="s">
        <v>212</v>
      </c>
      <c r="G148" s="255" t="s">
        <v>168</v>
      </c>
      <c r="J148" s="243">
        <v>1098.076344447725</v>
      </c>
      <c r="L148" s="288">
        <v>1369.09</v>
      </c>
      <c r="N148" s="29" t="s">
        <v>141</v>
      </c>
      <c r="R148" s="29" t="s">
        <v>154</v>
      </c>
    </row>
    <row r="149" spans="2:18">
      <c r="B149" s="205" t="s">
        <v>213</v>
      </c>
      <c r="G149" s="255" t="s">
        <v>168</v>
      </c>
      <c r="J149" s="243">
        <v>609.17149700096741</v>
      </c>
      <c r="L149" s="288">
        <v>1369.09</v>
      </c>
      <c r="N149" s="29" t="s">
        <v>141</v>
      </c>
      <c r="R149" s="29" t="s">
        <v>154</v>
      </c>
    </row>
    <row r="150" spans="2:18">
      <c r="B150" s="205" t="s">
        <v>214</v>
      </c>
      <c r="G150" s="255" t="s">
        <v>168</v>
      </c>
      <c r="J150" s="243">
        <v>490.15405764146362</v>
      </c>
      <c r="L150" s="288">
        <v>1507.8</v>
      </c>
      <c r="N150" s="29" t="s">
        <v>141</v>
      </c>
      <c r="R150" s="29" t="s">
        <v>154</v>
      </c>
    </row>
    <row r="151" spans="2:18">
      <c r="B151" s="205" t="s">
        <v>178</v>
      </c>
      <c r="G151" s="203" t="s">
        <v>178</v>
      </c>
      <c r="J151" s="243"/>
      <c r="L151" s="2"/>
      <c r="N151" s="29" t="s">
        <v>141</v>
      </c>
      <c r="R151" s="29" t="s">
        <v>154</v>
      </c>
    </row>
    <row r="152" spans="2:18">
      <c r="B152" s="205"/>
      <c r="G152" s="203" t="s">
        <v>178</v>
      </c>
      <c r="J152" s="243"/>
      <c r="L152" s="2"/>
      <c r="N152" s="29" t="s">
        <v>141</v>
      </c>
      <c r="R152" s="29" t="s">
        <v>154</v>
      </c>
    </row>
    <row r="153" spans="2:18">
      <c r="B153" s="206"/>
      <c r="G153" s="259" t="s">
        <v>178</v>
      </c>
      <c r="J153" s="244"/>
      <c r="L153" s="2"/>
      <c r="N153" s="29" t="s">
        <v>141</v>
      </c>
      <c r="R153" s="29" t="s">
        <v>154</v>
      </c>
    </row>
    <row r="154" spans="2:18" ht="15">
      <c r="B154" s="42"/>
      <c r="G154" s="258"/>
      <c r="J154" s="246"/>
    </row>
    <row r="155" spans="2:18" ht="15">
      <c r="B155" s="43" t="s">
        <v>70</v>
      </c>
      <c r="G155" s="258"/>
      <c r="J155" s="246"/>
    </row>
    <row r="156" spans="2:18">
      <c r="B156" s="265" t="s">
        <v>215</v>
      </c>
      <c r="G156" s="264" t="s">
        <v>169</v>
      </c>
      <c r="J156" s="269">
        <v>97.574181071356932</v>
      </c>
      <c r="L156" s="288">
        <v>4115.1500000000005</v>
      </c>
      <c r="N156" s="29" t="s">
        <v>141</v>
      </c>
      <c r="R156" s="29" t="s">
        <v>154</v>
      </c>
    </row>
    <row r="157" spans="2:18">
      <c r="B157" s="205" t="s">
        <v>216</v>
      </c>
      <c r="G157" s="263" t="s">
        <v>169</v>
      </c>
      <c r="J157" s="243">
        <v>245.82430651702066</v>
      </c>
      <c r="L157" s="288">
        <v>5210.93</v>
      </c>
      <c r="N157" s="29" t="s">
        <v>141</v>
      </c>
      <c r="R157" s="29" t="s">
        <v>154</v>
      </c>
    </row>
    <row r="158" spans="2:18">
      <c r="B158" s="205" t="s">
        <v>217</v>
      </c>
      <c r="G158" s="262" t="s">
        <v>170</v>
      </c>
      <c r="J158" s="243">
        <v>12.077628741542846</v>
      </c>
      <c r="L158" s="288">
        <v>36009.1</v>
      </c>
      <c r="N158" s="29" t="s">
        <v>141</v>
      </c>
      <c r="R158" s="29" t="s">
        <v>154</v>
      </c>
    </row>
    <row r="159" spans="2:18">
      <c r="B159" s="205" t="s">
        <v>218</v>
      </c>
      <c r="G159" s="262" t="s">
        <v>170</v>
      </c>
      <c r="J159" s="243">
        <v>5.7671982263059762</v>
      </c>
      <c r="L159" s="288">
        <v>37202.490000000005</v>
      </c>
      <c r="N159" s="29" t="s">
        <v>141</v>
      </c>
      <c r="R159" s="29" t="s">
        <v>154</v>
      </c>
    </row>
    <row r="160" spans="2:18">
      <c r="B160" s="205" t="s">
        <v>219</v>
      </c>
      <c r="G160" s="262" t="s">
        <v>170</v>
      </c>
      <c r="J160" s="243">
        <v>18.918409376120408</v>
      </c>
      <c r="L160" s="288">
        <v>45677.73</v>
      </c>
      <c r="N160" s="29" t="s">
        <v>141</v>
      </c>
      <c r="R160" s="29" t="s">
        <v>154</v>
      </c>
    </row>
    <row r="161" spans="2:18">
      <c r="B161" s="205" t="s">
        <v>220</v>
      </c>
      <c r="G161" s="261" t="s">
        <v>171</v>
      </c>
      <c r="J161" s="243">
        <v>2.4139792946368739</v>
      </c>
      <c r="L161" s="288">
        <v>193163.71000000002</v>
      </c>
      <c r="N161" s="29" t="s">
        <v>141</v>
      </c>
      <c r="R161" s="29" t="s">
        <v>154</v>
      </c>
    </row>
    <row r="162" spans="2:18">
      <c r="B162" s="205" t="s">
        <v>221</v>
      </c>
      <c r="G162" s="261" t="s">
        <v>171</v>
      </c>
      <c r="J162" s="243">
        <v>7.2784984482366566</v>
      </c>
      <c r="L162" s="288">
        <v>263915.76</v>
      </c>
      <c r="N162" s="29" t="s">
        <v>141</v>
      </c>
      <c r="R162" s="29" t="s">
        <v>154</v>
      </c>
    </row>
    <row r="163" spans="2:18">
      <c r="B163" s="205"/>
      <c r="G163" s="253"/>
      <c r="J163" s="243"/>
      <c r="L163" s="2"/>
      <c r="N163" s="29" t="s">
        <v>141</v>
      </c>
      <c r="R163" s="29" t="s">
        <v>154</v>
      </c>
    </row>
    <row r="164" spans="2:18">
      <c r="B164" s="205"/>
      <c r="G164" s="253"/>
      <c r="J164" s="243"/>
      <c r="L164" s="2"/>
      <c r="N164" s="29" t="s">
        <v>141</v>
      </c>
      <c r="R164" s="29" t="s">
        <v>154</v>
      </c>
    </row>
    <row r="165" spans="2:18">
      <c r="B165" s="205"/>
      <c r="G165" s="253"/>
      <c r="J165" s="243"/>
      <c r="L165" s="2"/>
      <c r="N165" s="29" t="s">
        <v>141</v>
      </c>
      <c r="R165" s="29" t="s">
        <v>154</v>
      </c>
    </row>
    <row r="166" spans="2:18">
      <c r="B166" s="205"/>
      <c r="G166" s="253"/>
      <c r="J166" s="243"/>
      <c r="L166" s="2"/>
      <c r="N166" s="29" t="s">
        <v>141</v>
      </c>
      <c r="R166" s="29" t="s">
        <v>154</v>
      </c>
    </row>
    <row r="167" spans="2:18">
      <c r="B167" s="205"/>
      <c r="G167" s="253"/>
      <c r="J167" s="243"/>
      <c r="L167" s="2"/>
      <c r="N167" s="29" t="s">
        <v>141</v>
      </c>
      <c r="R167" s="29" t="s">
        <v>154</v>
      </c>
    </row>
    <row r="168" spans="2:18">
      <c r="B168" s="205"/>
      <c r="G168" s="253"/>
      <c r="J168" s="243"/>
      <c r="L168" s="2"/>
      <c r="N168" s="29" t="s">
        <v>141</v>
      </c>
      <c r="R168" s="29" t="s">
        <v>154</v>
      </c>
    </row>
    <row r="169" spans="2:18">
      <c r="B169" s="205"/>
      <c r="G169" s="253"/>
      <c r="J169" s="243"/>
      <c r="L169" s="2"/>
      <c r="N169" s="29" t="s">
        <v>141</v>
      </c>
      <c r="R169" s="29" t="s">
        <v>154</v>
      </c>
    </row>
    <row r="170" spans="2:18">
      <c r="B170" s="205"/>
      <c r="G170" s="253"/>
      <c r="J170" s="243"/>
      <c r="L170" s="2"/>
      <c r="N170" s="29" t="s">
        <v>141</v>
      </c>
      <c r="R170" s="29" t="s">
        <v>154</v>
      </c>
    </row>
    <row r="171" spans="2:18">
      <c r="B171" s="206"/>
      <c r="G171" s="259"/>
      <c r="J171" s="244"/>
      <c r="L171" s="2"/>
      <c r="N171" s="29" t="s">
        <v>141</v>
      </c>
      <c r="R171" s="29" t="s">
        <v>154</v>
      </c>
    </row>
    <row r="172" spans="2:18" ht="15">
      <c r="B172" s="44"/>
      <c r="G172" s="258"/>
      <c r="J172" s="246"/>
    </row>
    <row r="173" spans="2:18" ht="15">
      <c r="B173" s="43" t="s">
        <v>71</v>
      </c>
      <c r="G173" s="258"/>
      <c r="J173" s="246"/>
    </row>
    <row r="174" spans="2:18">
      <c r="B174" s="265" t="s">
        <v>222</v>
      </c>
      <c r="G174" s="252" t="s">
        <v>172</v>
      </c>
      <c r="J174" s="269">
        <v>2716.6756962971485</v>
      </c>
      <c r="L174" s="288">
        <v>22.790000000000003</v>
      </c>
      <c r="N174" s="29" t="s">
        <v>144</v>
      </c>
      <c r="R174" s="29" t="s">
        <v>154</v>
      </c>
    </row>
    <row r="175" spans="2:18">
      <c r="B175" s="205" t="s">
        <v>211</v>
      </c>
      <c r="G175" s="260" t="s">
        <v>173</v>
      </c>
      <c r="J175" s="243">
        <v>17147.600861825053</v>
      </c>
      <c r="L175" s="288">
        <v>33.39</v>
      </c>
      <c r="N175" s="29" t="s">
        <v>144</v>
      </c>
      <c r="R175" s="29" t="s">
        <v>154</v>
      </c>
    </row>
    <row r="176" spans="2:18">
      <c r="B176" s="205" t="s">
        <v>212</v>
      </c>
      <c r="G176" s="255" t="s">
        <v>174</v>
      </c>
      <c r="J176" s="243">
        <v>6193.1176197137338</v>
      </c>
      <c r="L176" s="288">
        <v>35.059999999999995</v>
      </c>
      <c r="N176" s="29" t="s">
        <v>144</v>
      </c>
      <c r="R176" s="29" t="s">
        <v>154</v>
      </c>
    </row>
    <row r="177" spans="2:18">
      <c r="B177" s="205" t="s">
        <v>213</v>
      </c>
      <c r="G177" s="255" t="s">
        <v>174</v>
      </c>
      <c r="J177" s="243">
        <v>5243.1826740332235</v>
      </c>
      <c r="L177" s="288">
        <v>35.059999999999995</v>
      </c>
      <c r="N177" s="29" t="s">
        <v>144</v>
      </c>
      <c r="R177" s="29" t="s">
        <v>154</v>
      </c>
    </row>
    <row r="178" spans="2:18">
      <c r="B178" s="205" t="s">
        <v>214</v>
      </c>
      <c r="G178" s="255" t="s">
        <v>174</v>
      </c>
      <c r="J178" s="243">
        <v>5703.4042939588853</v>
      </c>
      <c r="L178" s="288">
        <v>38.019999999999996</v>
      </c>
      <c r="N178" s="29" t="s">
        <v>144</v>
      </c>
      <c r="R178" s="29" t="s">
        <v>154</v>
      </c>
    </row>
    <row r="179" spans="2:18">
      <c r="B179" s="205" t="s">
        <v>215</v>
      </c>
      <c r="G179" s="263" t="s">
        <v>175</v>
      </c>
      <c r="J179" s="243">
        <v>10353.504286551733</v>
      </c>
      <c r="L179" s="288">
        <v>46.1</v>
      </c>
      <c r="N179" s="29" t="s">
        <v>144</v>
      </c>
      <c r="R179" s="29" t="s">
        <v>154</v>
      </c>
    </row>
    <row r="180" spans="2:18">
      <c r="B180" s="205" t="s">
        <v>216</v>
      </c>
      <c r="G180" s="263" t="s">
        <v>175</v>
      </c>
      <c r="J180" s="243">
        <v>27515.216508624409</v>
      </c>
      <c r="L180" s="288">
        <v>48.57</v>
      </c>
      <c r="N180" s="29" t="s">
        <v>144</v>
      </c>
      <c r="R180" s="29" t="s">
        <v>154</v>
      </c>
    </row>
    <row r="181" spans="2:18">
      <c r="B181" s="205" t="s">
        <v>217</v>
      </c>
      <c r="G181" s="262" t="s">
        <v>176</v>
      </c>
      <c r="J181" s="243">
        <v>3631.2404513159872</v>
      </c>
      <c r="L181" s="288">
        <v>80.820000000000007</v>
      </c>
      <c r="N181" s="29" t="s">
        <v>144</v>
      </c>
      <c r="R181" s="29" t="s">
        <v>154</v>
      </c>
    </row>
    <row r="182" spans="2:18">
      <c r="B182" s="205" t="s">
        <v>218</v>
      </c>
      <c r="G182" s="262" t="s">
        <v>176</v>
      </c>
      <c r="J182" s="243">
        <v>1134.5621768956626</v>
      </c>
      <c r="L182" s="288">
        <v>89.45</v>
      </c>
      <c r="N182" s="29" t="s">
        <v>144</v>
      </c>
      <c r="R182" s="29" t="s">
        <v>154</v>
      </c>
    </row>
    <row r="183" spans="2:18">
      <c r="B183" s="205" t="s">
        <v>219</v>
      </c>
      <c r="G183" s="262" t="s">
        <v>176</v>
      </c>
      <c r="J183" s="243">
        <v>616.14625107238408</v>
      </c>
      <c r="L183" s="288">
        <v>92.240000000000009</v>
      </c>
      <c r="N183" s="29" t="s">
        <v>144</v>
      </c>
      <c r="R183" s="29" t="s">
        <v>154</v>
      </c>
    </row>
    <row r="184" spans="2:18">
      <c r="B184" s="205" t="s">
        <v>220</v>
      </c>
      <c r="G184" s="261" t="s">
        <v>177</v>
      </c>
      <c r="J184" s="243">
        <v>3580.1546317678562</v>
      </c>
      <c r="L184" s="288">
        <v>125.29</v>
      </c>
      <c r="N184" s="29" t="s">
        <v>144</v>
      </c>
      <c r="R184" s="29" t="s">
        <v>154</v>
      </c>
    </row>
    <row r="185" spans="2:18">
      <c r="B185" s="205" t="s">
        <v>221</v>
      </c>
      <c r="G185" s="261" t="s">
        <v>177</v>
      </c>
      <c r="J185" s="243">
        <v>8714.5420447156448</v>
      </c>
      <c r="L185" s="288">
        <v>143.54999999999998</v>
      </c>
      <c r="N185" s="29" t="s">
        <v>144</v>
      </c>
      <c r="R185" s="29" t="s">
        <v>154</v>
      </c>
    </row>
    <row r="186" spans="2:18">
      <c r="B186" s="205"/>
      <c r="G186" s="203" t="s">
        <v>178</v>
      </c>
      <c r="J186" s="243"/>
      <c r="L186" s="2"/>
      <c r="N186" s="29" t="s">
        <v>144</v>
      </c>
      <c r="R186" s="29" t="s">
        <v>154</v>
      </c>
    </row>
    <row r="187" spans="2:18">
      <c r="B187" s="205"/>
      <c r="G187" s="203"/>
      <c r="J187" s="243"/>
      <c r="L187" s="2"/>
      <c r="N187" s="29" t="s">
        <v>144</v>
      </c>
      <c r="R187" s="29" t="s">
        <v>154</v>
      </c>
    </row>
    <row r="188" spans="2:18">
      <c r="B188" s="205"/>
      <c r="G188" s="203"/>
      <c r="J188" s="243"/>
      <c r="L188" s="2"/>
      <c r="N188" s="29" t="s">
        <v>144</v>
      </c>
      <c r="R188" s="29" t="s">
        <v>154</v>
      </c>
    </row>
    <row r="189" spans="2:18">
      <c r="B189" s="205"/>
      <c r="G189" s="203"/>
      <c r="J189" s="243"/>
      <c r="L189" s="2"/>
      <c r="N189" s="29" t="s">
        <v>144</v>
      </c>
      <c r="R189" s="29" t="s">
        <v>154</v>
      </c>
    </row>
    <row r="190" spans="2:18" ht="12.75" customHeight="1">
      <c r="B190" s="205"/>
      <c r="G190" s="203"/>
      <c r="J190" s="203"/>
      <c r="L190" s="2"/>
      <c r="N190" s="29" t="s">
        <v>144</v>
      </c>
      <c r="R190" s="29" t="s">
        <v>154</v>
      </c>
    </row>
    <row r="191" spans="2:18" ht="12.75" customHeight="1">
      <c r="B191" s="206"/>
      <c r="G191" s="204"/>
      <c r="J191" s="204"/>
      <c r="L191" s="2"/>
      <c r="N191" s="29" t="s">
        <v>144</v>
      </c>
      <c r="R191" s="29" t="s">
        <v>154</v>
      </c>
    </row>
    <row r="192" spans="2:18" ht="12.75" customHeight="1"/>
    <row r="193" spans="1:12" ht="12.75" customHeight="1"/>
    <row r="194" spans="1:12" s="207" customFormat="1" ht="12.75" customHeight="1">
      <c r="B194" s="207" t="s">
        <v>150</v>
      </c>
      <c r="C194" s="208"/>
    </row>
    <row r="195" spans="1:12" ht="12.75" customHeight="1"/>
    <row r="196" spans="1:12" ht="12.75" customHeight="1"/>
    <row r="197" spans="1:12">
      <c r="A197" s="274"/>
      <c r="B197" s="45" t="s">
        <v>72</v>
      </c>
      <c r="C197" s="33"/>
      <c r="D197" s="33"/>
      <c r="E197" s="33"/>
      <c r="F197" s="33"/>
      <c r="G197" s="33"/>
      <c r="H197" s="33"/>
      <c r="I197" s="46"/>
    </row>
    <row r="198" spans="1:12">
      <c r="A198" s="274"/>
      <c r="B198" s="47"/>
      <c r="C198" s="48"/>
      <c r="D198" s="48"/>
      <c r="E198" s="48"/>
      <c r="F198" s="48"/>
      <c r="G198" s="48"/>
      <c r="H198" s="48"/>
      <c r="I198" s="49"/>
    </row>
    <row r="199" spans="1:12">
      <c r="A199" s="274"/>
      <c r="B199" s="268" t="s">
        <v>188</v>
      </c>
      <c r="C199" s="50"/>
      <c r="D199" s="50"/>
      <c r="E199" s="50"/>
      <c r="F199" s="50"/>
      <c r="G199" s="216" t="s">
        <v>190</v>
      </c>
      <c r="H199" s="300">
        <v>638654578.7878077</v>
      </c>
      <c r="I199" s="53"/>
      <c r="K199" s="224" t="s">
        <v>191</v>
      </c>
      <c r="L199" s="224"/>
    </row>
    <row r="200" spans="1:12">
      <c r="A200" s="274"/>
      <c r="B200" s="52"/>
      <c r="C200" s="50"/>
      <c r="D200" s="50"/>
      <c r="E200" s="50"/>
      <c r="F200" s="50"/>
      <c r="G200" s="50"/>
      <c r="H200" s="50"/>
      <c r="I200" s="53"/>
    </row>
    <row r="201" spans="1:12">
      <c r="A201" s="274"/>
      <c r="B201" s="268" t="s">
        <v>189</v>
      </c>
      <c r="C201" s="50"/>
      <c r="D201" s="50"/>
      <c r="E201" s="50"/>
      <c r="F201" s="50"/>
      <c r="G201" s="216" t="s">
        <v>190</v>
      </c>
      <c r="H201" s="251">
        <f>SUMPRODUCT(J18:J20,L18:L20)+SUMPRODUCT(J23:J25,L23:L25)+SUMPRODUCT(J28:J30,L28:L30)+SUMPRODUCT(J33:J35,L33:L35)+SUMPRODUCT(J38:J40,L38:L40)+SUMPRODUCT(J43:J45,L43:L45)+SUMPRODUCT(J51:J54,L51:L54)+SUMPRODUCT(J57:J60,L57:L60)+SUMPRODUCT(J63:J66,L63:L66)+SUMPRODUCT(J69:J72,L69:L72)+SUMPRODUCT(J78:J81,L78:L81)+SUMPRODUCT(J84:J85,L84:L85)+SUMPRODUCT(J88:J94,L88:L94)+SUMPRODUCT(J101:J102,L101:L102)+(J107*L107)+SUMPRODUCT(J110:J116,L110:L116)+SUMPRODUCT(J119:J134,L119:L134)+SUMPRODUCT(J137:J139,L137:L139)+(J144*L144)+SUMPRODUCT(J147:J153,L147:L153)+SUMPRODUCT(J156:J171,L156:L171)+SUMPRODUCT(J174:J191,L174:L191)</f>
        <v>638654578.78682101</v>
      </c>
      <c r="I201" s="53"/>
    </row>
    <row r="202" spans="1:12">
      <c r="A202" s="274"/>
      <c r="B202" s="54"/>
      <c r="C202" s="55"/>
      <c r="D202" s="55"/>
      <c r="E202" s="55"/>
      <c r="F202" s="55"/>
      <c r="G202" s="50"/>
      <c r="H202" s="50"/>
      <c r="I202" s="219"/>
      <c r="L202" s="298"/>
    </row>
    <row r="203" spans="1:12" ht="25.5">
      <c r="A203" s="274"/>
      <c r="B203" s="56" t="s">
        <v>74</v>
      </c>
      <c r="C203" s="50"/>
      <c r="D203" s="50"/>
      <c r="E203" s="50"/>
      <c r="F203" s="50"/>
      <c r="G203" s="81"/>
      <c r="H203" s="228" t="str">
        <f>IF(H201&gt;H199, "TARIEVENVOORSTEL VOLDOET NIET", "TARIEVENVOORSTEL VOLDOET")</f>
        <v>TARIEVENVOORSTEL VOLDOET</v>
      </c>
      <c r="I203" s="53"/>
    </row>
    <row r="204" spans="1:12">
      <c r="A204" s="274"/>
      <c r="B204" s="58"/>
      <c r="C204" s="59"/>
      <c r="D204" s="59"/>
      <c r="E204" s="59"/>
      <c r="F204" s="59"/>
      <c r="G204" s="59"/>
      <c r="H204" s="59"/>
      <c r="I204" s="60"/>
    </row>
    <row r="205" spans="1:12">
      <c r="A205" s="274"/>
      <c r="B205" s="50"/>
      <c r="C205" s="50"/>
      <c r="D205" s="61"/>
      <c r="E205" s="61"/>
      <c r="F205" s="50"/>
      <c r="G205" s="63"/>
      <c r="H205" s="64"/>
      <c r="I205" s="50"/>
    </row>
    <row r="206" spans="1:12">
      <c r="A206" s="274"/>
      <c r="B206" s="45" t="s">
        <v>75</v>
      </c>
      <c r="C206" s="33"/>
      <c r="D206" s="33"/>
      <c r="E206" s="33"/>
      <c r="F206" s="33"/>
      <c r="G206" s="33"/>
      <c r="H206" s="33"/>
      <c r="I206" s="46"/>
    </row>
    <row r="207" spans="1:12">
      <c r="A207" s="274"/>
      <c r="B207" s="65"/>
      <c r="C207" s="48"/>
      <c r="D207" s="48"/>
      <c r="E207" s="48"/>
      <c r="F207" s="48"/>
      <c r="G207" s="48"/>
      <c r="H207" s="50"/>
      <c r="I207" s="49"/>
    </row>
    <row r="208" spans="1:12">
      <c r="A208" s="274"/>
      <c r="B208" s="215" t="s">
        <v>195</v>
      </c>
      <c r="C208" s="67"/>
      <c r="D208" s="67"/>
      <c r="E208" s="67"/>
      <c r="F208" s="67"/>
      <c r="G208" s="216" t="s">
        <v>155</v>
      </c>
      <c r="H208" s="272">
        <v>7883074873.999732</v>
      </c>
      <c r="I208" s="220"/>
      <c r="K208" s="29" t="s">
        <v>224</v>
      </c>
      <c r="L208" s="224"/>
    </row>
    <row r="209" spans="1:16">
      <c r="A209" s="274"/>
      <c r="B209" s="275" t="s">
        <v>197</v>
      </c>
      <c r="C209" s="67"/>
      <c r="D209" s="67"/>
      <c r="E209" s="67"/>
      <c r="F209" s="67"/>
      <c r="G209" s="216" t="s">
        <v>155</v>
      </c>
      <c r="H209" s="273">
        <v>-117267345.49250001</v>
      </c>
      <c r="I209" s="220"/>
      <c r="K209" s="29" t="s">
        <v>223</v>
      </c>
    </row>
    <row r="210" spans="1:16">
      <c r="A210" s="274"/>
      <c r="B210" s="71" t="s">
        <v>196</v>
      </c>
      <c r="C210" s="67"/>
      <c r="D210" s="67"/>
      <c r="E210" s="67"/>
      <c r="F210" s="67"/>
      <c r="G210" s="216" t="s">
        <v>155</v>
      </c>
      <c r="H210" s="290">
        <f>H208+H209</f>
        <v>7765807528.5072317</v>
      </c>
      <c r="I210" s="220"/>
    </row>
    <row r="211" spans="1:16">
      <c r="A211" s="274"/>
      <c r="B211" s="71"/>
      <c r="C211" s="67"/>
      <c r="D211" s="67"/>
      <c r="E211" s="67"/>
      <c r="F211" s="67"/>
      <c r="G211" s="50"/>
      <c r="H211" s="68"/>
      <c r="I211" s="220"/>
    </row>
    <row r="212" spans="1:16">
      <c r="A212" s="274"/>
      <c r="B212" s="69" t="s">
        <v>76</v>
      </c>
      <c r="C212" s="67"/>
      <c r="D212" s="67"/>
      <c r="E212" s="67"/>
      <c r="F212" s="67"/>
      <c r="G212" s="216" t="s">
        <v>155</v>
      </c>
      <c r="H212" s="251">
        <f>SUM(J18:J102,J107:J139,J144:J191)</f>
        <v>7765807528.5072327</v>
      </c>
      <c r="I212" s="220"/>
    </row>
    <row r="213" spans="1:16">
      <c r="A213" s="274"/>
      <c r="B213" s="70"/>
      <c r="C213" s="50"/>
      <c r="D213" s="50"/>
      <c r="E213" s="50"/>
      <c r="F213" s="50"/>
      <c r="G213" s="50"/>
      <c r="H213" s="50"/>
      <c r="I213" s="53"/>
    </row>
    <row r="214" spans="1:16" ht="25.5">
      <c r="A214" s="274"/>
      <c r="B214" s="71" t="s">
        <v>77</v>
      </c>
      <c r="C214" s="67"/>
      <c r="D214" s="67"/>
      <c r="E214" s="67"/>
      <c r="F214" s="67"/>
      <c r="G214" s="202"/>
      <c r="H214" s="228" t="str">
        <f>IF(H212&gt;H210, "REKENVOLUME VOLDOET NIET", "REKENVOLUME VOLDOET")</f>
        <v>REKENVOLUME VOLDOET</v>
      </c>
      <c r="I214" s="220"/>
    </row>
    <row r="215" spans="1:16">
      <c r="A215" s="274"/>
      <c r="B215" s="72"/>
      <c r="C215" s="73"/>
      <c r="D215" s="73"/>
      <c r="E215" s="73"/>
      <c r="F215" s="73"/>
      <c r="G215" s="73"/>
      <c r="H215" s="59"/>
      <c r="I215" s="221"/>
    </row>
    <row r="216" spans="1:16">
      <c r="A216" s="274"/>
      <c r="B216" s="51"/>
      <c r="C216" s="51"/>
      <c r="D216" s="74"/>
      <c r="E216" s="74"/>
      <c r="F216" s="51"/>
      <c r="G216" s="51"/>
      <c r="H216" s="51"/>
      <c r="I216" s="51"/>
      <c r="J216" s="61"/>
    </row>
    <row r="217" spans="1:16" s="209" customFormat="1">
      <c r="H217" s="59"/>
      <c r="I217" s="59"/>
      <c r="J217" s="75"/>
      <c r="K217" s="214"/>
      <c r="L217" s="214"/>
      <c r="M217" s="214"/>
      <c r="N217" s="214"/>
      <c r="O217" s="214"/>
      <c r="P217" s="214"/>
    </row>
    <row r="218" spans="1:16" s="210" customFormat="1">
      <c r="B218" s="210" t="s">
        <v>151</v>
      </c>
      <c r="H218" s="213"/>
      <c r="I218" s="213"/>
      <c r="J218" s="213"/>
      <c r="K218" s="213"/>
      <c r="L218" s="213"/>
      <c r="M218" s="213"/>
      <c r="N218" s="213"/>
      <c r="O218" s="213"/>
      <c r="P218" s="213"/>
    </row>
    <row r="219" spans="1:16" s="211" customFormat="1"/>
    <row r="220" spans="1:16" s="212" customFormat="1"/>
    <row r="221" spans="1:16">
      <c r="A221" s="274"/>
      <c r="B221" s="33" t="s">
        <v>78</v>
      </c>
      <c r="C221" s="33"/>
      <c r="D221" s="33"/>
      <c r="E221" s="33"/>
      <c r="F221" s="33"/>
      <c r="G221" s="33"/>
      <c r="H221" s="33"/>
      <c r="I221" s="33"/>
      <c r="J221" s="230" t="s">
        <v>152</v>
      </c>
      <c r="K221" s="226"/>
    </row>
    <row r="222" spans="1:16">
      <c r="A222" s="274"/>
      <c r="B222" s="70"/>
      <c r="C222" s="50"/>
      <c r="D222" s="50"/>
      <c r="E222" s="50"/>
      <c r="F222" s="50"/>
      <c r="G222" s="50"/>
      <c r="H222" s="50"/>
      <c r="I222" s="50"/>
      <c r="J222" s="50"/>
      <c r="K222" s="53"/>
    </row>
    <row r="223" spans="1:16">
      <c r="A223" s="274"/>
      <c r="B223" s="215" t="s">
        <v>198</v>
      </c>
      <c r="C223" s="76"/>
      <c r="D223" s="77"/>
      <c r="E223" s="77"/>
      <c r="F223" s="77"/>
      <c r="G223" s="50" t="s">
        <v>73</v>
      </c>
      <c r="H223" s="269">
        <v>610420440.03884304</v>
      </c>
      <c r="I223" s="77"/>
      <c r="J223" s="77"/>
      <c r="K223" s="222"/>
      <c r="L223" s="224"/>
      <c r="M223" s="224" t="s">
        <v>203</v>
      </c>
    </row>
    <row r="224" spans="1:16">
      <c r="A224" s="274"/>
      <c r="B224" s="66" t="s">
        <v>79</v>
      </c>
      <c r="C224" s="78"/>
      <c r="D224" s="77"/>
      <c r="E224" s="77"/>
      <c r="F224" s="77"/>
      <c r="G224" s="50" t="s">
        <v>73</v>
      </c>
      <c r="H224" s="217">
        <v>42616731.628704816</v>
      </c>
      <c r="I224" s="77"/>
      <c r="J224" s="77"/>
      <c r="K224" s="222"/>
      <c r="M224" s="224" t="s">
        <v>202</v>
      </c>
    </row>
    <row r="225" spans="1:13">
      <c r="A225" s="274"/>
      <c r="B225" s="215" t="s">
        <v>199</v>
      </c>
      <c r="C225" s="76"/>
      <c r="D225" s="77"/>
      <c r="E225" s="77"/>
      <c r="F225" s="77"/>
      <c r="G225" s="50" t="s">
        <v>73</v>
      </c>
      <c r="H225" s="251">
        <f>H223-H224</f>
        <v>567803708.41013825</v>
      </c>
      <c r="I225" s="77"/>
      <c r="J225" s="77"/>
      <c r="K225" s="222"/>
    </row>
    <row r="226" spans="1:13">
      <c r="A226" s="274"/>
      <c r="B226" s="70"/>
      <c r="C226" s="50"/>
      <c r="D226" s="50"/>
      <c r="E226" s="50"/>
      <c r="F226" s="50"/>
      <c r="G226" s="50"/>
      <c r="H226" s="79"/>
      <c r="I226" s="50"/>
      <c r="J226" s="50"/>
      <c r="K226" s="53"/>
    </row>
    <row r="227" spans="1:13">
      <c r="A227" s="274"/>
      <c r="B227" s="215" t="s">
        <v>200</v>
      </c>
      <c r="C227" s="76"/>
      <c r="D227" s="77"/>
      <c r="E227" s="77"/>
      <c r="F227" s="77"/>
      <c r="G227" s="216" t="s">
        <v>190</v>
      </c>
      <c r="H227" s="266">
        <f>H199</f>
        <v>638654578.7878077</v>
      </c>
      <c r="I227" s="77"/>
      <c r="J227" s="77"/>
      <c r="K227" s="222"/>
      <c r="L227" s="224"/>
      <c r="M227" s="224" t="s">
        <v>191</v>
      </c>
    </row>
    <row r="228" spans="1:13">
      <c r="A228" s="274"/>
      <c r="B228" s="66" t="s">
        <v>79</v>
      </c>
      <c r="C228" s="78"/>
      <c r="D228" s="77"/>
      <c r="E228" s="77"/>
      <c r="F228" s="77"/>
      <c r="G228" s="216" t="s">
        <v>190</v>
      </c>
      <c r="H228" s="271">
        <f>H224</f>
        <v>42616731.628704816</v>
      </c>
      <c r="I228" s="77"/>
      <c r="J228" s="77"/>
      <c r="K228" s="222"/>
      <c r="L228" s="224"/>
      <c r="M228" s="224" t="s">
        <v>192</v>
      </c>
    </row>
    <row r="229" spans="1:13">
      <c r="A229" s="274"/>
      <c r="B229" s="215" t="s">
        <v>201</v>
      </c>
      <c r="C229" s="76"/>
      <c r="D229" s="77"/>
      <c r="E229" s="77"/>
      <c r="F229" s="77"/>
      <c r="G229" s="216" t="s">
        <v>190</v>
      </c>
      <c r="H229" s="251">
        <f xml:space="preserve"> H227 - H228</f>
        <v>596037847.15910292</v>
      </c>
      <c r="I229" s="77"/>
      <c r="J229" s="77"/>
      <c r="K229" s="222"/>
    </row>
    <row r="230" spans="1:13">
      <c r="A230" s="274"/>
      <c r="B230" s="71"/>
      <c r="C230" s="76"/>
      <c r="D230" s="77"/>
      <c r="E230" s="80"/>
      <c r="F230" s="77"/>
      <c r="G230" s="50"/>
      <c r="H230" s="81"/>
      <c r="I230" s="77"/>
      <c r="J230" s="77"/>
      <c r="K230" s="222"/>
    </row>
    <row r="231" spans="1:13">
      <c r="A231" s="274"/>
      <c r="B231" s="82" t="s">
        <v>80</v>
      </c>
      <c r="C231" s="76"/>
      <c r="D231" s="77"/>
      <c r="E231" s="77"/>
      <c r="F231" s="77"/>
      <c r="G231" s="50" t="s">
        <v>81</v>
      </c>
      <c r="H231" s="227">
        <v>0</v>
      </c>
      <c r="I231" s="77"/>
      <c r="J231" s="229" t="s">
        <v>163</v>
      </c>
      <c r="K231" s="223"/>
    </row>
    <row r="232" spans="1:13">
      <c r="A232" s="274"/>
      <c r="B232" s="82" t="s">
        <v>82</v>
      </c>
      <c r="C232" s="76"/>
      <c r="D232" s="77"/>
      <c r="E232" s="77"/>
      <c r="F232" s="77"/>
      <c r="G232" s="50" t="s">
        <v>81</v>
      </c>
      <c r="H232" s="57">
        <f>(( (H229) / H225) - 1)*100%</f>
        <v>4.972517496939366E-2</v>
      </c>
      <c r="I232" s="77"/>
      <c r="J232" s="229" t="s">
        <v>164</v>
      </c>
      <c r="K232" s="223"/>
    </row>
    <row r="233" spans="1:13">
      <c r="A233" s="274"/>
      <c r="B233" s="83"/>
      <c r="C233" s="59"/>
      <c r="D233" s="59"/>
      <c r="E233" s="59"/>
      <c r="F233" s="59"/>
      <c r="G233" s="59"/>
      <c r="H233" s="59"/>
      <c r="I233" s="59"/>
      <c r="J233" s="59"/>
      <c r="K233" s="60"/>
    </row>
    <row r="234" spans="1:13">
      <c r="A234" s="274"/>
    </row>
    <row r="235" spans="1:13">
      <c r="A235" s="274"/>
    </row>
    <row r="237" spans="1:13">
      <c r="B237"/>
    </row>
  </sheetData>
  <conditionalFormatting sqref="H230 H232">
    <cfRule type="cellIs" dxfId="4" priority="7" stopIfTrue="1" operator="equal">
      <formula>"NORMVOLUME VOLDOET NIET"</formula>
    </cfRule>
  </conditionalFormatting>
  <conditionalFormatting sqref="G214">
    <cfRule type="cellIs" dxfId="3" priority="4" stopIfTrue="1" operator="equal">
      <formula>"NORMVOLUME VOLDOET NIET"</formula>
    </cfRule>
  </conditionalFormatting>
  <conditionalFormatting sqref="H214">
    <cfRule type="cellIs" dxfId="2" priority="3" stopIfTrue="1" operator="equal">
      <formula>"NORMVOLUME VOLDOET NIET"</formula>
    </cfRule>
  </conditionalFormatting>
  <conditionalFormatting sqref="H203">
    <cfRule type="cellIs" dxfId="1" priority="2" stopIfTrue="1" operator="equal">
      <formula>"NORMVOLUME VOLDOET NIET"</formula>
    </cfRule>
  </conditionalFormatting>
  <conditionalFormatting sqref="G203">
    <cfRule type="cellIs" dxfId="0" priority="1" stopIfTrue="1" operator="equal">
      <formula>"NORMVOLUME VOLDOET NIET"</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3:J29"/>
  <sheetViews>
    <sheetView showGridLines="0" zoomScale="85" zoomScaleNormal="85" workbookViewId="0">
      <selection activeCell="K38" sqref="K38"/>
    </sheetView>
  </sheetViews>
  <sheetFormatPr defaultRowHeight="12.75"/>
  <sheetData>
    <row r="3" spans="2:10" s="4" customFormat="1" ht="18" customHeight="1">
      <c r="B3" s="3" t="str">
        <f>"Deelmarktgrenzen Transporttarieven  "&amp;Contactgegevens!C13&amp;""</f>
        <v>Deelmarktgrenzen Transporttarieven  Stedin Netbeheer B.V.</v>
      </c>
      <c r="C3" s="3"/>
      <c r="D3" s="3"/>
      <c r="E3" s="3"/>
    </row>
    <row r="6" spans="2:10">
      <c r="B6" s="45" t="s">
        <v>83</v>
      </c>
      <c r="C6" s="33"/>
      <c r="D6" s="33"/>
      <c r="E6" s="33"/>
      <c r="F6" s="33"/>
      <c r="G6" s="33" t="s">
        <v>84</v>
      </c>
      <c r="H6" s="33"/>
      <c r="I6" s="33"/>
      <c r="J6" s="46"/>
    </row>
    <row r="7" spans="2:10">
      <c r="B7" s="84"/>
      <c r="C7" s="84"/>
      <c r="D7" s="84"/>
      <c r="E7" s="85"/>
      <c r="F7" s="85"/>
      <c r="G7" s="84"/>
      <c r="H7" s="86"/>
      <c r="I7" s="86"/>
      <c r="J7" s="86"/>
    </row>
    <row r="8" spans="2:10">
      <c r="B8" s="87" t="s">
        <v>30</v>
      </c>
      <c r="C8" s="88"/>
      <c r="D8" s="89"/>
      <c r="E8" s="90"/>
      <c r="F8" s="90"/>
      <c r="G8" s="91" t="s">
        <v>236</v>
      </c>
      <c r="H8" s="92"/>
      <c r="I8" s="92"/>
      <c r="J8" s="93"/>
    </row>
    <row r="9" spans="2:10">
      <c r="B9" s="94" t="s">
        <v>85</v>
      </c>
      <c r="C9" s="95"/>
      <c r="D9" s="96"/>
      <c r="E9" s="97"/>
      <c r="F9" s="97"/>
      <c r="G9" s="98" t="s">
        <v>236</v>
      </c>
      <c r="H9" s="99"/>
      <c r="I9" s="99"/>
      <c r="J9" s="100"/>
    </row>
    <row r="10" spans="2:10">
      <c r="B10" s="94" t="s">
        <v>36</v>
      </c>
      <c r="C10" s="95"/>
      <c r="D10" s="96"/>
      <c r="E10" s="97"/>
      <c r="F10" s="97"/>
      <c r="G10" s="98" t="s">
        <v>236</v>
      </c>
      <c r="H10" s="99"/>
      <c r="I10" s="99"/>
      <c r="J10" s="100"/>
    </row>
    <row r="11" spans="2:10">
      <c r="B11" s="94" t="s">
        <v>86</v>
      </c>
      <c r="C11" s="95"/>
      <c r="D11" s="96"/>
      <c r="E11" s="97"/>
      <c r="F11" s="97"/>
      <c r="G11" s="98" t="s">
        <v>236</v>
      </c>
      <c r="H11" s="99"/>
      <c r="I11" s="99"/>
      <c r="J11" s="100"/>
    </row>
    <row r="12" spans="2:10">
      <c r="B12" s="94" t="s">
        <v>38</v>
      </c>
      <c r="C12" s="95"/>
      <c r="D12" s="96"/>
      <c r="E12" s="97"/>
      <c r="F12" s="97"/>
      <c r="G12" s="98" t="s">
        <v>236</v>
      </c>
      <c r="H12" s="99"/>
      <c r="I12" s="99"/>
      <c r="J12" s="100"/>
    </row>
    <row r="13" spans="2:10">
      <c r="B13" s="101" t="s">
        <v>87</v>
      </c>
      <c r="C13" s="102"/>
      <c r="D13" s="103"/>
      <c r="E13" s="104"/>
      <c r="F13" s="104"/>
      <c r="G13" s="105" t="s">
        <v>236</v>
      </c>
      <c r="H13" s="106"/>
      <c r="I13" s="106"/>
      <c r="J13" s="107"/>
    </row>
    <row r="14" spans="2:10">
      <c r="B14" s="108"/>
      <c r="C14" s="89"/>
      <c r="D14" s="109"/>
      <c r="E14" s="90"/>
      <c r="F14" s="90"/>
      <c r="G14" s="108"/>
      <c r="H14" s="110"/>
      <c r="I14" s="110"/>
      <c r="J14" s="110"/>
    </row>
    <row r="15" spans="2:10">
      <c r="B15" s="87" t="s">
        <v>137</v>
      </c>
      <c r="C15" s="89"/>
      <c r="D15" s="109"/>
      <c r="E15" s="90"/>
      <c r="F15" s="90"/>
      <c r="G15" s="194" t="s">
        <v>237</v>
      </c>
      <c r="H15" s="194"/>
      <c r="I15" s="194"/>
      <c r="J15" s="195"/>
    </row>
    <row r="16" spans="2:10">
      <c r="B16" s="94" t="s">
        <v>138</v>
      </c>
      <c r="C16" s="86"/>
      <c r="D16" s="86"/>
      <c r="E16" s="86"/>
      <c r="F16" s="86"/>
      <c r="G16" s="98" t="s">
        <v>238</v>
      </c>
      <c r="H16" s="99"/>
      <c r="I16" s="99"/>
      <c r="J16" s="100"/>
    </row>
    <row r="17" spans="2:10">
      <c r="B17" s="101" t="s">
        <v>46</v>
      </c>
      <c r="C17" s="111"/>
      <c r="D17" s="111"/>
      <c r="E17" s="111"/>
      <c r="F17" s="111"/>
      <c r="G17" s="105" t="s">
        <v>239</v>
      </c>
      <c r="H17" s="106"/>
      <c r="I17" s="106"/>
      <c r="J17" s="107"/>
    </row>
    <row r="18" spans="2:10">
      <c r="B18" s="110"/>
      <c r="C18" s="110"/>
      <c r="D18" s="110"/>
      <c r="E18" s="110"/>
      <c r="F18" s="110"/>
      <c r="G18" s="110"/>
      <c r="H18" s="110"/>
      <c r="I18" s="110"/>
      <c r="J18" s="110"/>
    </row>
    <row r="19" spans="2:10">
      <c r="B19" s="112" t="s">
        <v>48</v>
      </c>
      <c r="C19" s="113"/>
      <c r="D19" s="113"/>
      <c r="E19" s="113"/>
      <c r="F19" s="113"/>
      <c r="G19" s="114" t="s">
        <v>240</v>
      </c>
      <c r="H19" s="115"/>
      <c r="I19" s="115"/>
      <c r="J19" s="116"/>
    </row>
    <row r="20" spans="2:10">
      <c r="B20" s="110"/>
      <c r="C20" s="110"/>
      <c r="D20" s="110"/>
      <c r="E20" s="110"/>
      <c r="F20" s="110"/>
      <c r="G20" s="110"/>
      <c r="H20" s="110"/>
      <c r="I20" s="110"/>
      <c r="J20" s="110"/>
    </row>
    <row r="21" spans="2:10">
      <c r="B21" s="45" t="s">
        <v>88</v>
      </c>
      <c r="C21" s="33"/>
      <c r="D21" s="33"/>
      <c r="E21" s="33"/>
      <c r="F21" s="33"/>
      <c r="G21" s="33"/>
      <c r="H21" s="33"/>
      <c r="I21" s="33"/>
      <c r="J21" s="46"/>
    </row>
    <row r="22" spans="2:10">
      <c r="B22" s="117" t="s">
        <v>54</v>
      </c>
      <c r="C22" s="86"/>
      <c r="D22" s="86"/>
      <c r="E22" s="86"/>
      <c r="F22" s="86"/>
      <c r="G22" s="118"/>
      <c r="H22" s="86"/>
      <c r="I22" s="86"/>
      <c r="J22" s="119"/>
    </row>
    <row r="23" spans="2:10">
      <c r="B23" s="117" t="s">
        <v>55</v>
      </c>
      <c r="C23" s="86"/>
      <c r="D23" s="86"/>
      <c r="E23" s="86"/>
      <c r="F23" s="86"/>
      <c r="G23" s="118"/>
      <c r="H23" s="86"/>
      <c r="I23" s="86"/>
      <c r="J23" s="119"/>
    </row>
    <row r="24" spans="2:10">
      <c r="B24" s="117" t="s">
        <v>56</v>
      </c>
      <c r="C24" s="86"/>
      <c r="D24" s="86"/>
      <c r="E24" s="86"/>
      <c r="F24" s="86"/>
      <c r="G24" s="118"/>
      <c r="H24" s="86"/>
      <c r="I24" s="86"/>
      <c r="J24" s="119"/>
    </row>
    <row r="25" spans="2:10">
      <c r="B25" s="117" t="s">
        <v>57</v>
      </c>
      <c r="C25" s="86"/>
      <c r="D25" s="86"/>
      <c r="E25" s="86"/>
      <c r="F25" s="86"/>
      <c r="G25" s="118"/>
      <c r="H25" s="86"/>
      <c r="I25" s="86"/>
      <c r="J25" s="119"/>
    </row>
    <row r="26" spans="2:10">
      <c r="B26" s="117" t="s">
        <v>184</v>
      </c>
      <c r="C26" s="86"/>
      <c r="D26" s="86"/>
      <c r="E26" s="86"/>
      <c r="F26" s="86"/>
      <c r="G26" s="118"/>
      <c r="H26" s="86"/>
      <c r="I26" s="86"/>
      <c r="J26" s="119"/>
    </row>
    <row r="27" spans="2:10">
      <c r="B27" s="117" t="s">
        <v>185</v>
      </c>
      <c r="C27" s="86"/>
      <c r="D27" s="86"/>
      <c r="E27" s="86"/>
      <c r="F27" s="86"/>
      <c r="G27" s="118"/>
      <c r="H27" s="86"/>
      <c r="I27" s="86"/>
      <c r="J27" s="119"/>
    </row>
    <row r="28" spans="2:10">
      <c r="B28" s="120" t="s">
        <v>186</v>
      </c>
      <c r="C28" s="111"/>
      <c r="D28" s="111"/>
      <c r="E28" s="111"/>
      <c r="F28" s="111"/>
      <c r="G28" s="121"/>
      <c r="H28" s="111"/>
      <c r="I28" s="111"/>
      <c r="J28" s="122"/>
    </row>
    <row r="29" spans="2:10">
      <c r="B29" s="267" t="s">
        <v>187</v>
      </c>
      <c r="C29" s="86"/>
      <c r="D29" s="86"/>
      <c r="E29" s="86"/>
      <c r="F29" s="86"/>
      <c r="G29" s="86"/>
      <c r="H29" s="123"/>
      <c r="I29" s="123"/>
      <c r="J29" s="1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55"/>
  <sheetViews>
    <sheetView showGridLines="0" showZeros="0" zoomScale="85" zoomScaleNormal="85" workbookViewId="0">
      <selection activeCell="F16" sqref="F16"/>
    </sheetView>
  </sheetViews>
  <sheetFormatPr defaultRowHeight="12.75"/>
  <cols>
    <col min="1" max="1" width="4.42578125" style="125" customWidth="1"/>
    <col min="2" max="2" width="4.42578125" style="126" customWidth="1"/>
    <col min="3" max="3" width="51.140625" style="126" customWidth="1"/>
    <col min="4" max="4" width="16.42578125" style="126" bestFit="1" customWidth="1"/>
    <col min="5" max="9" width="10.7109375" style="126" customWidth="1"/>
    <col min="10" max="10" width="9.140625" style="125"/>
    <col min="11" max="16384" width="9.140625" style="126"/>
  </cols>
  <sheetData>
    <row r="1" spans="2:11" ht="30">
      <c r="B1" s="124"/>
      <c r="C1" s="124"/>
      <c r="D1" s="124"/>
      <c r="E1" s="124"/>
      <c r="F1" s="124"/>
      <c r="G1" s="124"/>
      <c r="H1" s="124"/>
      <c r="I1" s="124"/>
      <c r="K1" s="125"/>
    </row>
    <row r="3" spans="2:11" s="4" customFormat="1" ht="18" customHeight="1">
      <c r="B3" s="3" t="s">
        <v>89</v>
      </c>
      <c r="C3" s="3"/>
      <c r="D3" s="3"/>
    </row>
    <row r="4" spans="2:11">
      <c r="B4" s="127"/>
      <c r="C4" s="125"/>
      <c r="D4" s="125"/>
      <c r="E4" s="125"/>
      <c r="F4" s="125"/>
      <c r="G4" s="125"/>
      <c r="H4" s="125"/>
      <c r="I4" s="125"/>
      <c r="K4" s="125"/>
    </row>
    <row r="5" spans="2:11">
      <c r="B5" s="127"/>
      <c r="C5" s="125"/>
      <c r="D5" s="125"/>
      <c r="E5" s="125"/>
      <c r="F5" s="125"/>
      <c r="G5" s="125"/>
      <c r="H5" s="125"/>
      <c r="I5" s="125"/>
      <c r="K5" s="125"/>
    </row>
    <row r="6" spans="2:11">
      <c r="B6" s="128"/>
      <c r="C6" s="129" t="s">
        <v>90</v>
      </c>
      <c r="D6" s="130" t="s">
        <v>193</v>
      </c>
      <c r="E6" s="131" t="s">
        <v>91</v>
      </c>
      <c r="F6" s="131" t="s">
        <v>92</v>
      </c>
      <c r="G6" s="131" t="s">
        <v>93</v>
      </c>
      <c r="H6" s="131" t="s">
        <v>94</v>
      </c>
      <c r="I6" s="132"/>
    </row>
    <row r="7" spans="2:11">
      <c r="B7" s="128"/>
      <c r="C7" s="196" t="str">
        <f>Tarievenvoorstel!B147</f>
        <v>&gt; 1 × 6A t/m 3 × 25A</v>
      </c>
      <c r="D7" s="133">
        <f>Tarievenvoorstel!L147</f>
        <v>983.93</v>
      </c>
      <c r="E7" s="134">
        <v>133.65</v>
      </c>
      <c r="F7" s="134">
        <v>457.07</v>
      </c>
      <c r="G7" s="134">
        <v>393.21</v>
      </c>
      <c r="H7" s="293">
        <f t="shared" ref="H7:H29" si="0">(D7-E7-F7-G7)</f>
        <v>0</v>
      </c>
      <c r="I7" s="135"/>
    </row>
    <row r="8" spans="2:11">
      <c r="B8" s="128"/>
      <c r="C8" s="197" t="str">
        <f>Tarievenvoorstel!B148</f>
        <v>&gt; 3 × 25A t/m 3 × 35A</v>
      </c>
      <c r="D8" s="136">
        <f>Tarievenvoorstel!L148</f>
        <v>1369.09</v>
      </c>
      <c r="E8" s="137">
        <v>199.29</v>
      </c>
      <c r="F8" s="137">
        <v>544.89</v>
      </c>
      <c r="G8" s="137">
        <v>624.91</v>
      </c>
      <c r="H8" s="294">
        <f t="shared" si="0"/>
        <v>0</v>
      </c>
      <c r="I8" s="135"/>
    </row>
    <row r="9" spans="2:11">
      <c r="B9" s="128"/>
      <c r="C9" s="197" t="str">
        <f>Tarievenvoorstel!B149</f>
        <v>&gt; 3 × 35A t/m 3 × 63A</v>
      </c>
      <c r="D9" s="136">
        <f>Tarievenvoorstel!L149</f>
        <v>1369.09</v>
      </c>
      <c r="E9" s="137">
        <v>215.42</v>
      </c>
      <c r="F9" s="137">
        <v>536.37</v>
      </c>
      <c r="G9" s="137">
        <v>617.29999999999995</v>
      </c>
      <c r="H9" s="294">
        <f t="shared" si="0"/>
        <v>-1.1368683772161603E-13</v>
      </c>
      <c r="I9" s="135"/>
    </row>
    <row r="10" spans="2:11">
      <c r="B10" s="128"/>
      <c r="C10" s="197" t="str">
        <f>Tarievenvoorstel!B150</f>
        <v>&gt; 3 × 63A t/m 3 × 80A</v>
      </c>
      <c r="D10" s="136">
        <f>Tarievenvoorstel!L150</f>
        <v>1507.8</v>
      </c>
      <c r="E10" s="137">
        <v>197.62</v>
      </c>
      <c r="F10" s="137">
        <v>605.59</v>
      </c>
      <c r="G10" s="137">
        <v>704.59</v>
      </c>
      <c r="H10" s="294">
        <f t="shared" si="0"/>
        <v>-2.2737367544323206E-13</v>
      </c>
      <c r="I10" s="135"/>
    </row>
    <row r="11" spans="2:11">
      <c r="B11" s="128"/>
      <c r="C11" s="197" t="str">
        <f>Tarievenvoorstel!B151</f>
        <v/>
      </c>
      <c r="D11" s="136">
        <f>Tarievenvoorstel!L151</f>
        <v>0</v>
      </c>
      <c r="E11" s="137"/>
      <c r="F11" s="137"/>
      <c r="G11" s="137"/>
      <c r="H11" s="294"/>
      <c r="I11" s="135"/>
    </row>
    <row r="12" spans="2:11">
      <c r="B12" s="128"/>
      <c r="C12" s="197">
        <f>Tarievenvoorstel!B152</f>
        <v>0</v>
      </c>
      <c r="D12" s="136">
        <f>Tarievenvoorstel!L152</f>
        <v>0</v>
      </c>
      <c r="E12" s="137"/>
      <c r="F12" s="137"/>
      <c r="G12" s="137"/>
      <c r="H12" s="294"/>
      <c r="I12" s="135"/>
    </row>
    <row r="13" spans="2:11">
      <c r="B13" s="128"/>
      <c r="C13" s="197">
        <f>Tarievenvoorstel!B153</f>
        <v>0</v>
      </c>
      <c r="D13" s="136">
        <f>Tarievenvoorstel!L153</f>
        <v>0</v>
      </c>
      <c r="E13" s="137"/>
      <c r="F13" s="137"/>
      <c r="G13" s="137"/>
      <c r="H13" s="294"/>
      <c r="I13" s="135"/>
    </row>
    <row r="14" spans="2:11">
      <c r="B14" s="128"/>
      <c r="C14" s="197" t="str">
        <f>Tarievenvoorstel!B156</f>
        <v>&gt; 3 x 80 A t/m 3 x 125 A</v>
      </c>
      <c r="D14" s="136">
        <f>Tarievenvoorstel!L156</f>
        <v>4115.1500000000005</v>
      </c>
      <c r="E14" s="137">
        <v>283.25</v>
      </c>
      <c r="F14" s="137">
        <v>1279.06</v>
      </c>
      <c r="G14" s="137">
        <v>2552.84</v>
      </c>
      <c r="H14" s="294">
        <f t="shared" ref="H14:H20" si="1">(D14-E14-F14-G14)</f>
        <v>4.5474735088646412E-13</v>
      </c>
      <c r="I14" s="135"/>
    </row>
    <row r="15" spans="2:11">
      <c r="B15" s="128"/>
      <c r="C15" s="197" t="str">
        <f>Tarievenvoorstel!B157</f>
        <v>&gt; 3 x 125 A t/m 175 kVA</v>
      </c>
      <c r="D15" s="136">
        <f>Tarievenvoorstel!L157</f>
        <v>5210.93</v>
      </c>
      <c r="E15" s="137">
        <v>701.45</v>
      </c>
      <c r="F15" s="137">
        <v>2162.92</v>
      </c>
      <c r="G15" s="137">
        <v>2346.56</v>
      </c>
      <c r="H15" s="294">
        <f t="shared" si="1"/>
        <v>4.5474735088646412E-13</v>
      </c>
      <c r="I15" s="135"/>
    </row>
    <row r="16" spans="2:11">
      <c r="B16" s="128"/>
      <c r="C16" s="197" t="str">
        <f>Tarievenvoorstel!B158</f>
        <v>&gt; 175 kVA t/m 630 kVA</v>
      </c>
      <c r="D16" s="136">
        <f>Tarievenvoorstel!L158</f>
        <v>36009.1</v>
      </c>
      <c r="E16" s="137">
        <v>3007.97</v>
      </c>
      <c r="F16" s="137">
        <v>3614.66</v>
      </c>
      <c r="G16" s="137">
        <v>29386.47</v>
      </c>
      <c r="H16" s="294">
        <f t="shared" si="1"/>
        <v>-3.637978807091713E-12</v>
      </c>
      <c r="I16" s="135"/>
    </row>
    <row r="17" spans="2:9">
      <c r="B17" s="128"/>
      <c r="C17" s="197" t="str">
        <f>Tarievenvoorstel!B159</f>
        <v>&gt; 630 kVA t/m 1.000 kVA</v>
      </c>
      <c r="D17" s="136">
        <f>Tarievenvoorstel!L159</f>
        <v>37202.490000000005</v>
      </c>
      <c r="E17" s="137">
        <v>3626.26</v>
      </c>
      <c r="F17" s="137">
        <v>2836.64</v>
      </c>
      <c r="G17" s="137">
        <v>30739.59</v>
      </c>
      <c r="H17" s="294">
        <f t="shared" si="1"/>
        <v>3.637978807091713E-12</v>
      </c>
      <c r="I17" s="135"/>
    </row>
    <row r="18" spans="2:9">
      <c r="B18" s="128"/>
      <c r="C18" s="197" t="str">
        <f>Tarievenvoorstel!B160</f>
        <v>&gt; 1.000 kVA t/m 1.750 kVA</v>
      </c>
      <c r="D18" s="136">
        <f>Tarievenvoorstel!L160</f>
        <v>45677.73</v>
      </c>
      <c r="E18" s="137">
        <v>3791.67</v>
      </c>
      <c r="F18" s="137">
        <v>3643.24</v>
      </c>
      <c r="G18" s="137">
        <v>38242.82</v>
      </c>
      <c r="H18" s="294">
        <f t="shared" si="1"/>
        <v>7.2759576141834259E-12</v>
      </c>
      <c r="I18" s="135"/>
    </row>
    <row r="19" spans="2:9">
      <c r="B19" s="128"/>
      <c r="C19" s="197" t="str">
        <f>Tarievenvoorstel!B161</f>
        <v>&gt; 1.750 kVA t/m 3.000 kVA</v>
      </c>
      <c r="D19" s="136">
        <f>Tarievenvoorstel!L161</f>
        <v>193163.71000000002</v>
      </c>
      <c r="E19" s="137">
        <v>153729.63</v>
      </c>
      <c r="F19" s="137">
        <v>2126.89</v>
      </c>
      <c r="G19" s="137">
        <v>37307.19</v>
      </c>
      <c r="H19" s="294">
        <f t="shared" si="1"/>
        <v>1.4551915228366852E-11</v>
      </c>
      <c r="I19" s="135"/>
    </row>
    <row r="20" spans="2:9">
      <c r="B20" s="128"/>
      <c r="C20" s="197" t="str">
        <f>Tarievenvoorstel!B162</f>
        <v>&gt; 3.000 kVA t/m 10.000 kVA</v>
      </c>
      <c r="D20" s="136">
        <f>Tarievenvoorstel!L162</f>
        <v>263915.76</v>
      </c>
      <c r="E20" s="137">
        <v>207496.23</v>
      </c>
      <c r="F20" s="137">
        <v>4280.57</v>
      </c>
      <c r="G20" s="137">
        <v>52138.96</v>
      </c>
      <c r="H20" s="294">
        <f t="shared" si="1"/>
        <v>0</v>
      </c>
      <c r="I20" s="135"/>
    </row>
    <row r="21" spans="2:9">
      <c r="B21" s="128"/>
      <c r="C21" s="197">
        <f>Tarievenvoorstel!B163</f>
        <v>0</v>
      </c>
      <c r="D21" s="136">
        <f>Tarievenvoorstel!L163</f>
        <v>0</v>
      </c>
      <c r="E21" s="137"/>
      <c r="F21" s="137"/>
      <c r="G21" s="137"/>
      <c r="H21" s="190">
        <f t="shared" si="0"/>
        <v>0</v>
      </c>
      <c r="I21" s="135"/>
    </row>
    <row r="22" spans="2:9">
      <c r="B22" s="128"/>
      <c r="C22" s="197">
        <f>Tarievenvoorstel!B164</f>
        <v>0</v>
      </c>
      <c r="D22" s="136">
        <f>Tarievenvoorstel!L164</f>
        <v>0</v>
      </c>
      <c r="E22" s="137"/>
      <c r="F22" s="137"/>
      <c r="G22" s="137"/>
      <c r="H22" s="190"/>
      <c r="I22" s="135"/>
    </row>
    <row r="23" spans="2:9">
      <c r="B23" s="128"/>
      <c r="C23" s="197">
        <f>Tarievenvoorstel!B165</f>
        <v>0</v>
      </c>
      <c r="D23" s="136">
        <f>Tarievenvoorstel!L165</f>
        <v>0</v>
      </c>
      <c r="E23" s="137"/>
      <c r="F23" s="137"/>
      <c r="G23" s="137"/>
      <c r="H23" s="190">
        <f t="shared" si="0"/>
        <v>0</v>
      </c>
      <c r="I23" s="135"/>
    </row>
    <row r="24" spans="2:9">
      <c r="B24" s="128"/>
      <c r="C24" s="197">
        <f>Tarievenvoorstel!B166</f>
        <v>0</v>
      </c>
      <c r="D24" s="136">
        <f>Tarievenvoorstel!L166</f>
        <v>0</v>
      </c>
      <c r="E24" s="137"/>
      <c r="F24" s="137"/>
      <c r="G24" s="137"/>
      <c r="H24" s="190"/>
      <c r="I24" s="135"/>
    </row>
    <row r="25" spans="2:9">
      <c r="B25" s="128"/>
      <c r="C25" s="197">
        <f>Tarievenvoorstel!B167</f>
        <v>0</v>
      </c>
      <c r="D25" s="136">
        <f>Tarievenvoorstel!L167</f>
        <v>0</v>
      </c>
      <c r="E25" s="137"/>
      <c r="F25" s="137"/>
      <c r="G25" s="137"/>
      <c r="H25" s="190"/>
      <c r="I25" s="135"/>
    </row>
    <row r="26" spans="2:9">
      <c r="B26" s="128"/>
      <c r="C26" s="197">
        <f>Tarievenvoorstel!B168</f>
        <v>0</v>
      </c>
      <c r="D26" s="136">
        <f>Tarievenvoorstel!L168</f>
        <v>0</v>
      </c>
      <c r="E26" s="137"/>
      <c r="F26" s="137"/>
      <c r="G26" s="137"/>
      <c r="H26" s="190"/>
      <c r="I26" s="135"/>
    </row>
    <row r="27" spans="2:9">
      <c r="B27" s="128"/>
      <c r="C27" s="197">
        <f>Tarievenvoorstel!B169</f>
        <v>0</v>
      </c>
      <c r="D27" s="136">
        <f>Tarievenvoorstel!L169</f>
        <v>0</v>
      </c>
      <c r="E27" s="137"/>
      <c r="F27" s="137"/>
      <c r="G27" s="137"/>
      <c r="H27" s="190"/>
      <c r="I27" s="135"/>
    </row>
    <row r="28" spans="2:9">
      <c r="B28" s="128"/>
      <c r="C28" s="197">
        <f>Tarievenvoorstel!B170</f>
        <v>0</v>
      </c>
      <c r="D28" s="136">
        <f>Tarievenvoorstel!L170</f>
        <v>0</v>
      </c>
      <c r="E28" s="137"/>
      <c r="F28" s="137"/>
      <c r="G28" s="137"/>
      <c r="H28" s="190"/>
      <c r="I28" s="135"/>
    </row>
    <row r="29" spans="2:9">
      <c r="B29" s="128"/>
      <c r="C29" s="198">
        <f>Tarievenvoorstel!B171</f>
        <v>0</v>
      </c>
      <c r="D29" s="149">
        <f>Tarievenvoorstel!L171</f>
        <v>0</v>
      </c>
      <c r="E29" s="192"/>
      <c r="F29" s="192"/>
      <c r="G29" s="192"/>
      <c r="H29" s="191">
        <f t="shared" si="0"/>
        <v>0</v>
      </c>
      <c r="I29" s="135"/>
    </row>
    <row r="30" spans="2:9">
      <c r="B30" s="128"/>
      <c r="C30" s="138"/>
      <c r="D30" s="139"/>
      <c r="E30" s="140"/>
      <c r="F30" s="141"/>
      <c r="G30" s="141"/>
      <c r="H30" s="142"/>
      <c r="I30" s="135"/>
    </row>
    <row r="31" spans="2:9">
      <c r="B31" s="128"/>
      <c r="C31" s="138"/>
      <c r="D31" s="139"/>
      <c r="E31" s="140"/>
      <c r="F31" s="141"/>
      <c r="G31" s="141"/>
      <c r="H31" s="142"/>
      <c r="I31" s="143"/>
    </row>
    <row r="32" spans="2:9">
      <c r="B32" s="128"/>
      <c r="C32" s="129" t="s">
        <v>95</v>
      </c>
      <c r="D32" s="130" t="s">
        <v>193</v>
      </c>
      <c r="E32" s="144" t="s">
        <v>91</v>
      </c>
      <c r="F32" s="144" t="s">
        <v>92</v>
      </c>
      <c r="G32" s="144" t="s">
        <v>93</v>
      </c>
      <c r="H32" s="145" t="s">
        <v>94</v>
      </c>
      <c r="I32" s="143"/>
    </row>
    <row r="33" spans="2:9">
      <c r="B33" s="128"/>
      <c r="C33" s="196" t="str">
        <f>Tarievenvoorstel!B174</f>
        <v>t/m 1 × 6A op geschakeld net</v>
      </c>
      <c r="D33" s="133">
        <f>Tarievenvoorstel!L174</f>
        <v>22.790000000000003</v>
      </c>
      <c r="E33" s="134"/>
      <c r="F33" s="134"/>
      <c r="G33" s="147">
        <v>22.790000000000003</v>
      </c>
      <c r="H33" s="189">
        <f t="shared" ref="H33:H50" si="2">(D33-E33-F33-G33)</f>
        <v>0</v>
      </c>
      <c r="I33" s="146"/>
    </row>
    <row r="34" spans="2:9">
      <c r="B34" s="128"/>
      <c r="C34" s="197" t="str">
        <f>Tarievenvoorstel!B175</f>
        <v>&gt; 1 × 6A t/m 3 × 25A</v>
      </c>
      <c r="D34" s="136">
        <f>Tarievenvoorstel!L175</f>
        <v>33.39</v>
      </c>
      <c r="E34" s="137"/>
      <c r="F34" s="137"/>
      <c r="G34" s="148">
        <v>33.39</v>
      </c>
      <c r="H34" s="190">
        <f t="shared" si="2"/>
        <v>0</v>
      </c>
      <c r="I34" s="135"/>
    </row>
    <row r="35" spans="2:9">
      <c r="B35" s="128"/>
      <c r="C35" s="197" t="str">
        <f>Tarievenvoorstel!B176</f>
        <v>&gt; 3 × 25A t/m 3 × 35A</v>
      </c>
      <c r="D35" s="136">
        <f>Tarievenvoorstel!L176</f>
        <v>35.059999999999995</v>
      </c>
      <c r="E35" s="137"/>
      <c r="F35" s="137"/>
      <c r="G35" s="148">
        <v>35.059999999999995</v>
      </c>
      <c r="H35" s="190">
        <f t="shared" si="2"/>
        <v>0</v>
      </c>
      <c r="I35" s="135"/>
    </row>
    <row r="36" spans="2:9">
      <c r="B36" s="128"/>
      <c r="C36" s="197" t="str">
        <f>Tarievenvoorstel!B177</f>
        <v>&gt; 3 × 35A t/m 3 × 63A</v>
      </c>
      <c r="D36" s="136">
        <f>Tarievenvoorstel!L177</f>
        <v>35.059999999999995</v>
      </c>
      <c r="E36" s="137"/>
      <c r="F36" s="137"/>
      <c r="G36" s="148">
        <v>35.059999999999995</v>
      </c>
      <c r="H36" s="190">
        <f t="shared" si="2"/>
        <v>0</v>
      </c>
      <c r="I36" s="135"/>
    </row>
    <row r="37" spans="2:9">
      <c r="B37" s="128"/>
      <c r="C37" s="197" t="str">
        <f>Tarievenvoorstel!B178</f>
        <v>&gt; 3 × 63A t/m 3 × 80A</v>
      </c>
      <c r="D37" s="136">
        <f>Tarievenvoorstel!L178</f>
        <v>38.019999999999996</v>
      </c>
      <c r="E37" s="137"/>
      <c r="F37" s="137"/>
      <c r="G37" s="148">
        <v>38.019999999999996</v>
      </c>
      <c r="H37" s="190">
        <f t="shared" si="2"/>
        <v>0</v>
      </c>
      <c r="I37" s="135"/>
    </row>
    <row r="38" spans="2:9">
      <c r="B38" s="128"/>
      <c r="C38" s="197" t="str">
        <f>Tarievenvoorstel!B179</f>
        <v>&gt; 3 x 80 A t/m 3 x 125 A</v>
      </c>
      <c r="D38" s="136">
        <f>Tarievenvoorstel!L179</f>
        <v>46.1</v>
      </c>
      <c r="E38" s="137"/>
      <c r="F38" s="137"/>
      <c r="G38" s="148">
        <v>46.1</v>
      </c>
      <c r="H38" s="190">
        <f t="shared" si="2"/>
        <v>0</v>
      </c>
      <c r="I38" s="135"/>
    </row>
    <row r="39" spans="2:9">
      <c r="B39" s="128"/>
      <c r="C39" s="197" t="str">
        <f>Tarievenvoorstel!B180</f>
        <v>&gt; 3 x 125 A t/m 175 kVA</v>
      </c>
      <c r="D39" s="136">
        <f>Tarievenvoorstel!L180</f>
        <v>48.57</v>
      </c>
      <c r="E39" s="137"/>
      <c r="F39" s="137"/>
      <c r="G39" s="148">
        <v>48.57</v>
      </c>
      <c r="H39" s="190">
        <f t="shared" si="2"/>
        <v>0</v>
      </c>
      <c r="I39" s="135"/>
    </row>
    <row r="40" spans="2:9">
      <c r="B40" s="128"/>
      <c r="C40" s="197" t="str">
        <f>Tarievenvoorstel!B181</f>
        <v>&gt; 175 kVA t/m 630 kVA</v>
      </c>
      <c r="D40" s="136">
        <f>Tarievenvoorstel!L181</f>
        <v>80.820000000000007</v>
      </c>
      <c r="E40" s="137"/>
      <c r="F40" s="137"/>
      <c r="G40" s="148">
        <v>80.820000000000007</v>
      </c>
      <c r="H40" s="190">
        <f t="shared" si="2"/>
        <v>0</v>
      </c>
      <c r="I40" s="135"/>
    </row>
    <row r="41" spans="2:9">
      <c r="B41" s="128"/>
      <c r="C41" s="197" t="str">
        <f>Tarievenvoorstel!B182</f>
        <v>&gt; 630 kVA t/m 1.000 kVA</v>
      </c>
      <c r="D41" s="136">
        <f>Tarievenvoorstel!L182</f>
        <v>89.45</v>
      </c>
      <c r="E41" s="137"/>
      <c r="F41" s="137"/>
      <c r="G41" s="148">
        <v>89.45</v>
      </c>
      <c r="H41" s="190">
        <f t="shared" si="2"/>
        <v>0</v>
      </c>
      <c r="I41" s="135"/>
    </row>
    <row r="42" spans="2:9">
      <c r="B42" s="128"/>
      <c r="C42" s="197" t="str">
        <f>Tarievenvoorstel!B183</f>
        <v>&gt; 1.000 kVA t/m 1.750 kVA</v>
      </c>
      <c r="D42" s="136">
        <f>Tarievenvoorstel!L183</f>
        <v>92.240000000000009</v>
      </c>
      <c r="E42" s="137"/>
      <c r="F42" s="137"/>
      <c r="G42" s="148">
        <v>92.240000000000009</v>
      </c>
      <c r="H42" s="190">
        <f t="shared" si="2"/>
        <v>0</v>
      </c>
      <c r="I42" s="135"/>
    </row>
    <row r="43" spans="2:9">
      <c r="B43" s="128"/>
      <c r="C43" s="197" t="str">
        <f>Tarievenvoorstel!B184</f>
        <v>&gt; 1.750 kVA t/m 3.000 kVA</v>
      </c>
      <c r="D43" s="136">
        <f>Tarievenvoorstel!L184</f>
        <v>125.29</v>
      </c>
      <c r="E43" s="137"/>
      <c r="F43" s="137"/>
      <c r="G43" s="148">
        <v>125.29</v>
      </c>
      <c r="H43" s="190">
        <f t="shared" si="2"/>
        <v>0</v>
      </c>
      <c r="I43" s="135"/>
    </row>
    <row r="44" spans="2:9">
      <c r="B44" s="128"/>
      <c r="C44" s="197" t="str">
        <f>Tarievenvoorstel!B185</f>
        <v>&gt; 3.000 kVA t/m 10.000 kVA</v>
      </c>
      <c r="D44" s="136">
        <f>Tarievenvoorstel!L185</f>
        <v>143.54999999999998</v>
      </c>
      <c r="E44" s="137"/>
      <c r="F44" s="137"/>
      <c r="G44" s="148">
        <v>143.54999999999998</v>
      </c>
      <c r="H44" s="190">
        <f t="shared" si="2"/>
        <v>0</v>
      </c>
      <c r="I44" s="135"/>
    </row>
    <row r="45" spans="2:9">
      <c r="B45" s="128"/>
      <c r="C45" s="197">
        <f>Tarievenvoorstel!B186</f>
        <v>0</v>
      </c>
      <c r="D45" s="136">
        <f>Tarievenvoorstel!L186</f>
        <v>0</v>
      </c>
      <c r="E45" s="137"/>
      <c r="F45" s="137"/>
      <c r="G45" s="148"/>
      <c r="H45" s="190">
        <f t="shared" si="2"/>
        <v>0</v>
      </c>
      <c r="I45" s="135"/>
    </row>
    <row r="46" spans="2:9">
      <c r="B46" s="128"/>
      <c r="C46" s="197">
        <f>Tarievenvoorstel!B187</f>
        <v>0</v>
      </c>
      <c r="D46" s="136">
        <f>Tarievenvoorstel!L187</f>
        <v>0</v>
      </c>
      <c r="E46" s="137"/>
      <c r="F46" s="137"/>
      <c r="G46" s="148"/>
      <c r="H46" s="190">
        <f t="shared" si="2"/>
        <v>0</v>
      </c>
      <c r="I46" s="135"/>
    </row>
    <row r="47" spans="2:9">
      <c r="B47" s="128"/>
      <c r="C47" s="197">
        <f>Tarievenvoorstel!B188</f>
        <v>0</v>
      </c>
      <c r="D47" s="136">
        <f>Tarievenvoorstel!L188</f>
        <v>0</v>
      </c>
      <c r="E47" s="137"/>
      <c r="F47" s="137"/>
      <c r="G47" s="148"/>
      <c r="H47" s="190">
        <f t="shared" si="2"/>
        <v>0</v>
      </c>
      <c r="I47" s="135"/>
    </row>
    <row r="48" spans="2:9">
      <c r="B48" s="128"/>
      <c r="C48" s="197">
        <f>Tarievenvoorstel!B189</f>
        <v>0</v>
      </c>
      <c r="D48" s="136">
        <f>Tarievenvoorstel!L189</f>
        <v>0</v>
      </c>
      <c r="E48" s="137"/>
      <c r="F48" s="137"/>
      <c r="G48" s="148"/>
      <c r="H48" s="190">
        <f t="shared" si="2"/>
        <v>0</v>
      </c>
      <c r="I48" s="135"/>
    </row>
    <row r="49" spans="2:9">
      <c r="B49" s="128"/>
      <c r="C49" s="197">
        <f>Tarievenvoorstel!B190</f>
        <v>0</v>
      </c>
      <c r="D49" s="136">
        <f>Tarievenvoorstel!L190</f>
        <v>0</v>
      </c>
      <c r="E49" s="137"/>
      <c r="F49" s="137"/>
      <c r="G49" s="148"/>
      <c r="H49" s="190">
        <f t="shared" si="2"/>
        <v>0</v>
      </c>
      <c r="I49" s="135"/>
    </row>
    <row r="50" spans="2:9">
      <c r="B50" s="128"/>
      <c r="C50" s="198">
        <f>Tarievenvoorstel!B191</f>
        <v>0</v>
      </c>
      <c r="D50" s="149">
        <f>Tarievenvoorstel!L191</f>
        <v>0</v>
      </c>
      <c r="E50" s="192"/>
      <c r="F50" s="192"/>
      <c r="G50" s="193"/>
      <c r="H50" s="191">
        <f t="shared" si="2"/>
        <v>0</v>
      </c>
      <c r="I50" s="135"/>
    </row>
    <row r="51" spans="2:9">
      <c r="B51" s="128"/>
      <c r="I51" s="135"/>
    </row>
    <row r="52" spans="2:9">
      <c r="B52" s="128"/>
      <c r="I52" s="150"/>
    </row>
    <row r="53" spans="2:9">
      <c r="B53" s="128"/>
      <c r="C53" s="125"/>
      <c r="D53" s="125"/>
      <c r="E53" s="125"/>
      <c r="F53" s="125"/>
      <c r="G53" s="125"/>
      <c r="H53" s="125"/>
    </row>
    <row r="54" spans="2:9">
      <c r="B54" s="128"/>
    </row>
    <row r="55" spans="2:9" s="125" customFormat="1">
      <c r="C55" s="126"/>
      <c r="D55" s="126"/>
      <c r="E55" s="126"/>
      <c r="F55" s="126"/>
      <c r="G55" s="126"/>
      <c r="H55" s="126"/>
    </row>
  </sheetData>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77"/>
  <sheetViews>
    <sheetView showGridLines="0" showZeros="0" zoomScale="85" zoomScaleNormal="85" zoomScaleSheetLayoutView="55" workbookViewId="0"/>
  </sheetViews>
  <sheetFormatPr defaultRowHeight="12.75"/>
  <cols>
    <col min="1" max="1" width="4.7109375" style="158" customWidth="1"/>
    <col min="2" max="2" width="7.5703125" style="27" customWidth="1"/>
    <col min="3" max="3" width="2.85546875" style="27" customWidth="1"/>
    <col min="4" max="4" width="187.42578125" style="27" customWidth="1"/>
    <col min="5" max="5" width="5.5703125" style="27" customWidth="1"/>
    <col min="6" max="6" width="6.28515625" style="27" customWidth="1"/>
    <col min="7" max="16384" width="9.140625" style="27"/>
  </cols>
  <sheetData>
    <row r="1" spans="1:8" s="62" customFormat="1" ht="30">
      <c r="A1" s="151"/>
      <c r="B1" s="151"/>
      <c r="C1" s="152"/>
      <c r="D1" s="153"/>
      <c r="E1" s="154">
        <v>0</v>
      </c>
    </row>
    <row r="3" spans="1:8" s="4" customFormat="1" ht="18" customHeight="1">
      <c r="A3" s="155"/>
      <c r="B3" s="3" t="s">
        <v>96</v>
      </c>
      <c r="C3" s="3"/>
      <c r="D3" s="3"/>
      <c r="E3" s="3"/>
    </row>
    <row r="4" spans="1:8" s="156" customFormat="1" ht="18" customHeight="1">
      <c r="B4" s="157"/>
      <c r="C4" s="157"/>
      <c r="D4" s="157"/>
      <c r="E4" s="157"/>
    </row>
    <row r="5" spans="1:8" s="156" customFormat="1" ht="18" customHeight="1">
      <c r="B5" s="157"/>
      <c r="C5" s="157"/>
      <c r="D5" s="157"/>
      <c r="E5" s="157"/>
    </row>
    <row r="6" spans="1:8">
      <c r="C6" s="27" t="s">
        <v>97</v>
      </c>
      <c r="H6" s="62"/>
    </row>
    <row r="8" spans="1:8">
      <c r="D8" s="304"/>
      <c r="H8" s="62"/>
    </row>
    <row r="9" spans="1:8">
      <c r="D9" s="304"/>
    </row>
    <row r="10" spans="1:8">
      <c r="D10" s="304"/>
      <c r="H10" s="159"/>
    </row>
    <row r="11" spans="1:8">
      <c r="D11" s="304"/>
      <c r="H11" s="159"/>
    </row>
    <row r="12" spans="1:8">
      <c r="D12" s="304"/>
      <c r="H12" s="159"/>
    </row>
    <row r="13" spans="1:8">
      <c r="D13" s="304"/>
      <c r="H13" s="159"/>
    </row>
    <row r="14" spans="1:8">
      <c r="D14" s="304"/>
      <c r="H14" s="160"/>
    </row>
    <row r="15" spans="1:8">
      <c r="H15" s="160"/>
    </row>
    <row r="16" spans="1:8">
      <c r="C16" s="27" t="s">
        <v>98</v>
      </c>
      <c r="H16" s="160"/>
    </row>
    <row r="17" spans="3:8">
      <c r="H17" s="160"/>
    </row>
    <row r="18" spans="3:8">
      <c r="D18" s="304"/>
      <c r="H18" s="160"/>
    </row>
    <row r="19" spans="3:8">
      <c r="D19" s="304"/>
      <c r="H19" s="160"/>
    </row>
    <row r="20" spans="3:8">
      <c r="D20" s="304"/>
      <c r="H20" s="160"/>
    </row>
    <row r="21" spans="3:8">
      <c r="D21" s="304"/>
      <c r="H21" s="160"/>
    </row>
    <row r="22" spans="3:8">
      <c r="D22" s="304"/>
    </row>
    <row r="23" spans="3:8">
      <c r="D23" s="304"/>
    </row>
    <row r="24" spans="3:8">
      <c r="D24" s="304"/>
    </row>
    <row r="26" spans="3:8">
      <c r="C26" s="27" t="s">
        <v>99</v>
      </c>
    </row>
    <row r="28" spans="3:8">
      <c r="D28" s="304"/>
    </row>
    <row r="29" spans="3:8">
      <c r="D29" s="304"/>
    </row>
    <row r="30" spans="3:8">
      <c r="D30" s="304"/>
    </row>
    <row r="31" spans="3:8">
      <c r="D31" s="304"/>
    </row>
    <row r="32" spans="3:8">
      <c r="D32" s="304"/>
    </row>
    <row r="33" spans="3:4">
      <c r="D33" s="304"/>
    </row>
    <row r="34" spans="3:4">
      <c r="D34" s="304"/>
    </row>
    <row r="36" spans="3:4">
      <c r="C36" s="27" t="s">
        <v>100</v>
      </c>
    </row>
    <row r="38" spans="3:4">
      <c r="D38" s="304"/>
    </row>
    <row r="39" spans="3:4">
      <c r="D39" s="304"/>
    </row>
    <row r="40" spans="3:4">
      <c r="D40" s="304"/>
    </row>
    <row r="41" spans="3:4">
      <c r="D41" s="304"/>
    </row>
    <row r="42" spans="3:4">
      <c r="D42" s="304"/>
    </row>
    <row r="43" spans="3:4">
      <c r="D43" s="304"/>
    </row>
    <row r="44" spans="3:4">
      <c r="D44" s="304"/>
    </row>
    <row r="46" spans="3:4">
      <c r="C46" s="27" t="s">
        <v>101</v>
      </c>
    </row>
    <row r="48" spans="3:4">
      <c r="D48" s="304"/>
    </row>
    <row r="49" spans="3:4">
      <c r="D49" s="304"/>
    </row>
    <row r="50" spans="3:4">
      <c r="D50" s="304"/>
    </row>
    <row r="51" spans="3:4">
      <c r="D51" s="304"/>
    </row>
    <row r="52" spans="3:4">
      <c r="D52" s="304"/>
    </row>
    <row r="53" spans="3:4">
      <c r="D53" s="304"/>
    </row>
    <row r="54" spans="3:4">
      <c r="D54" s="304"/>
    </row>
    <row r="56" spans="3:4">
      <c r="C56" s="27" t="s">
        <v>102</v>
      </c>
    </row>
    <row r="58" spans="3:4">
      <c r="D58" s="304"/>
    </row>
    <row r="59" spans="3:4">
      <c r="D59" s="304"/>
    </row>
    <row r="60" spans="3:4">
      <c r="D60" s="304"/>
    </row>
    <row r="61" spans="3:4">
      <c r="D61" s="304"/>
    </row>
    <row r="62" spans="3:4">
      <c r="D62" s="304"/>
    </row>
    <row r="63" spans="3:4">
      <c r="D63" s="304"/>
    </row>
    <row r="64" spans="3:4">
      <c r="D64" s="304"/>
    </row>
    <row r="66" spans="3:4">
      <c r="C66" s="27" t="s">
        <v>103</v>
      </c>
    </row>
    <row r="68" spans="3:4">
      <c r="D68" s="304"/>
    </row>
    <row r="69" spans="3:4">
      <c r="D69" s="304"/>
    </row>
    <row r="70" spans="3:4">
      <c r="D70" s="304"/>
    </row>
    <row r="71" spans="3:4">
      <c r="D71" s="304"/>
    </row>
    <row r="72" spans="3:4">
      <c r="D72" s="304"/>
    </row>
    <row r="73" spans="3:4">
      <c r="D73" s="304"/>
    </row>
    <row r="74" spans="3:4">
      <c r="D74" s="304"/>
    </row>
    <row r="77" spans="3:4" ht="32.25" customHeight="1"/>
  </sheetData>
  <mergeCells count="7">
    <mergeCell ref="D68:D74"/>
    <mergeCell ref="D8:D14"/>
    <mergeCell ref="D18:D24"/>
    <mergeCell ref="D28:D34"/>
    <mergeCell ref="D38:D44"/>
    <mergeCell ref="D48:D54"/>
    <mergeCell ref="D58:D64"/>
  </mergeCells>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L61"/>
  <sheetViews>
    <sheetView showGridLines="0" topLeftCell="B1" zoomScale="80" zoomScaleNormal="80" zoomScaleSheetLayoutView="100" workbookViewId="0">
      <selection activeCell="H48" sqref="H48"/>
    </sheetView>
  </sheetViews>
  <sheetFormatPr defaultRowHeight="12.75"/>
  <cols>
    <col min="1" max="1" width="4.28515625" style="1" customWidth="1"/>
    <col min="2" max="2" width="2.140625" style="123" customWidth="1"/>
    <col min="3" max="3" width="9.140625" style="123"/>
    <col min="4" max="4" width="96.7109375" style="123" customWidth="1"/>
    <col min="5" max="5" width="1.7109375" style="123" customWidth="1"/>
    <col min="6" max="6" width="10.42578125" style="123" bestFit="1" customWidth="1"/>
    <col min="7" max="7" width="3.140625" style="123" customWidth="1"/>
    <col min="8" max="8" width="80.85546875" style="123" customWidth="1"/>
    <col min="9" max="9" width="3.85546875" style="123" customWidth="1"/>
    <col min="10" max="10" width="3.85546875" style="1" customWidth="1"/>
    <col min="11" max="16384" width="9.140625" style="123"/>
  </cols>
  <sheetData>
    <row r="2" spans="1:10" s="1" customFormat="1" ht="30">
      <c r="A2" s="151"/>
      <c r="B2" s="151"/>
      <c r="C2" s="161"/>
      <c r="D2" s="162"/>
      <c r="E2" s="152"/>
      <c r="F2" s="153"/>
      <c r="G2" s="154"/>
      <c r="H2" s="62"/>
      <c r="I2" s="62"/>
      <c r="J2" s="62"/>
    </row>
    <row r="3" spans="1:10" s="277" customFormat="1" ht="18" customHeight="1">
      <c r="B3" s="278" t="s">
        <v>104</v>
      </c>
      <c r="C3" s="278"/>
      <c r="D3" s="278"/>
      <c r="E3" s="278"/>
    </row>
    <row r="4" spans="1:10">
      <c r="A4" s="151"/>
      <c r="B4" s="163"/>
      <c r="J4" s="62"/>
    </row>
    <row r="5" spans="1:10">
      <c r="A5" s="151"/>
      <c r="B5" s="163"/>
      <c r="J5" s="62"/>
    </row>
    <row r="6" spans="1:10">
      <c r="A6" s="151"/>
      <c r="B6" s="163"/>
      <c r="C6" s="279" t="s">
        <v>105</v>
      </c>
      <c r="D6" s="280" t="s">
        <v>106</v>
      </c>
      <c r="E6" s="86"/>
      <c r="F6" s="279" t="s">
        <v>107</v>
      </c>
      <c r="G6" s="281"/>
      <c r="H6" s="280" t="s">
        <v>96</v>
      </c>
      <c r="I6" s="62"/>
      <c r="J6" s="123"/>
    </row>
    <row r="7" spans="1:10">
      <c r="A7" s="151"/>
      <c r="B7" s="163"/>
      <c r="G7" s="86"/>
      <c r="J7" s="62"/>
    </row>
    <row r="8" spans="1:10" ht="25.5">
      <c r="A8" s="151"/>
      <c r="B8" s="163"/>
      <c r="C8" s="164">
        <v>1</v>
      </c>
      <c r="D8" s="165" t="s">
        <v>194</v>
      </c>
      <c r="F8" s="166" t="s">
        <v>241</v>
      </c>
      <c r="G8" s="167"/>
      <c r="H8" s="168"/>
      <c r="J8" s="62"/>
    </row>
    <row r="9" spans="1:10">
      <c r="A9" s="151"/>
      <c r="B9" s="163"/>
      <c r="C9" s="164">
        <v>2</v>
      </c>
      <c r="D9" s="169" t="s">
        <v>108</v>
      </c>
      <c r="F9" s="166" t="s">
        <v>241</v>
      </c>
      <c r="G9" s="167"/>
      <c r="H9" s="168"/>
      <c r="J9" s="62"/>
    </row>
    <row r="10" spans="1:10">
      <c r="A10" s="151"/>
      <c r="B10" s="163"/>
      <c r="C10" s="164"/>
      <c r="D10" s="170" t="s">
        <v>109</v>
      </c>
      <c r="F10" s="166"/>
      <c r="G10" s="167"/>
      <c r="H10" s="168"/>
      <c r="J10" s="62"/>
    </row>
    <row r="11" spans="1:10">
      <c r="A11" s="151"/>
      <c r="B11" s="163"/>
      <c r="C11" s="164">
        <v>3</v>
      </c>
      <c r="D11" s="169" t="s">
        <v>110</v>
      </c>
      <c r="F11" s="166" t="s">
        <v>241</v>
      </c>
      <c r="G11" s="167"/>
      <c r="H11" s="168"/>
      <c r="J11" s="62"/>
    </row>
    <row r="12" spans="1:10" ht="25.5">
      <c r="A12" s="151"/>
      <c r="B12" s="163"/>
      <c r="C12" s="164">
        <v>4</v>
      </c>
      <c r="D12" s="170" t="s">
        <v>111</v>
      </c>
      <c r="F12" s="166" t="s">
        <v>241</v>
      </c>
      <c r="G12" s="167"/>
      <c r="H12" s="168"/>
      <c r="J12" s="62"/>
    </row>
    <row r="13" spans="1:10">
      <c r="A13" s="151"/>
      <c r="B13" s="163"/>
      <c r="C13" s="164"/>
      <c r="D13" s="170"/>
      <c r="F13" s="158"/>
      <c r="G13" s="158"/>
      <c r="H13" s="171"/>
      <c r="J13" s="62"/>
    </row>
    <row r="14" spans="1:10" ht="165.75" customHeight="1">
      <c r="A14" s="151"/>
      <c r="B14" s="163"/>
      <c r="C14" s="164">
        <v>5</v>
      </c>
      <c r="D14" s="165" t="s">
        <v>112</v>
      </c>
      <c r="F14" s="166" t="s">
        <v>241</v>
      </c>
      <c r="G14" s="167"/>
      <c r="H14" s="292" t="s">
        <v>247</v>
      </c>
      <c r="J14" s="62"/>
    </row>
    <row r="15" spans="1:10">
      <c r="A15" s="151"/>
      <c r="B15" s="163"/>
      <c r="C15" s="164"/>
      <c r="D15" s="170"/>
      <c r="F15" s="158"/>
      <c r="G15" s="158"/>
      <c r="H15" s="171"/>
      <c r="J15" s="62"/>
    </row>
    <row r="16" spans="1:10" ht="25.5">
      <c r="A16" s="151"/>
      <c r="B16" s="163"/>
      <c r="C16" s="164">
        <v>6</v>
      </c>
      <c r="D16" s="170" t="s">
        <v>113</v>
      </c>
      <c r="F16" s="166" t="s">
        <v>241</v>
      </c>
      <c r="G16" s="167"/>
      <c r="H16" s="168"/>
      <c r="J16" s="62"/>
    </row>
    <row r="17" spans="1:10">
      <c r="A17" s="151"/>
      <c r="B17" s="163"/>
      <c r="C17" s="164"/>
      <c r="D17" s="170" t="s">
        <v>114</v>
      </c>
      <c r="F17" s="86"/>
      <c r="G17" s="86"/>
      <c r="H17" s="172"/>
      <c r="J17" s="62"/>
    </row>
    <row r="18" spans="1:10" ht="18">
      <c r="A18" s="151"/>
      <c r="B18" s="163"/>
      <c r="C18" s="164"/>
      <c r="D18" s="170" t="s">
        <v>115</v>
      </c>
      <c r="F18" s="86"/>
      <c r="G18" s="86"/>
      <c r="H18" s="283"/>
      <c r="I18" s="295"/>
      <c r="J18" s="62"/>
    </row>
    <row r="19" spans="1:10" ht="18">
      <c r="A19" s="151"/>
      <c r="B19" s="163"/>
      <c r="C19" s="164"/>
      <c r="D19" s="170" t="s">
        <v>116</v>
      </c>
      <c r="F19" s="86"/>
      <c r="G19" s="86"/>
      <c r="H19" s="283"/>
      <c r="I19" s="296"/>
      <c r="J19" s="62"/>
    </row>
    <row r="20" spans="1:10" ht="25.5">
      <c r="A20" s="151"/>
      <c r="B20" s="163"/>
      <c r="C20" s="164"/>
      <c r="D20" s="170" t="s">
        <v>117</v>
      </c>
      <c r="F20" s="86"/>
      <c r="G20" s="86"/>
      <c r="H20" s="283"/>
      <c r="I20" s="296"/>
      <c r="J20" s="62"/>
    </row>
    <row r="21" spans="1:10" ht="18">
      <c r="A21" s="151"/>
      <c r="B21" s="163"/>
      <c r="C21" s="164"/>
      <c r="D21" s="170" t="s">
        <v>118</v>
      </c>
      <c r="F21" s="158"/>
      <c r="G21" s="158"/>
      <c r="H21" s="171"/>
      <c r="I21" s="296"/>
      <c r="J21" s="62"/>
    </row>
    <row r="22" spans="1:10" ht="25.5">
      <c r="A22" s="151"/>
      <c r="B22" s="163"/>
      <c r="C22" s="164"/>
      <c r="D22" s="170" t="s">
        <v>119</v>
      </c>
      <c r="F22" s="86"/>
      <c r="G22" s="86"/>
      <c r="H22" s="172"/>
      <c r="I22" s="297"/>
      <c r="J22" s="62"/>
    </row>
    <row r="23" spans="1:10" ht="25.5">
      <c r="A23" s="151"/>
      <c r="B23" s="163"/>
      <c r="C23" s="164">
        <v>7</v>
      </c>
      <c r="D23" s="170" t="s">
        <v>120</v>
      </c>
      <c r="F23" s="166" t="s">
        <v>241</v>
      </c>
      <c r="G23" s="167"/>
      <c r="H23" s="168"/>
      <c r="J23" s="62"/>
    </row>
    <row r="24" spans="1:10">
      <c r="A24" s="151"/>
      <c r="B24" s="163"/>
      <c r="C24" s="164">
        <v>8</v>
      </c>
      <c r="D24" s="170" t="s">
        <v>121</v>
      </c>
      <c r="F24" s="166" t="s">
        <v>241</v>
      </c>
      <c r="G24" s="167"/>
      <c r="H24" s="168"/>
      <c r="J24" s="62"/>
    </row>
    <row r="25" spans="1:10">
      <c r="A25" s="151"/>
      <c r="B25" s="163"/>
      <c r="C25" s="164">
        <v>9</v>
      </c>
      <c r="D25" s="170" t="s">
        <v>122</v>
      </c>
      <c r="F25" s="166" t="s">
        <v>241</v>
      </c>
      <c r="G25" s="167"/>
      <c r="H25" s="168"/>
      <c r="J25" s="62"/>
    </row>
    <row r="26" spans="1:10" ht="25.5">
      <c r="A26" s="151"/>
      <c r="B26" s="163"/>
      <c r="C26" s="164"/>
      <c r="D26" s="170" t="s">
        <v>123</v>
      </c>
      <c r="F26" s="173"/>
      <c r="G26" s="86"/>
      <c r="H26" s="174"/>
      <c r="J26" s="62"/>
    </row>
    <row r="27" spans="1:10" ht="25.5">
      <c r="A27" s="151"/>
      <c r="B27" s="163"/>
      <c r="C27" s="164"/>
      <c r="D27" s="170" t="s">
        <v>124</v>
      </c>
      <c r="F27" s="86"/>
      <c r="G27" s="86"/>
      <c r="H27" s="172"/>
      <c r="J27" s="62"/>
    </row>
    <row r="28" spans="1:10">
      <c r="A28" s="151"/>
      <c r="B28" s="163"/>
      <c r="C28" s="164"/>
      <c r="D28" s="175" t="s">
        <v>125</v>
      </c>
      <c r="F28" s="86"/>
      <c r="G28" s="86"/>
      <c r="H28" s="86"/>
      <c r="J28" s="62"/>
    </row>
    <row r="29" spans="1:10">
      <c r="A29" s="151"/>
      <c r="B29" s="163"/>
      <c r="C29" s="164"/>
      <c r="D29" s="175"/>
      <c r="F29" s="86"/>
      <c r="G29" s="86"/>
      <c r="H29" s="86"/>
      <c r="J29" s="62"/>
    </row>
    <row r="30" spans="1:10" ht="25.5">
      <c r="A30" s="151"/>
      <c r="B30" s="163"/>
      <c r="C30" s="164">
        <v>10</v>
      </c>
      <c r="D30" s="282" t="s">
        <v>225</v>
      </c>
      <c r="F30" s="166" t="s">
        <v>241</v>
      </c>
      <c r="G30" s="86"/>
      <c r="H30" s="301" t="s">
        <v>248</v>
      </c>
      <c r="J30" s="62"/>
    </row>
    <row r="31" spans="1:10" ht="38.25">
      <c r="A31" s="151"/>
      <c r="B31" s="163"/>
      <c r="C31" s="164"/>
      <c r="D31" s="283" t="s">
        <v>226</v>
      </c>
      <c r="J31" s="62"/>
    </row>
    <row r="32" spans="1:10" ht="25.5">
      <c r="A32" s="151"/>
      <c r="B32" s="163"/>
      <c r="C32" s="164"/>
      <c r="D32" s="199" t="s">
        <v>227</v>
      </c>
      <c r="J32" s="62"/>
    </row>
    <row r="33" spans="1:10">
      <c r="A33" s="151"/>
      <c r="B33" s="163"/>
      <c r="C33" s="164"/>
      <c r="D33" s="199"/>
      <c r="F33" s="86"/>
      <c r="G33" s="86"/>
      <c r="H33" s="86"/>
      <c r="J33" s="62"/>
    </row>
    <row r="34" spans="1:10">
      <c r="A34" s="151"/>
      <c r="B34" s="163"/>
      <c r="C34" s="164">
        <v>11</v>
      </c>
      <c r="D34" s="284" t="s">
        <v>228</v>
      </c>
      <c r="F34" s="166" t="s">
        <v>241</v>
      </c>
      <c r="G34" s="86"/>
      <c r="H34" s="301" t="s">
        <v>248</v>
      </c>
      <c r="J34" s="62"/>
    </row>
    <row r="35" spans="1:10" ht="38.25">
      <c r="A35" s="151"/>
      <c r="B35" s="163"/>
      <c r="C35" s="164"/>
      <c r="D35" s="283" t="s">
        <v>229</v>
      </c>
      <c r="J35" s="62"/>
    </row>
    <row r="36" spans="1:10" ht="28.5" customHeight="1">
      <c r="A36" s="151"/>
      <c r="B36" s="163"/>
      <c r="C36" s="164"/>
      <c r="D36" s="283" t="s">
        <v>230</v>
      </c>
      <c r="J36" s="62"/>
    </row>
    <row r="37" spans="1:10" ht="25.5">
      <c r="A37" s="151"/>
      <c r="B37" s="163"/>
      <c r="C37" s="164"/>
      <c r="D37" s="283" t="s">
        <v>231</v>
      </c>
      <c r="J37" s="62"/>
    </row>
    <row r="38" spans="1:10">
      <c r="A38" s="151"/>
      <c r="B38" s="163"/>
      <c r="C38" s="164"/>
      <c r="D38" s="199"/>
      <c r="F38" s="86"/>
      <c r="G38" s="86"/>
      <c r="H38" s="86"/>
      <c r="J38" s="62"/>
    </row>
    <row r="39" spans="1:10" ht="25.5">
      <c r="A39" s="151"/>
      <c r="B39" s="163"/>
      <c r="C39" s="164">
        <v>12</v>
      </c>
      <c r="D39" s="285" t="s">
        <v>232</v>
      </c>
      <c r="F39" s="166" t="s">
        <v>241</v>
      </c>
      <c r="G39" s="86"/>
      <c r="H39" s="301" t="s">
        <v>248</v>
      </c>
      <c r="J39" s="62"/>
    </row>
    <row r="40" spans="1:10" ht="38.25">
      <c r="A40" s="151"/>
      <c r="B40" s="163"/>
      <c r="C40" s="164"/>
      <c r="D40" s="283" t="s">
        <v>233</v>
      </c>
      <c r="J40" s="62"/>
    </row>
    <row r="41" spans="1:10" ht="39" customHeight="1">
      <c r="A41" s="151"/>
      <c r="B41" s="163"/>
      <c r="C41" s="164"/>
      <c r="D41" s="283" t="s">
        <v>234</v>
      </c>
      <c r="J41" s="62"/>
    </row>
    <row r="42" spans="1:10" ht="51">
      <c r="A42" s="151"/>
      <c r="B42" s="163"/>
      <c r="C42" s="164"/>
      <c r="D42" s="283" t="s">
        <v>235</v>
      </c>
      <c r="J42" s="62"/>
    </row>
    <row r="43" spans="1:10">
      <c r="A43" s="151"/>
      <c r="B43" s="163"/>
      <c r="C43" s="164"/>
      <c r="D43" s="286"/>
      <c r="F43" s="176"/>
      <c r="G43" s="86"/>
      <c r="H43" s="177"/>
      <c r="J43" s="62"/>
    </row>
    <row r="44" spans="1:10" ht="25.5">
      <c r="A44" s="151"/>
      <c r="B44" s="163"/>
      <c r="C44" s="164">
        <v>13</v>
      </c>
      <c r="D44" s="170" t="s">
        <v>126</v>
      </c>
      <c r="F44" s="166" t="s">
        <v>241</v>
      </c>
      <c r="G44" s="167"/>
      <c r="H44" s="301" t="s">
        <v>248</v>
      </c>
      <c r="J44" s="62"/>
    </row>
    <row r="45" spans="1:10">
      <c r="A45" s="151"/>
      <c r="B45" s="163"/>
      <c r="C45" s="164"/>
      <c r="D45" s="199" t="s">
        <v>140</v>
      </c>
      <c r="F45" s="86"/>
      <c r="G45" s="86"/>
      <c r="H45" s="172"/>
      <c r="J45" s="62"/>
    </row>
    <row r="46" spans="1:10">
      <c r="A46" s="151"/>
      <c r="B46" s="163"/>
      <c r="C46" s="164"/>
      <c r="D46" s="199" t="s">
        <v>127</v>
      </c>
      <c r="F46" s="86"/>
      <c r="G46" s="86"/>
      <c r="H46" s="172"/>
      <c r="J46" s="62"/>
    </row>
    <row r="47" spans="1:10" ht="25.5">
      <c r="A47" s="151"/>
      <c r="B47" s="163"/>
      <c r="C47" s="164"/>
      <c r="D47" s="170" t="s">
        <v>128</v>
      </c>
      <c r="F47" s="86"/>
      <c r="G47" s="86"/>
      <c r="H47" s="172"/>
      <c r="J47" s="62"/>
    </row>
    <row r="48" spans="1:10" ht="38.25">
      <c r="A48" s="151"/>
      <c r="B48" s="163"/>
      <c r="C48" s="164">
        <v>14</v>
      </c>
      <c r="D48" s="170" t="s">
        <v>129</v>
      </c>
      <c r="F48" s="166" t="s">
        <v>241</v>
      </c>
      <c r="G48" s="167"/>
      <c r="H48" s="168"/>
      <c r="J48" s="62"/>
    </row>
    <row r="49" spans="1:12" ht="25.5">
      <c r="A49" s="151"/>
      <c r="B49" s="163"/>
      <c r="C49" s="164">
        <v>15</v>
      </c>
      <c r="D49" s="170" t="s">
        <v>130</v>
      </c>
      <c r="F49" s="166" t="s">
        <v>241</v>
      </c>
      <c r="G49" s="167"/>
      <c r="H49" s="168"/>
      <c r="J49" s="62"/>
    </row>
    <row r="50" spans="1:12" ht="25.5">
      <c r="A50" s="151"/>
      <c r="B50" s="163"/>
      <c r="C50" s="164">
        <v>16</v>
      </c>
      <c r="D50" s="170" t="s">
        <v>131</v>
      </c>
      <c r="F50" s="166" t="s">
        <v>241</v>
      </c>
      <c r="G50" s="167"/>
      <c r="H50" s="168"/>
      <c r="J50" s="62"/>
    </row>
    <row r="51" spans="1:12" ht="25.5">
      <c r="A51" s="151"/>
      <c r="B51" s="163"/>
      <c r="C51" s="164">
        <v>17</v>
      </c>
      <c r="D51" s="170" t="s">
        <v>132</v>
      </c>
      <c r="F51" s="166" t="s">
        <v>241</v>
      </c>
      <c r="G51" s="167"/>
      <c r="H51" s="168"/>
      <c r="J51" s="62"/>
    </row>
    <row r="52" spans="1:12" ht="13.5" thickBot="1">
      <c r="A52" s="151"/>
      <c r="B52" s="163"/>
      <c r="C52" s="178"/>
      <c r="D52" s="179"/>
      <c r="J52" s="62"/>
    </row>
    <row r="53" spans="1:12" s="181" customFormat="1" ht="12.75" customHeight="1">
      <c r="A53" s="151"/>
      <c r="B53" s="163"/>
      <c r="C53" s="180" t="s">
        <v>133</v>
      </c>
      <c r="D53" s="305" t="s">
        <v>134</v>
      </c>
      <c r="E53" s="123"/>
      <c r="F53" s="123"/>
      <c r="G53" s="123"/>
      <c r="H53" s="123"/>
      <c r="I53" s="123"/>
      <c r="J53" s="62"/>
      <c r="K53" s="123"/>
      <c r="L53" s="123"/>
    </row>
    <row r="54" spans="1:12" s="181" customFormat="1">
      <c r="A54" s="151"/>
      <c r="B54" s="163"/>
      <c r="C54" s="182"/>
      <c r="D54" s="306"/>
      <c r="E54" s="123"/>
      <c r="F54" s="123"/>
      <c r="G54" s="123"/>
      <c r="H54" s="123"/>
      <c r="I54" s="123"/>
      <c r="J54" s="62"/>
      <c r="K54" s="123"/>
      <c r="L54" s="123"/>
    </row>
    <row r="55" spans="1:12" s="181" customFormat="1">
      <c r="A55" s="151"/>
      <c r="B55" s="163"/>
      <c r="C55" s="182"/>
      <c r="D55" s="306"/>
      <c r="E55" s="123"/>
      <c r="F55" s="123"/>
      <c r="G55" s="123"/>
      <c r="H55" s="123"/>
      <c r="I55" s="123"/>
      <c r="J55" s="62"/>
      <c r="K55" s="123"/>
      <c r="L55" s="123"/>
    </row>
    <row r="56" spans="1:12" s="181" customFormat="1">
      <c r="A56" s="151"/>
      <c r="B56" s="163"/>
      <c r="C56" s="182"/>
      <c r="D56" s="306"/>
      <c r="E56" s="123"/>
      <c r="F56" s="123"/>
      <c r="G56" s="123"/>
      <c r="H56" s="123"/>
      <c r="I56" s="123"/>
      <c r="J56" s="62"/>
      <c r="K56" s="123"/>
      <c r="L56" s="123"/>
    </row>
    <row r="57" spans="1:12" s="181" customFormat="1" ht="13.5" thickBot="1">
      <c r="A57" s="151"/>
      <c r="B57" s="163"/>
      <c r="C57" s="183"/>
      <c r="D57" s="307"/>
      <c r="E57" s="123"/>
      <c r="F57" s="123"/>
      <c r="G57" s="123"/>
      <c r="H57" s="123"/>
      <c r="I57" s="123"/>
      <c r="J57" s="62"/>
      <c r="K57" s="123"/>
      <c r="L57" s="123"/>
    </row>
    <row r="58" spans="1:12" s="181" customFormat="1" ht="13.5" thickBot="1">
      <c r="A58" s="151"/>
      <c r="B58" s="163"/>
      <c r="C58" s="184"/>
      <c r="D58" s="185"/>
      <c r="E58" s="123"/>
      <c r="F58" s="123"/>
      <c r="G58" s="123"/>
      <c r="H58" s="123"/>
      <c r="I58" s="123"/>
      <c r="J58" s="62"/>
      <c r="K58" s="123"/>
      <c r="L58" s="123"/>
    </row>
    <row r="59" spans="1:12" s="181" customFormat="1" ht="26.25" thickBot="1">
      <c r="A59" s="151"/>
      <c r="B59" s="163"/>
      <c r="C59" s="186" t="s">
        <v>135</v>
      </c>
      <c r="D59" s="187" t="s">
        <v>136</v>
      </c>
      <c r="E59" s="123"/>
      <c r="F59" s="123"/>
      <c r="G59" s="123"/>
      <c r="H59" s="123"/>
      <c r="I59" s="123"/>
      <c r="J59" s="62"/>
      <c r="K59" s="123"/>
      <c r="L59" s="123"/>
    </row>
    <row r="60" spans="1:12">
      <c r="A60" s="151"/>
      <c r="B60" s="163"/>
      <c r="C60" s="184"/>
      <c r="D60" s="188"/>
      <c r="J60" s="62"/>
    </row>
    <row r="61" spans="1:12" s="1" customFormat="1">
      <c r="A61" s="62"/>
      <c r="B61" s="62"/>
      <c r="C61" s="62"/>
      <c r="D61" s="62"/>
      <c r="E61" s="62"/>
      <c r="F61" s="62"/>
      <c r="G61" s="62"/>
      <c r="H61" s="62"/>
      <c r="I61" s="62"/>
      <c r="J61" s="62"/>
    </row>
  </sheetData>
  <mergeCells count="1">
    <mergeCell ref="D53:D57"/>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1A8C5D8A8EBB479B2BE020CEE604D9" ma:contentTypeVersion="0" ma:contentTypeDescription="Een nieuw document maken." ma:contentTypeScope="" ma:versionID="f22d26336c75678b98fd5e5b6a856de2">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908B4C-585E-4BCD-8F4D-449D29776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905836C-5330-467E-9758-2BB98CDAAB00}">
  <ds:schemaRefs>
    <ds:schemaRef ds:uri="http://schemas.microsoft.com/sharepoint/v3/contenttype/forms"/>
  </ds:schemaRefs>
</ds:datastoreItem>
</file>

<file path=customXml/itemProps3.xml><?xml version="1.0" encoding="utf-8"?>
<ds:datastoreItem xmlns:ds="http://schemas.openxmlformats.org/officeDocument/2006/customXml" ds:itemID="{E70E728C-F452-4B36-B0A6-4D9F1E288FE2}">
  <ds:schemaRefs>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Toelichting module</vt:lpstr>
      <vt:lpstr>Contactgegevens</vt:lpstr>
      <vt:lpstr>Tarievenvoorstel</vt:lpstr>
      <vt:lpstr>Deelmarktgrenzen Transport</vt:lpstr>
      <vt:lpstr>Elementen EAV tarieven</vt:lpstr>
      <vt:lpstr>Toelichting bij tarieven</vt:lpstr>
      <vt:lpstr>Richtlijnen Controle Tarieven</vt:lpstr>
      <vt:lpstr>'Elementen EAV tarieven'!Afdrukbereik</vt:lpstr>
      <vt:lpstr>'Richtlijnen Controle Tarieven'!Afdrukbereik</vt:lpstr>
      <vt:lpstr>'Toelichting bij tarieven'!Afdrukbereik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Hoogdorp, Sergio</cp:lastModifiedBy>
  <dcterms:created xsi:type="dcterms:W3CDTF">2016-08-29T11:55:14Z</dcterms:created>
  <dcterms:modified xsi:type="dcterms:W3CDTF">2017-09-29T09:35:26Z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0x010100CE1A8C5D8A8EBB479B2BE020CEE604D9</vt:lpwstr>
  </property>
</Properties>
</file>