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30" yWindow="0" windowWidth="10815" windowHeight="10965" tabRatio="703" firstSheet="1" activeTab="1"/>
  </bookViews>
  <sheets>
    <sheet name="Toelichting module" sheetId="1" r:id="rId1"/>
    <sheet name="Contactgegevens" sheetId="2" r:id="rId2"/>
    <sheet name="Tarievenvoorstel" sheetId="3" r:id="rId3"/>
    <sheet name="Deelmarktgrenzen Transport" sheetId="4" r:id="rId4"/>
    <sheet name="Elementen EAV tarieven" sheetId="5" r:id="rId5"/>
    <sheet name="Toelichting bij tarieven" sheetId="6" r:id="rId6"/>
    <sheet name="Richtlijnen Controle Tarieven" sheetId="8" r:id="rId7"/>
  </sheets>
  <externalReferences>
    <externalReference r:id="rId8"/>
    <externalReference r:id="rId9"/>
  </externalReferences>
  <definedNames>
    <definedName name="_xlnm.Print_Area" localSheetId="4">'Elementen EAV tarieven'!$A$1:$J$55</definedName>
    <definedName name="_xlnm.Print_Area" localSheetId="6">'Richtlijnen Controle Tarieven'!$A$2:$J$61</definedName>
    <definedName name="_xlnm.Print_Area" localSheetId="5">'Toelichting bij tarieven'!$A$1:$H$77</definedName>
    <definedName name="AS2DocOpenMode" hidden="1">"AS2DocumentEdit"</definedName>
    <definedName name="cogas_2014_2B.E.tot" localSheetId="2">#REF!</definedName>
    <definedName name="cogas_2014_2B.E.tot">#REF!</definedName>
    <definedName name="cogas_2014_3A.A.1" localSheetId="2">#REF!</definedName>
    <definedName name="cogas_2014_3A.A.1">#REF!</definedName>
    <definedName name="cogas_2014_3A.A.10" localSheetId="2">#REF!</definedName>
    <definedName name="cogas_2014_3A.A.10">#REF!</definedName>
    <definedName name="cogas_2014_3A.A.11" localSheetId="2">#REF!</definedName>
    <definedName name="cogas_2014_3A.A.11">#REF!</definedName>
    <definedName name="cogas_2014_3A.A.12" localSheetId="2">#REF!</definedName>
    <definedName name="cogas_2014_3A.A.12">#REF!</definedName>
    <definedName name="cogas_2014_3A.A.13" localSheetId="2">#REF!</definedName>
    <definedName name="cogas_2014_3A.A.13">#REF!</definedName>
    <definedName name="cogas_2014_3A.A.15" localSheetId="2">#REF!</definedName>
    <definedName name="cogas_2014_3A.A.15">#REF!</definedName>
    <definedName name="cogas_2014_3A.A.2" localSheetId="2">#REF!</definedName>
    <definedName name="cogas_2014_3A.A.2">#REF!</definedName>
    <definedName name="cogas_2014_3A.A.3" localSheetId="2">#REF!</definedName>
    <definedName name="cogas_2014_3A.A.3">#REF!</definedName>
    <definedName name="cogas_2014_3A.A.4" localSheetId="2">#REF!</definedName>
    <definedName name="cogas_2014_3A.A.4">#REF!</definedName>
    <definedName name="cogas_2014_3A.A.5" localSheetId="2">#REF!</definedName>
    <definedName name="cogas_2014_3A.A.5">#REF!</definedName>
    <definedName name="cogas_2014_3A.A.6" localSheetId="2">#REF!</definedName>
    <definedName name="cogas_2014_3A.A.6">#REF!</definedName>
    <definedName name="cogas_2014_3A.A.7" localSheetId="2">#REF!</definedName>
    <definedName name="cogas_2014_3A.A.7">#REF!</definedName>
    <definedName name="cogas_2014_3A.A.8" localSheetId="2">#REF!</definedName>
    <definedName name="cogas_2014_3A.A.8">#REF!</definedName>
    <definedName name="cogas_2014_5A.A.32" localSheetId="6">'[1]AD - PAV Cogas'!$H$98</definedName>
    <definedName name="cogas_2014_5A.A.32">'[2]AD - PAV Cogas'!$H$98</definedName>
    <definedName name="cogas_2014_5A.A.33" localSheetId="6">'[1]AD - PAV Cogas'!$H$99</definedName>
    <definedName name="cogas_2014_5A.A.33">'[2]AD - PAV Cogas'!$H$99</definedName>
    <definedName name="cogas_2014_7A.A.21" localSheetId="2">#REF!</definedName>
    <definedName name="cogas_2014_7A.A.21">#REF!</definedName>
    <definedName name="cogas_2014_7A.A.22" localSheetId="2">#REF!</definedName>
    <definedName name="cogas_2014_7A.A.22">#REF!</definedName>
    <definedName name="cogas_2014_7A.A.23" localSheetId="2">#REF!</definedName>
    <definedName name="cogas_2014_7A.A.23">#REF!</definedName>
    <definedName name="cogas_2014_7A.A.24" localSheetId="2">#REF!</definedName>
    <definedName name="cogas_2014_7A.A.24">#REF!</definedName>
    <definedName name="cogas_2014_7A.A.25" localSheetId="2">#REF!</definedName>
    <definedName name="cogas_2014_7A.A.25">#REF!</definedName>
    <definedName name="cogas_2014_7A.A.26" localSheetId="2">#REF!</definedName>
    <definedName name="cogas_2014_7A.A.26">#REF!</definedName>
    <definedName name="cogas_2014_7A.A.27" localSheetId="2">#REF!</definedName>
    <definedName name="cogas_2014_7A.A.27">#REF!</definedName>
    <definedName name="cogas_2014_7A.A.28" localSheetId="2">#REF!</definedName>
    <definedName name="cogas_2014_7A.A.28">#REF!</definedName>
    <definedName name="cogas_2014_7A.A.29" localSheetId="2">#REF!</definedName>
    <definedName name="cogas_2014_7A.A.29">#REF!</definedName>
    <definedName name="cogas_2014_7A.A.30" localSheetId="2">#REF!</definedName>
    <definedName name="cogas_2014_7A.A.30">#REF!</definedName>
    <definedName name="cogas_2014_7A.A.31" localSheetId="2">#REF!</definedName>
    <definedName name="cogas_2014_7A.A.31">#REF!</definedName>
    <definedName name="cogas_2014_7A.A.41" localSheetId="2">#REF!</definedName>
    <definedName name="cogas_2014_7A.A.41">#REF!</definedName>
    <definedName name="cogas_2014_7A.A.42" localSheetId="2">#REF!</definedName>
    <definedName name="cogas_2014_7A.A.42">#REF!</definedName>
    <definedName name="cogas_2014_7A.A.43" localSheetId="2">#REF!</definedName>
    <definedName name="cogas_2014_7A.A.43">#REF!</definedName>
    <definedName name="cogas_2014_7A.A.44" localSheetId="2">#REF!</definedName>
    <definedName name="cogas_2014_7A.A.44">#REF!</definedName>
    <definedName name="cogas_2014_7A.A.45" localSheetId="2">#REF!</definedName>
    <definedName name="cogas_2014_7A.A.45">#REF!</definedName>
    <definedName name="cogas_2014_7A.A.46" localSheetId="2">#REF!</definedName>
    <definedName name="cogas_2014_7A.A.46">#REF!</definedName>
    <definedName name="cogas_2014_7A.A.47" localSheetId="2">#REF!</definedName>
    <definedName name="cogas_2014_7A.A.47">#REF!</definedName>
    <definedName name="cogas_2014_7A.A.48" localSheetId="2">#REF!</definedName>
    <definedName name="cogas_2014_7A.A.48">#REF!</definedName>
    <definedName name="cogas_2014_7A.A.49" localSheetId="2">#REF!</definedName>
    <definedName name="cogas_2014_7A.A.49">#REF!</definedName>
    <definedName name="cogas_2014_7A.A.50" localSheetId="2">#REF!</definedName>
    <definedName name="cogas_2014_7A.A.50">#REF!</definedName>
    <definedName name="cogas_2014_7A.A.51" localSheetId="2">#REF!</definedName>
    <definedName name="cogas_2014_7A.A.51">#REF!</definedName>
    <definedName name="cogas_2014_7B.A.21" localSheetId="2">#REF!</definedName>
    <definedName name="cogas_2014_7B.A.21">#REF!</definedName>
    <definedName name="cogas_2014_7B.A.22" localSheetId="2">#REF!</definedName>
    <definedName name="cogas_2014_7B.A.22">#REF!</definedName>
    <definedName name="cogas_2014_7B.A.23" localSheetId="2">#REF!</definedName>
    <definedName name="cogas_2014_7B.A.23">#REF!</definedName>
    <definedName name="cogas_2014_7B.A.24" localSheetId="2">#REF!</definedName>
    <definedName name="cogas_2014_7B.A.24">#REF!</definedName>
    <definedName name="cogas_2014_7B.A.25" localSheetId="2">#REF!</definedName>
    <definedName name="cogas_2014_7B.A.25">#REF!</definedName>
    <definedName name="cogas_2014_7B.A.26" localSheetId="2">#REF!</definedName>
    <definedName name="cogas_2014_7B.A.26">#REF!</definedName>
    <definedName name="cogas_2014_7B.A.27" localSheetId="2">#REF!</definedName>
    <definedName name="cogas_2014_7B.A.27">#REF!</definedName>
    <definedName name="cogas_2014_7B.A.28" localSheetId="2">#REF!</definedName>
    <definedName name="cogas_2014_7B.A.28">#REF!</definedName>
    <definedName name="cogas_2014_7B.A.29" localSheetId="2">#REF!</definedName>
    <definedName name="cogas_2014_7B.A.29">#REF!</definedName>
    <definedName name="cogas_2014_7B.A.30" localSheetId="2">#REF!</definedName>
    <definedName name="cogas_2014_7B.A.30">#REF!</definedName>
    <definedName name="COGAS_2014_INV_LOG">#REF!</definedName>
    <definedName name="COGAS_2014_OO_LOG">#REF!</definedName>
    <definedName name="cogas_2015_2B.E.tot" localSheetId="2">#REF!</definedName>
    <definedName name="cogas_2015_2B.E.tot">#REF!</definedName>
    <definedName name="cogas_2015_3A.A.1" localSheetId="2">#REF!</definedName>
    <definedName name="cogas_2015_3A.A.1">#REF!</definedName>
    <definedName name="cogas_2015_3A.A.10" localSheetId="2">#REF!</definedName>
    <definedName name="cogas_2015_3A.A.10">#REF!</definedName>
    <definedName name="cogas_2015_3A.A.11" localSheetId="2">#REF!</definedName>
    <definedName name="cogas_2015_3A.A.11">#REF!</definedName>
    <definedName name="cogas_2015_3A.A.12" localSheetId="2">#REF!</definedName>
    <definedName name="cogas_2015_3A.A.12">#REF!</definedName>
    <definedName name="cogas_2015_3A.A.13" localSheetId="2">#REF!</definedName>
    <definedName name="cogas_2015_3A.A.13">#REF!</definedName>
    <definedName name="cogas_2015_3A.A.15" localSheetId="2">#REF!</definedName>
    <definedName name="cogas_2015_3A.A.15">#REF!</definedName>
    <definedName name="cogas_2015_3A.A.2" localSheetId="2">#REF!</definedName>
    <definedName name="cogas_2015_3A.A.2">#REF!</definedName>
    <definedName name="cogas_2015_3A.A.3" localSheetId="2">#REF!</definedName>
    <definedName name="cogas_2015_3A.A.3">#REF!</definedName>
    <definedName name="cogas_2015_3A.A.4" localSheetId="2">#REF!</definedName>
    <definedName name="cogas_2015_3A.A.4">#REF!</definedName>
    <definedName name="cogas_2015_3A.A.5" localSheetId="2">#REF!</definedName>
    <definedName name="cogas_2015_3A.A.5">#REF!</definedName>
    <definedName name="cogas_2015_3A.A.6" localSheetId="2">#REF!</definedName>
    <definedName name="cogas_2015_3A.A.6">#REF!</definedName>
    <definedName name="cogas_2015_3A.A.7" localSheetId="2">#REF!</definedName>
    <definedName name="cogas_2015_3A.A.7">#REF!</definedName>
    <definedName name="cogas_2015_3A.A.8" localSheetId="2">#REF!</definedName>
    <definedName name="cogas_2015_3A.A.8">#REF!</definedName>
    <definedName name="cogas_2015_5A.A.32" localSheetId="6">'[1]AD - PAV Cogas'!$H$135</definedName>
    <definedName name="cogas_2015_5A.A.32">'[2]AD - PAV Cogas'!$H$135</definedName>
    <definedName name="cogas_2015_5A.A.33" localSheetId="6">'[1]AD - PAV Cogas'!$H$136</definedName>
    <definedName name="cogas_2015_5A.A.33">'[2]AD - PAV Cogas'!$H$136</definedName>
    <definedName name="cogas_2015_5A.A.34" localSheetId="6">'[1]AD - PAV Cogas'!$H$137</definedName>
    <definedName name="cogas_2015_5A.A.34">'[2]AD - PAV Cogas'!$H$137</definedName>
    <definedName name="cogas_2015_5A.A.35" localSheetId="6">'[1]AD - PAV Cogas'!$H$138</definedName>
    <definedName name="cogas_2015_5A.A.35">'[2]AD - PAV Cogas'!$H$138</definedName>
    <definedName name="cogas_2015_5A.A.36" localSheetId="6">'[1]AD - PAV Cogas'!$H$139</definedName>
    <definedName name="cogas_2015_5A.A.36">'[2]AD - PAV Cogas'!$H$139</definedName>
    <definedName name="cogas_2015_7A.A.21" localSheetId="2">#REF!</definedName>
    <definedName name="cogas_2015_7A.A.21">#REF!</definedName>
    <definedName name="cogas_2015_7A.A.22" localSheetId="2">#REF!</definedName>
    <definedName name="cogas_2015_7A.A.22">#REF!</definedName>
    <definedName name="cogas_2015_7A.A.23" localSheetId="2">#REF!</definedName>
    <definedName name="cogas_2015_7A.A.23">#REF!</definedName>
    <definedName name="cogas_2015_7A.A.24" localSheetId="2">#REF!</definedName>
    <definedName name="cogas_2015_7A.A.24">#REF!</definedName>
    <definedName name="cogas_2015_7A.A.25" localSheetId="2">#REF!</definedName>
    <definedName name="cogas_2015_7A.A.25">#REF!</definedName>
    <definedName name="cogas_2015_7A.A.26" localSheetId="2">#REF!</definedName>
    <definedName name="cogas_2015_7A.A.26">#REF!</definedName>
    <definedName name="cogas_2015_7A.A.27" localSheetId="2">#REF!</definedName>
    <definedName name="cogas_2015_7A.A.27">#REF!</definedName>
    <definedName name="cogas_2015_7A.A.28" localSheetId="2">#REF!</definedName>
    <definedName name="cogas_2015_7A.A.28">#REF!</definedName>
    <definedName name="cogas_2015_7A.A.29" localSheetId="2">#REF!</definedName>
    <definedName name="cogas_2015_7A.A.29">#REF!</definedName>
    <definedName name="cogas_2015_7A.A.30" localSheetId="2">#REF!</definedName>
    <definedName name="cogas_2015_7A.A.30">#REF!</definedName>
    <definedName name="cogas_2015_7A.A.31" localSheetId="2">#REF!</definedName>
    <definedName name="cogas_2015_7A.A.31">#REF!</definedName>
    <definedName name="cogas_2015_7A.A.41" localSheetId="2">#REF!</definedName>
    <definedName name="cogas_2015_7A.A.41">#REF!</definedName>
    <definedName name="cogas_2015_7A.A.42" localSheetId="2">#REF!</definedName>
    <definedName name="cogas_2015_7A.A.42">#REF!</definedName>
    <definedName name="cogas_2015_7A.A.43" localSheetId="2">#REF!</definedName>
    <definedName name="cogas_2015_7A.A.43">#REF!</definedName>
    <definedName name="cogas_2015_7A.A.44" localSheetId="2">#REF!</definedName>
    <definedName name="cogas_2015_7A.A.44">#REF!</definedName>
    <definedName name="cogas_2015_7A.A.45" localSheetId="2">#REF!</definedName>
    <definedName name="cogas_2015_7A.A.45">#REF!</definedName>
    <definedName name="cogas_2015_7A.A.46" localSheetId="2">#REF!</definedName>
    <definedName name="cogas_2015_7A.A.46">#REF!</definedName>
    <definedName name="cogas_2015_7A.A.47" localSheetId="2">#REF!</definedName>
    <definedName name="cogas_2015_7A.A.47">#REF!</definedName>
    <definedName name="cogas_2015_7A.A.48" localSheetId="2">#REF!</definedName>
    <definedName name="cogas_2015_7A.A.48">#REF!</definedName>
    <definedName name="cogas_2015_7A.A.49" localSheetId="2">#REF!</definedName>
    <definedName name="cogas_2015_7A.A.49">#REF!</definedName>
    <definedName name="cogas_2015_7A.A.50" localSheetId="2">#REF!</definedName>
    <definedName name="cogas_2015_7A.A.50">#REF!</definedName>
    <definedName name="cogas_2015_7A.A.51" localSheetId="2">#REF!</definedName>
    <definedName name="cogas_2015_7A.A.51">#REF!</definedName>
    <definedName name="cogas_2015_7B.A.21" localSheetId="2">#REF!</definedName>
    <definedName name="cogas_2015_7B.A.21">#REF!</definedName>
    <definedName name="cogas_2015_7B.A.22" localSheetId="2">#REF!</definedName>
    <definedName name="cogas_2015_7B.A.22">#REF!</definedName>
    <definedName name="cogas_2015_7B.A.23" localSheetId="2">#REF!</definedName>
    <definedName name="cogas_2015_7B.A.23">#REF!</definedName>
    <definedName name="cogas_2015_7B.A.24" localSheetId="2">#REF!</definedName>
    <definedName name="cogas_2015_7B.A.24">#REF!</definedName>
    <definedName name="cogas_2015_7B.A.25" localSheetId="2">#REF!</definedName>
    <definedName name="cogas_2015_7B.A.25">#REF!</definedName>
    <definedName name="cogas_2015_7B.A.26" localSheetId="2">#REF!</definedName>
    <definedName name="cogas_2015_7B.A.26">#REF!</definedName>
    <definedName name="cogas_2015_7B.A.27" localSheetId="2">#REF!</definedName>
    <definedName name="cogas_2015_7B.A.27">#REF!</definedName>
    <definedName name="cogas_2015_7B.A.28" localSheetId="2">#REF!</definedName>
    <definedName name="cogas_2015_7B.A.28">#REF!</definedName>
    <definedName name="cogas_2015_7B.A.29" localSheetId="2">#REF!</definedName>
    <definedName name="cogas_2015_7B.A.29">#REF!</definedName>
    <definedName name="cogas_2015_7B.A.30" localSheetId="2">#REF!</definedName>
    <definedName name="cogas_2015_7B.A.30">#REF!</definedName>
    <definedName name="COGAS_2015_INV_LOG">#REF!</definedName>
    <definedName name="COGAS_2015_OO_LOG" localSheetId="2">#REF!</definedName>
    <definedName name="COGAS_2015_OO_LOG">#REF!</definedName>
    <definedName name="COGAS_2015_OPEX_LOG" localSheetId="2">#REF!</definedName>
    <definedName name="COGAS_2015_OPEX_LOG">#REF!</definedName>
    <definedName name="COGAS_OPEX_2014_LOG" localSheetId="2">#REF!</definedName>
    <definedName name="COGAS_OPEX_2014_LOG">#REF!</definedName>
    <definedName name="DATUMIMPORT_INV_2014_LOG">#REF!</definedName>
    <definedName name="DATUMIMPORT_INV_2015_LOG">#REF!</definedName>
    <definedName name="DATUMIMPORT_OO_2014_LOG">#REF!</definedName>
    <definedName name="DATUMIMPORT_OO_2015_LOG" localSheetId="2">#REF!</definedName>
    <definedName name="DATUMIMPORT_OO_2015_LOG">#REF!</definedName>
    <definedName name="DATUMIMPORT_OPEX_2014_LOG" localSheetId="2">#REF!</definedName>
    <definedName name="DATUMIMPORT_OPEX_2014_LOG">#REF!</definedName>
    <definedName name="DATUMIMPORT_OPEX_2015_LOG" localSheetId="2">#REF!</definedName>
    <definedName name="DATUMIMPORT_OPEX_2015_LOG">#REF!</definedName>
    <definedName name="endinet_2014_2B.E.tot" localSheetId="2">#REF!</definedName>
    <definedName name="endinet_2014_2B.E.tot">#REF!</definedName>
    <definedName name="endinet_2014_3A.A.1" localSheetId="2">#REF!</definedName>
    <definedName name="endinet_2014_3A.A.1">#REF!</definedName>
    <definedName name="endinet_2014_3A.A.10" localSheetId="2">#REF!</definedName>
    <definedName name="endinet_2014_3A.A.10">#REF!</definedName>
    <definedName name="endinet_2014_3A.A.11" localSheetId="2">#REF!</definedName>
    <definedName name="endinet_2014_3A.A.11">#REF!</definedName>
    <definedName name="endinet_2014_3A.A.12" localSheetId="2">#REF!</definedName>
    <definedName name="endinet_2014_3A.A.12">#REF!</definedName>
    <definedName name="endinet_2014_3A.A.13" localSheetId="2">#REF!</definedName>
    <definedName name="endinet_2014_3A.A.13">#REF!</definedName>
    <definedName name="endinet_2014_3A.A.15" localSheetId="2">#REF!</definedName>
    <definedName name="endinet_2014_3A.A.15">#REF!</definedName>
    <definedName name="endinet_2014_3A.A.2" localSheetId="2">#REF!</definedName>
    <definedName name="endinet_2014_3A.A.2">#REF!</definedName>
    <definedName name="endinet_2014_3A.A.3" localSheetId="2">#REF!</definedName>
    <definedName name="endinet_2014_3A.A.3">#REF!</definedName>
    <definedName name="endinet_2014_3A.A.4" localSheetId="2">#REF!</definedName>
    <definedName name="endinet_2014_3A.A.4">#REF!</definedName>
    <definedName name="endinet_2014_3A.A.5" localSheetId="2">#REF!</definedName>
    <definedName name="endinet_2014_3A.A.5">#REF!</definedName>
    <definedName name="endinet_2014_3A.A.6" localSheetId="2">#REF!</definedName>
    <definedName name="endinet_2014_3A.A.6">#REF!</definedName>
    <definedName name="endinet_2014_3A.A.7" localSheetId="2">#REF!</definedName>
    <definedName name="endinet_2014_3A.A.7">#REF!</definedName>
    <definedName name="endinet_2014_3A.A.8" localSheetId="2">#REF!</definedName>
    <definedName name="endinet_2014_3A.A.8">#REF!</definedName>
    <definedName name="endinet_2014_7A.A.21" localSheetId="2">#REF!</definedName>
    <definedName name="endinet_2014_7A.A.21">#REF!</definedName>
    <definedName name="endinet_2014_7A.A.22" localSheetId="2">#REF!</definedName>
    <definedName name="endinet_2014_7A.A.22">#REF!</definedName>
    <definedName name="endinet_2014_7A.A.23" localSheetId="2">#REF!</definedName>
    <definedName name="endinet_2014_7A.A.23">#REF!</definedName>
    <definedName name="endinet_2014_7A.A.24" localSheetId="2">#REF!</definedName>
    <definedName name="endinet_2014_7A.A.24">#REF!</definedName>
    <definedName name="endinet_2014_7A.A.25" localSheetId="2">#REF!</definedName>
    <definedName name="endinet_2014_7A.A.25">#REF!</definedName>
    <definedName name="endinet_2014_7A.A.26" localSheetId="2">#REF!</definedName>
    <definedName name="endinet_2014_7A.A.26">#REF!</definedName>
    <definedName name="endinet_2014_7A.A.27" localSheetId="2">#REF!</definedName>
    <definedName name="endinet_2014_7A.A.27">#REF!</definedName>
    <definedName name="endinet_2014_7A.A.28" localSheetId="2">#REF!</definedName>
    <definedName name="endinet_2014_7A.A.28">#REF!</definedName>
    <definedName name="endinet_2014_7A.A.29" localSheetId="2">#REF!</definedName>
    <definedName name="endinet_2014_7A.A.29">#REF!</definedName>
    <definedName name="endinet_2014_7A.A.30" localSheetId="2">#REF!</definedName>
    <definedName name="endinet_2014_7A.A.30">#REF!</definedName>
    <definedName name="endinet_2014_7A.A.31" localSheetId="2">#REF!</definedName>
    <definedName name="endinet_2014_7A.A.31">#REF!</definedName>
    <definedName name="endinet_2014_7A.A.41" localSheetId="2">#REF!</definedName>
    <definedName name="endinet_2014_7A.A.41">#REF!</definedName>
    <definedName name="endinet_2014_7A.A.42" localSheetId="2">#REF!</definedName>
    <definedName name="endinet_2014_7A.A.42">#REF!</definedName>
    <definedName name="endinet_2014_7A.A.43" localSheetId="2">#REF!</definedName>
    <definedName name="endinet_2014_7A.A.43">#REF!</definedName>
    <definedName name="endinet_2014_7A.A.44" localSheetId="2">#REF!</definedName>
    <definedName name="endinet_2014_7A.A.44">#REF!</definedName>
    <definedName name="endinet_2014_7A.A.45" localSheetId="2">#REF!</definedName>
    <definedName name="endinet_2014_7A.A.45">#REF!</definedName>
    <definedName name="endinet_2014_7A.A.46" localSheetId="2">#REF!</definedName>
    <definedName name="endinet_2014_7A.A.46">#REF!</definedName>
    <definedName name="endinet_2014_7A.A.47" localSheetId="2">#REF!</definedName>
    <definedName name="endinet_2014_7A.A.47">#REF!</definedName>
    <definedName name="endinet_2014_7A.A.48" localSheetId="2">#REF!</definedName>
    <definedName name="endinet_2014_7A.A.48">#REF!</definedName>
    <definedName name="endinet_2014_7A.A.49" localSheetId="2">#REF!</definedName>
    <definedName name="endinet_2014_7A.A.49">#REF!</definedName>
    <definedName name="endinet_2014_7A.A.50" localSheetId="2">#REF!</definedName>
    <definedName name="endinet_2014_7A.A.50">#REF!</definedName>
    <definedName name="endinet_2014_7A.A.51" localSheetId="2">#REF!</definedName>
    <definedName name="endinet_2014_7A.A.51">#REF!</definedName>
    <definedName name="endinet_2014_7B.A.21" localSheetId="2">#REF!</definedName>
    <definedName name="endinet_2014_7B.A.21">#REF!</definedName>
    <definedName name="endinet_2014_7B.A.22" localSheetId="2">#REF!</definedName>
    <definedName name="endinet_2014_7B.A.22">#REF!</definedName>
    <definedName name="endinet_2014_7B.A.23" localSheetId="2">#REF!</definedName>
    <definedName name="endinet_2014_7B.A.23">#REF!</definedName>
    <definedName name="endinet_2014_7B.A.24" localSheetId="2">#REF!</definedName>
    <definedName name="endinet_2014_7B.A.24">#REF!</definedName>
    <definedName name="endinet_2014_7B.A.25" localSheetId="2">#REF!</definedName>
    <definedName name="endinet_2014_7B.A.25">#REF!</definedName>
    <definedName name="endinet_2014_7B.A.26" localSheetId="2">#REF!</definedName>
    <definedName name="endinet_2014_7B.A.26">#REF!</definedName>
    <definedName name="endinet_2014_7B.A.27" localSheetId="2">#REF!</definedName>
    <definedName name="endinet_2014_7B.A.27">#REF!</definedName>
    <definedName name="endinet_2014_7B.A.28" localSheetId="2">#REF!</definedName>
    <definedName name="endinet_2014_7B.A.28">#REF!</definedName>
    <definedName name="endinet_2014_7B.A.29" localSheetId="2">#REF!</definedName>
    <definedName name="endinet_2014_7B.A.29">#REF!</definedName>
    <definedName name="endinet_2014_7B.A.30" localSheetId="2">#REF!</definedName>
    <definedName name="endinet_2014_7B.A.30">#REF!</definedName>
    <definedName name="ENDINET_2014_INV_LOG">#REF!</definedName>
    <definedName name="ENDINET_2014_OO_LOG" localSheetId="2">#REF!</definedName>
    <definedName name="ENDINET_2014_OO_LOG">#REF!</definedName>
    <definedName name="ENDINET_2014_OPEX_LOG" localSheetId="2">#REF!</definedName>
    <definedName name="ENDINET_2014_OPEX_LOG">#REF!</definedName>
    <definedName name="endinet_2015_2B.E.tot" localSheetId="2">#REF!</definedName>
    <definedName name="endinet_2015_2B.E.tot">#REF!</definedName>
    <definedName name="endinet_2015_3A.A.1" localSheetId="2">#REF!</definedName>
    <definedName name="endinet_2015_3A.A.1">#REF!</definedName>
    <definedName name="endinet_2015_3A.A.10" localSheetId="2">#REF!</definedName>
    <definedName name="endinet_2015_3A.A.10">#REF!</definedName>
    <definedName name="endinet_2015_3A.A.11" localSheetId="2">#REF!</definedName>
    <definedName name="endinet_2015_3A.A.11">#REF!</definedName>
    <definedName name="endinet_2015_3A.A.12" localSheetId="2">#REF!</definedName>
    <definedName name="endinet_2015_3A.A.12">#REF!</definedName>
    <definedName name="endinet_2015_3A.A.13" localSheetId="2">#REF!</definedName>
    <definedName name="endinet_2015_3A.A.13">#REF!</definedName>
    <definedName name="endinet_2015_3A.A.15" localSheetId="2">#REF!</definedName>
    <definedName name="endinet_2015_3A.A.15">#REF!</definedName>
    <definedName name="endinet_2015_3A.A.2" localSheetId="2">#REF!</definedName>
    <definedName name="endinet_2015_3A.A.2">#REF!</definedName>
    <definedName name="endinet_2015_3A.A.3" localSheetId="2">#REF!</definedName>
    <definedName name="endinet_2015_3A.A.3">#REF!</definedName>
    <definedName name="endinet_2015_3A.A.4" localSheetId="2">#REF!</definedName>
    <definedName name="endinet_2015_3A.A.4">#REF!</definedName>
    <definedName name="endinet_2015_3A.A.5" localSheetId="2">#REF!</definedName>
    <definedName name="endinet_2015_3A.A.5">#REF!</definedName>
    <definedName name="endinet_2015_3A.A.6" localSheetId="2">#REF!</definedName>
    <definedName name="endinet_2015_3A.A.6">#REF!</definedName>
    <definedName name="endinet_2015_3A.A.7" localSheetId="2">#REF!</definedName>
    <definedName name="endinet_2015_3A.A.7">#REF!</definedName>
    <definedName name="endinet_2015_3A.A.8" localSheetId="2">#REF!</definedName>
    <definedName name="endinet_2015_3A.A.8">#REF!</definedName>
    <definedName name="endinet_2015_7A.A.21" localSheetId="2">#REF!</definedName>
    <definedName name="endinet_2015_7A.A.21">#REF!</definedName>
    <definedName name="endinet_2015_7A.A.22" localSheetId="2">#REF!</definedName>
    <definedName name="endinet_2015_7A.A.22">#REF!</definedName>
    <definedName name="endinet_2015_7A.A.23" localSheetId="2">#REF!</definedName>
    <definedName name="endinet_2015_7A.A.23">#REF!</definedName>
    <definedName name="endinet_2015_7A.A.24" localSheetId="2">#REF!</definedName>
    <definedName name="endinet_2015_7A.A.24">#REF!</definedName>
    <definedName name="endinet_2015_7A.A.25" localSheetId="2">#REF!</definedName>
    <definedName name="endinet_2015_7A.A.25">#REF!</definedName>
    <definedName name="endinet_2015_7A.A.26" localSheetId="2">#REF!</definedName>
    <definedName name="endinet_2015_7A.A.26">#REF!</definedName>
    <definedName name="endinet_2015_7A.A.27" localSheetId="2">#REF!</definedName>
    <definedName name="endinet_2015_7A.A.27">#REF!</definedName>
    <definedName name="endinet_2015_7A.A.28" localSheetId="2">#REF!</definedName>
    <definedName name="endinet_2015_7A.A.28">#REF!</definedName>
    <definedName name="endinet_2015_7A.A.29" localSheetId="2">#REF!</definedName>
    <definedName name="endinet_2015_7A.A.29">#REF!</definedName>
    <definedName name="endinet_2015_7A.A.30" localSheetId="2">#REF!</definedName>
    <definedName name="endinet_2015_7A.A.30">#REF!</definedName>
    <definedName name="endinet_2015_7A.A.31" localSheetId="2">#REF!</definedName>
    <definedName name="endinet_2015_7A.A.31">#REF!</definedName>
    <definedName name="endinet_2015_7A.A.41" localSheetId="2">#REF!</definedName>
    <definedName name="endinet_2015_7A.A.41">#REF!</definedName>
    <definedName name="endinet_2015_7A.A.42" localSheetId="2">#REF!</definedName>
    <definedName name="endinet_2015_7A.A.42">#REF!</definedName>
    <definedName name="endinet_2015_7A.A.43" localSheetId="2">#REF!</definedName>
    <definedName name="endinet_2015_7A.A.43">#REF!</definedName>
    <definedName name="endinet_2015_7A.A.44" localSheetId="2">#REF!</definedName>
    <definedName name="endinet_2015_7A.A.44">#REF!</definedName>
    <definedName name="endinet_2015_7A.A.45" localSheetId="2">#REF!</definedName>
    <definedName name="endinet_2015_7A.A.45">#REF!</definedName>
    <definedName name="endinet_2015_7A.A.46" localSheetId="2">#REF!</definedName>
    <definedName name="endinet_2015_7A.A.46">#REF!</definedName>
    <definedName name="endinet_2015_7A.A.47" localSheetId="2">#REF!</definedName>
    <definedName name="endinet_2015_7A.A.47">#REF!</definedName>
    <definedName name="endinet_2015_7A.A.48" localSheetId="2">#REF!</definedName>
    <definedName name="endinet_2015_7A.A.48">#REF!</definedName>
    <definedName name="endinet_2015_7A.A.49" localSheetId="2">#REF!</definedName>
    <definedName name="endinet_2015_7A.A.49">#REF!</definedName>
    <definedName name="endinet_2015_7A.A.50" localSheetId="2">#REF!</definedName>
    <definedName name="endinet_2015_7A.A.50">#REF!</definedName>
    <definedName name="endinet_2015_7A.A.51" localSheetId="2">#REF!</definedName>
    <definedName name="endinet_2015_7A.A.51">#REF!</definedName>
    <definedName name="endinet_2015_7B.A.21" localSheetId="2">#REF!</definedName>
    <definedName name="endinet_2015_7B.A.21">#REF!</definedName>
    <definedName name="endinet_2015_7B.A.22" localSheetId="2">#REF!</definedName>
    <definedName name="endinet_2015_7B.A.22">#REF!</definedName>
    <definedName name="endinet_2015_7B.A.23" localSheetId="2">#REF!</definedName>
    <definedName name="endinet_2015_7B.A.23">#REF!</definedName>
    <definedName name="endinet_2015_7B.A.24" localSheetId="2">#REF!</definedName>
    <definedName name="endinet_2015_7B.A.24">#REF!</definedName>
    <definedName name="endinet_2015_7B.A.25" localSheetId="2">#REF!</definedName>
    <definedName name="endinet_2015_7B.A.25">#REF!</definedName>
    <definedName name="endinet_2015_7B.A.26" localSheetId="2">#REF!</definedName>
    <definedName name="endinet_2015_7B.A.26">#REF!</definedName>
    <definedName name="endinet_2015_7B.A.27" localSheetId="2">#REF!</definedName>
    <definedName name="endinet_2015_7B.A.27">#REF!</definedName>
    <definedName name="endinet_2015_7B.A.28" localSheetId="2">#REF!</definedName>
    <definedName name="endinet_2015_7B.A.28">#REF!</definedName>
    <definedName name="endinet_2015_7B.A.29" localSheetId="2">#REF!</definedName>
    <definedName name="endinet_2015_7B.A.29">#REF!</definedName>
    <definedName name="endinet_2015_7B.A.30" localSheetId="2">#REF!</definedName>
    <definedName name="endinet_2015_7B.A.30">#REF!</definedName>
    <definedName name="ENDINET_2015_INV_LOG">#REF!</definedName>
    <definedName name="ENDINET_2015_OO_LOG" localSheetId="2">#REF!</definedName>
    <definedName name="ENDINET_2015_OO_LOG">#REF!</definedName>
    <definedName name="ENDINET_2015_OPEX_LOG" localSheetId="2">#REF!</definedName>
    <definedName name="ENDINET_2015_OPEX_LOG">#REF!</definedName>
    <definedName name="enduris_2014_2B.E.tot" localSheetId="2">#REF!</definedName>
    <definedName name="enduris_2014_2B.E.tot">#REF!</definedName>
    <definedName name="enduris_2014_3A.A.1" localSheetId="2">#REF!</definedName>
    <definedName name="enduris_2014_3A.A.1">#REF!</definedName>
    <definedName name="enduris_2014_3A.A.10" localSheetId="2">#REF!</definedName>
    <definedName name="enduris_2014_3A.A.10">#REF!</definedName>
    <definedName name="enduris_2014_3A.A.11" localSheetId="2">#REF!</definedName>
    <definedName name="enduris_2014_3A.A.11">#REF!</definedName>
    <definedName name="enduris_2014_3A.A.12" localSheetId="2">#REF!</definedName>
    <definedName name="enduris_2014_3A.A.12">#REF!</definedName>
    <definedName name="enduris_2014_3A.A.13" localSheetId="2">#REF!</definedName>
    <definedName name="enduris_2014_3A.A.13">#REF!</definedName>
    <definedName name="enduris_2014_3A.A.15" localSheetId="2">#REF!</definedName>
    <definedName name="enduris_2014_3A.A.15">#REF!</definedName>
    <definedName name="enduris_2014_3A.A.2" localSheetId="2">#REF!</definedName>
    <definedName name="enduris_2014_3A.A.2">#REF!</definedName>
    <definedName name="enduris_2014_3A.A.3" localSheetId="2">#REF!</definedName>
    <definedName name="enduris_2014_3A.A.3">#REF!</definedName>
    <definedName name="enduris_2014_3A.A.4" localSheetId="2">#REF!</definedName>
    <definedName name="enduris_2014_3A.A.4">#REF!</definedName>
    <definedName name="enduris_2014_3A.A.5" localSheetId="2">#REF!</definedName>
    <definedName name="enduris_2014_3A.A.5">#REF!</definedName>
    <definedName name="enduris_2014_3A.A.6" localSheetId="2">#REF!</definedName>
    <definedName name="enduris_2014_3A.A.6">#REF!</definedName>
    <definedName name="enduris_2014_3A.A.7" localSheetId="2">#REF!</definedName>
    <definedName name="enduris_2014_3A.A.7">#REF!</definedName>
    <definedName name="enduris_2014_3A.A.8" localSheetId="2">#REF!</definedName>
    <definedName name="enduris_2014_3A.A.8">#REF!</definedName>
    <definedName name="enduris_2014_7A.A.21" localSheetId="2">#REF!</definedName>
    <definedName name="enduris_2014_7A.A.21">#REF!</definedName>
    <definedName name="enduris_2014_7A.A.22" localSheetId="2">#REF!</definedName>
    <definedName name="enduris_2014_7A.A.22">#REF!</definedName>
    <definedName name="enduris_2014_7A.A.23" localSheetId="2">#REF!</definedName>
    <definedName name="enduris_2014_7A.A.23">#REF!</definedName>
    <definedName name="enduris_2014_7A.A.24" localSheetId="2">#REF!</definedName>
    <definedName name="enduris_2014_7A.A.24">#REF!</definedName>
    <definedName name="enduris_2014_7A.A.25" localSheetId="2">#REF!</definedName>
    <definedName name="enduris_2014_7A.A.25">#REF!</definedName>
    <definedName name="enduris_2014_7A.A.26" localSheetId="2">#REF!</definedName>
    <definedName name="enduris_2014_7A.A.26">#REF!</definedName>
    <definedName name="enduris_2014_7A.A.27" localSheetId="2">#REF!</definedName>
    <definedName name="enduris_2014_7A.A.27">#REF!</definedName>
    <definedName name="enduris_2014_7A.A.28" localSheetId="2">#REF!</definedName>
    <definedName name="enduris_2014_7A.A.28">#REF!</definedName>
    <definedName name="enduris_2014_7A.A.29" localSheetId="2">#REF!</definedName>
    <definedName name="enduris_2014_7A.A.29">#REF!</definedName>
    <definedName name="enduris_2014_7A.A.30" localSheetId="2">#REF!</definedName>
    <definedName name="enduris_2014_7A.A.30">#REF!</definedName>
    <definedName name="enduris_2014_7A.A.31" localSheetId="2">#REF!</definedName>
    <definedName name="enduris_2014_7A.A.31">#REF!</definedName>
    <definedName name="enduris_2014_7A.A.41" localSheetId="2">#REF!</definedName>
    <definedName name="enduris_2014_7A.A.41">#REF!</definedName>
    <definedName name="enduris_2014_7A.A.42" localSheetId="2">#REF!</definedName>
    <definedName name="enduris_2014_7A.A.42">#REF!</definedName>
    <definedName name="enduris_2014_7A.A.43" localSheetId="2">#REF!</definedName>
    <definedName name="enduris_2014_7A.A.43">#REF!</definedName>
    <definedName name="enduris_2014_7A.A.44" localSheetId="2">#REF!</definedName>
    <definedName name="enduris_2014_7A.A.44">#REF!</definedName>
    <definedName name="enduris_2014_7A.A.45" localSheetId="2">#REF!</definedName>
    <definedName name="enduris_2014_7A.A.45">#REF!</definedName>
    <definedName name="enduris_2014_7A.A.46" localSheetId="2">#REF!</definedName>
    <definedName name="enduris_2014_7A.A.46">#REF!</definedName>
    <definedName name="enduris_2014_7A.A.47" localSheetId="2">#REF!</definedName>
    <definedName name="enduris_2014_7A.A.47">#REF!</definedName>
    <definedName name="enduris_2014_7A.A.48" localSheetId="2">#REF!</definedName>
    <definedName name="enduris_2014_7A.A.48">#REF!</definedName>
    <definedName name="enduris_2014_7A.A.49" localSheetId="2">#REF!</definedName>
    <definedName name="enduris_2014_7A.A.49">#REF!</definedName>
    <definedName name="enduris_2014_7A.A.50" localSheetId="2">#REF!</definedName>
    <definedName name="enduris_2014_7A.A.50">#REF!</definedName>
    <definedName name="enduris_2014_7A.A.51" localSheetId="2">#REF!</definedName>
    <definedName name="enduris_2014_7A.A.51">#REF!</definedName>
    <definedName name="enduris_2014_7B.A.21" localSheetId="2">#REF!</definedName>
    <definedName name="enduris_2014_7B.A.21">#REF!</definedName>
    <definedName name="enduris_2014_7B.A.22" localSheetId="2">#REF!</definedName>
    <definedName name="enduris_2014_7B.A.22">#REF!</definedName>
    <definedName name="enduris_2014_7B.A.23" localSheetId="2">#REF!</definedName>
    <definedName name="enduris_2014_7B.A.23">#REF!</definedName>
    <definedName name="enduris_2014_7B.A.24" localSheetId="2">#REF!</definedName>
    <definedName name="enduris_2014_7B.A.24">#REF!</definedName>
    <definedName name="enduris_2014_7B.A.25" localSheetId="2">#REF!</definedName>
    <definedName name="enduris_2014_7B.A.25">#REF!</definedName>
    <definedName name="enduris_2014_7B.A.26" localSheetId="2">#REF!</definedName>
    <definedName name="enduris_2014_7B.A.26">#REF!</definedName>
    <definedName name="enduris_2014_7B.A.27" localSheetId="2">#REF!</definedName>
    <definedName name="enduris_2014_7B.A.27">#REF!</definedName>
    <definedName name="enduris_2014_7B.A.28" localSheetId="2">#REF!</definedName>
    <definedName name="enduris_2014_7B.A.28">#REF!</definedName>
    <definedName name="enduris_2014_7B.A.29" localSheetId="2">#REF!</definedName>
    <definedName name="enduris_2014_7B.A.29">#REF!</definedName>
    <definedName name="enduris_2014_7B.A.30" localSheetId="2">#REF!</definedName>
    <definedName name="enduris_2014_7B.A.30">#REF!</definedName>
    <definedName name="ENDURIS_2014_INV_LOG">#REF!</definedName>
    <definedName name="ENDURIS_2014_OO_LOG">#REF!</definedName>
    <definedName name="enduris_2015_2B.E.tot" localSheetId="2">#REF!</definedName>
    <definedName name="enduris_2015_2B.E.tot">#REF!</definedName>
    <definedName name="enduris_2015_3A.A.1" localSheetId="2">#REF!</definedName>
    <definedName name="enduris_2015_3A.A.1">#REF!</definedName>
    <definedName name="enduris_2015_3A.A.10" localSheetId="2">#REF!</definedName>
    <definedName name="enduris_2015_3A.A.10">#REF!</definedName>
    <definedName name="enduris_2015_3A.A.11" localSheetId="2">#REF!</definedName>
    <definedName name="enduris_2015_3A.A.11">#REF!</definedName>
    <definedName name="enduris_2015_3A.A.12" localSheetId="2">#REF!</definedName>
    <definedName name="enduris_2015_3A.A.12">#REF!</definedName>
    <definedName name="enduris_2015_3A.A.13" localSheetId="2">#REF!</definedName>
    <definedName name="enduris_2015_3A.A.13">#REF!</definedName>
    <definedName name="enduris_2015_3A.A.15" localSheetId="2">#REF!</definedName>
    <definedName name="enduris_2015_3A.A.15">#REF!</definedName>
    <definedName name="enduris_2015_3A.A.2" localSheetId="2">#REF!</definedName>
    <definedName name="enduris_2015_3A.A.2">#REF!</definedName>
    <definedName name="enduris_2015_3A.A.3" localSheetId="2">#REF!</definedName>
    <definedName name="enduris_2015_3A.A.3">#REF!</definedName>
    <definedName name="enduris_2015_3A.A.4" localSheetId="2">#REF!</definedName>
    <definedName name="enduris_2015_3A.A.4">#REF!</definedName>
    <definedName name="enduris_2015_3A.A.5" localSheetId="2">#REF!</definedName>
    <definedName name="enduris_2015_3A.A.5">#REF!</definedName>
    <definedName name="enduris_2015_3A.A.6" localSheetId="2">#REF!</definedName>
    <definedName name="enduris_2015_3A.A.6">#REF!</definedName>
    <definedName name="enduris_2015_3A.A.7" localSheetId="2">#REF!</definedName>
    <definedName name="enduris_2015_3A.A.7">#REF!</definedName>
    <definedName name="enduris_2015_3A.A.8" localSheetId="2">#REF!</definedName>
    <definedName name="enduris_2015_3A.A.8">#REF!</definedName>
    <definedName name="enduris_2015_7A.A.21" localSheetId="2">#REF!</definedName>
    <definedName name="enduris_2015_7A.A.21">#REF!</definedName>
    <definedName name="enduris_2015_7A.A.22" localSheetId="2">#REF!</definedName>
    <definedName name="enduris_2015_7A.A.22">#REF!</definedName>
    <definedName name="enduris_2015_7A.A.23" localSheetId="2">#REF!</definedName>
    <definedName name="enduris_2015_7A.A.23">#REF!</definedName>
    <definedName name="enduris_2015_7A.A.24" localSheetId="2">#REF!</definedName>
    <definedName name="enduris_2015_7A.A.24">#REF!</definedName>
    <definedName name="enduris_2015_7A.A.25" localSheetId="2">#REF!</definedName>
    <definedName name="enduris_2015_7A.A.25">#REF!</definedName>
    <definedName name="enduris_2015_7A.A.26" localSheetId="2">#REF!</definedName>
    <definedName name="enduris_2015_7A.A.26">#REF!</definedName>
    <definedName name="enduris_2015_7A.A.27" localSheetId="2">#REF!</definedName>
    <definedName name="enduris_2015_7A.A.27">#REF!</definedName>
    <definedName name="enduris_2015_7A.A.28" localSheetId="2">#REF!</definedName>
    <definedName name="enduris_2015_7A.A.28">#REF!</definedName>
    <definedName name="enduris_2015_7A.A.29" localSheetId="2">#REF!</definedName>
    <definedName name="enduris_2015_7A.A.29">#REF!</definedName>
    <definedName name="enduris_2015_7A.A.30" localSheetId="2">#REF!</definedName>
    <definedName name="enduris_2015_7A.A.30">#REF!</definedName>
    <definedName name="enduris_2015_7A.A.31" localSheetId="2">#REF!</definedName>
    <definedName name="enduris_2015_7A.A.31">#REF!</definedName>
    <definedName name="enduris_2015_7A.A.41" localSheetId="2">#REF!</definedName>
    <definedName name="enduris_2015_7A.A.41">#REF!</definedName>
    <definedName name="enduris_2015_7A.A.42" localSheetId="2">#REF!</definedName>
    <definedName name="enduris_2015_7A.A.42">#REF!</definedName>
    <definedName name="enduris_2015_7A.A.43" localSheetId="2">#REF!</definedName>
    <definedName name="enduris_2015_7A.A.43">#REF!</definedName>
    <definedName name="enduris_2015_7A.A.44" localSheetId="2">#REF!</definedName>
    <definedName name="enduris_2015_7A.A.44">#REF!</definedName>
    <definedName name="enduris_2015_7A.A.45" localSheetId="2">#REF!</definedName>
    <definedName name="enduris_2015_7A.A.45">#REF!</definedName>
    <definedName name="enduris_2015_7A.A.46" localSheetId="2">#REF!</definedName>
    <definedName name="enduris_2015_7A.A.46">#REF!</definedName>
    <definedName name="enduris_2015_7A.A.47" localSheetId="2">#REF!</definedName>
    <definedName name="enduris_2015_7A.A.47">#REF!</definedName>
    <definedName name="enduris_2015_7A.A.48" localSheetId="2">#REF!</definedName>
    <definedName name="enduris_2015_7A.A.48">#REF!</definedName>
    <definedName name="enduris_2015_7A.A.49" localSheetId="2">#REF!</definedName>
    <definedName name="enduris_2015_7A.A.49">#REF!</definedName>
    <definedName name="enduris_2015_7A.A.50" localSheetId="2">#REF!</definedName>
    <definedName name="enduris_2015_7A.A.50">#REF!</definedName>
    <definedName name="enduris_2015_7A.A.51" localSheetId="2">#REF!</definedName>
    <definedName name="enduris_2015_7A.A.51">#REF!</definedName>
    <definedName name="enduris_2015_7B.A.21" localSheetId="2">#REF!</definedName>
    <definedName name="enduris_2015_7B.A.21">#REF!</definedName>
    <definedName name="enduris_2015_7B.A.22" localSheetId="2">#REF!</definedName>
    <definedName name="enduris_2015_7B.A.22">#REF!</definedName>
    <definedName name="enduris_2015_7B.A.23" localSheetId="2">#REF!</definedName>
    <definedName name="enduris_2015_7B.A.23">#REF!</definedName>
    <definedName name="enduris_2015_7B.A.24" localSheetId="2">#REF!</definedName>
    <definedName name="enduris_2015_7B.A.24">#REF!</definedName>
    <definedName name="enduris_2015_7B.A.25" localSheetId="2">#REF!</definedName>
    <definedName name="enduris_2015_7B.A.25">#REF!</definedName>
    <definedName name="enduris_2015_7B.A.26" localSheetId="2">#REF!</definedName>
    <definedName name="enduris_2015_7B.A.26">#REF!</definedName>
    <definedName name="enduris_2015_7B.A.27" localSheetId="2">#REF!</definedName>
    <definedName name="enduris_2015_7B.A.27">#REF!</definedName>
    <definedName name="enduris_2015_7B.A.28" localSheetId="2">#REF!</definedName>
    <definedName name="enduris_2015_7B.A.28">#REF!</definedName>
    <definedName name="enduris_2015_7B.A.29" localSheetId="2">#REF!</definedName>
    <definedName name="enduris_2015_7B.A.29">#REF!</definedName>
    <definedName name="enduris_2015_7B.A.30" localSheetId="2">#REF!</definedName>
    <definedName name="enduris_2015_7B.A.30">#REF!</definedName>
    <definedName name="ENDURIS_2015_INV_LOG">#REF!</definedName>
    <definedName name="ENDURIS_2015_OO_LOG" localSheetId="2">#REF!</definedName>
    <definedName name="ENDURIS_2015_OO_LOG">#REF!</definedName>
    <definedName name="ENDURIS_2015_OPEX_LOG" localSheetId="2">#REF!</definedName>
    <definedName name="ENDURIS_2015_OPEX_LOG">#REF!</definedName>
    <definedName name="ENDURIS_OPEX_2014_LOG" localSheetId="2">#REF!</definedName>
    <definedName name="ENDURIS_OPEX_2014_LOG">#REF!</definedName>
    <definedName name="enexis_2014_2B.E.tot" localSheetId="2">#REF!</definedName>
    <definedName name="enexis_2014_2B.E.tot">#REF!</definedName>
    <definedName name="enexis_2014_3A.A.1" localSheetId="2">#REF!</definedName>
    <definedName name="enexis_2014_3A.A.1">#REF!</definedName>
    <definedName name="enexis_2014_3A.A.10" localSheetId="2">#REF!</definedName>
    <definedName name="enexis_2014_3A.A.10">#REF!</definedName>
    <definedName name="enexis_2014_3A.A.11" localSheetId="2">#REF!</definedName>
    <definedName name="enexis_2014_3A.A.11">#REF!</definedName>
    <definedName name="enexis_2014_3A.A.12" localSheetId="2">#REF!</definedName>
    <definedName name="enexis_2014_3A.A.12">#REF!</definedName>
    <definedName name="enexis_2014_3A.A.13" localSheetId="2">#REF!</definedName>
    <definedName name="enexis_2014_3A.A.13">#REF!</definedName>
    <definedName name="enexis_2014_3A.A.15" localSheetId="2">#REF!</definedName>
    <definedName name="enexis_2014_3A.A.15">#REF!</definedName>
    <definedName name="enexis_2014_3A.A.2" localSheetId="2">#REF!</definedName>
    <definedName name="enexis_2014_3A.A.2">#REF!</definedName>
    <definedName name="enexis_2014_3A.A.3" localSheetId="2">#REF!</definedName>
    <definedName name="enexis_2014_3A.A.3">#REF!</definedName>
    <definedName name="enexis_2014_3A.A.4" localSheetId="2">#REF!</definedName>
    <definedName name="enexis_2014_3A.A.4">#REF!</definedName>
    <definedName name="enexis_2014_3A.A.5" localSheetId="2">#REF!</definedName>
    <definedName name="enexis_2014_3A.A.5">#REF!</definedName>
    <definedName name="enexis_2014_3A.A.6" localSheetId="2">#REF!</definedName>
    <definedName name="enexis_2014_3A.A.6">#REF!</definedName>
    <definedName name="enexis_2014_3A.A.7" localSheetId="2">#REF!</definedName>
    <definedName name="enexis_2014_3A.A.7">#REF!</definedName>
    <definedName name="enexis_2014_3A.A.8" localSheetId="2">#REF!</definedName>
    <definedName name="enexis_2014_3A.A.8">#REF!</definedName>
    <definedName name="enexis_2014_7A.A.21" localSheetId="2">#REF!</definedName>
    <definedName name="enexis_2014_7A.A.21">#REF!</definedName>
    <definedName name="enexis_2014_7A.A.22" localSheetId="2">#REF!</definedName>
    <definedName name="enexis_2014_7A.A.22">#REF!</definedName>
    <definedName name="enexis_2014_7A.A.23" localSheetId="2">#REF!</definedName>
    <definedName name="enexis_2014_7A.A.23">#REF!</definedName>
    <definedName name="enexis_2014_7A.A.24" localSheetId="2">#REF!</definedName>
    <definedName name="enexis_2014_7A.A.24">#REF!</definedName>
    <definedName name="enexis_2014_7A.A.25" localSheetId="2">#REF!</definedName>
    <definedName name="enexis_2014_7A.A.25">#REF!</definedName>
    <definedName name="enexis_2014_7A.A.26" localSheetId="2">#REF!</definedName>
    <definedName name="enexis_2014_7A.A.26">#REF!</definedName>
    <definedName name="enexis_2014_7A.A.27" localSheetId="2">#REF!</definedName>
    <definedName name="enexis_2014_7A.A.27">#REF!</definedName>
    <definedName name="enexis_2014_7A.A.28" localSheetId="2">#REF!</definedName>
    <definedName name="enexis_2014_7A.A.28">#REF!</definedName>
    <definedName name="enexis_2014_7A.A.29" localSheetId="2">#REF!</definedName>
    <definedName name="enexis_2014_7A.A.29">#REF!</definedName>
    <definedName name="enexis_2014_7A.A.30" localSheetId="2">#REF!</definedName>
    <definedName name="enexis_2014_7A.A.30">#REF!</definedName>
    <definedName name="enexis_2014_7A.A.31" localSheetId="2">#REF!</definedName>
    <definedName name="enexis_2014_7A.A.31">#REF!</definedName>
    <definedName name="enexis_2014_7A.A.41" localSheetId="2">#REF!</definedName>
    <definedName name="enexis_2014_7A.A.41">#REF!</definedName>
    <definedName name="enexis_2014_7A.A.42" localSheetId="2">#REF!</definedName>
    <definedName name="enexis_2014_7A.A.42">#REF!</definedName>
    <definedName name="enexis_2014_7A.A.43" localSheetId="2">#REF!</definedName>
    <definedName name="enexis_2014_7A.A.43">#REF!</definedName>
    <definedName name="enexis_2014_7A.A.44" localSheetId="2">#REF!</definedName>
    <definedName name="enexis_2014_7A.A.44">#REF!</definedName>
    <definedName name="enexis_2014_7A.A.45" localSheetId="2">#REF!</definedName>
    <definedName name="enexis_2014_7A.A.45">#REF!</definedName>
    <definedName name="enexis_2014_7A.A.46" localSheetId="2">#REF!</definedName>
    <definedName name="enexis_2014_7A.A.46">#REF!</definedName>
    <definedName name="enexis_2014_7A.A.47" localSheetId="2">#REF!</definedName>
    <definedName name="enexis_2014_7A.A.47">#REF!</definedName>
    <definedName name="enexis_2014_7A.A.48" localSheetId="2">#REF!</definedName>
    <definedName name="enexis_2014_7A.A.48">#REF!</definedName>
    <definedName name="enexis_2014_7A.A.49" localSheetId="2">#REF!</definedName>
    <definedName name="enexis_2014_7A.A.49">#REF!</definedName>
    <definedName name="enexis_2014_7A.A.50" localSheetId="2">#REF!</definedName>
    <definedName name="enexis_2014_7A.A.50">#REF!</definedName>
    <definedName name="enexis_2014_7A.A.51" localSheetId="2">#REF!</definedName>
    <definedName name="enexis_2014_7A.A.51">#REF!</definedName>
    <definedName name="enexis_2014_7B.A.21" localSheetId="2">#REF!</definedName>
    <definedName name="enexis_2014_7B.A.21">#REF!</definedName>
    <definedName name="enexis_2014_7B.A.22" localSheetId="2">#REF!</definedName>
    <definedName name="enexis_2014_7B.A.22">#REF!</definedName>
    <definedName name="enexis_2014_7B.A.23" localSheetId="2">#REF!</definedName>
    <definedName name="enexis_2014_7B.A.23">#REF!</definedName>
    <definedName name="enexis_2014_7B.A.24" localSheetId="2">#REF!</definedName>
    <definedName name="enexis_2014_7B.A.24">#REF!</definedName>
    <definedName name="enexis_2014_7B.A.25" localSheetId="2">#REF!</definedName>
    <definedName name="enexis_2014_7B.A.25">#REF!</definedName>
    <definedName name="enexis_2014_7B.A.26" localSheetId="2">#REF!</definedName>
    <definedName name="enexis_2014_7B.A.26">#REF!</definedName>
    <definedName name="enexis_2014_7B.A.27" localSheetId="2">#REF!</definedName>
    <definedName name="enexis_2014_7B.A.27">#REF!</definedName>
    <definedName name="enexis_2014_7B.A.28" localSheetId="2">#REF!</definedName>
    <definedName name="enexis_2014_7B.A.28">#REF!</definedName>
    <definedName name="enexis_2014_7B.A.29" localSheetId="2">#REF!</definedName>
    <definedName name="enexis_2014_7B.A.29">#REF!</definedName>
    <definedName name="enexis_2014_7B.A.30" localSheetId="2">#REF!</definedName>
    <definedName name="enexis_2014_7B.A.30">#REF!</definedName>
    <definedName name="ENEXIS_2014_INV_LOG">#REF!</definedName>
    <definedName name="ENEXIS_2014_OO_LOG">#REF!</definedName>
    <definedName name="ENEXIS_2014_OPEX_LOG" localSheetId="2">#REF!</definedName>
    <definedName name="ENEXIS_2014_OPEX_LOG">#REF!</definedName>
    <definedName name="enexis_2015_2B.E.tot" localSheetId="2">#REF!</definedName>
    <definedName name="enexis_2015_2B.E.tot">#REF!</definedName>
    <definedName name="enexis_2015_3A.A.1" localSheetId="2">#REF!</definedName>
    <definedName name="enexis_2015_3A.A.1">#REF!</definedName>
    <definedName name="enexis_2015_3A.A.10" localSheetId="2">#REF!</definedName>
    <definedName name="enexis_2015_3A.A.10">#REF!</definedName>
    <definedName name="enexis_2015_3A.A.11" localSheetId="2">#REF!</definedName>
    <definedName name="enexis_2015_3A.A.11">#REF!</definedName>
    <definedName name="enexis_2015_3A.A.12" localSheetId="2">#REF!</definedName>
    <definedName name="enexis_2015_3A.A.12">#REF!</definedName>
    <definedName name="enexis_2015_3A.A.13" localSheetId="2">#REF!</definedName>
    <definedName name="enexis_2015_3A.A.13">#REF!</definedName>
    <definedName name="enexis_2015_3A.A.15" localSheetId="2">#REF!</definedName>
    <definedName name="enexis_2015_3A.A.15">#REF!</definedName>
    <definedName name="enexis_2015_3A.A.2" localSheetId="2">#REF!</definedName>
    <definedName name="enexis_2015_3A.A.2">#REF!</definedName>
    <definedName name="enexis_2015_3A.A.3" localSheetId="2">#REF!</definedName>
    <definedName name="enexis_2015_3A.A.3">#REF!</definedName>
    <definedName name="enexis_2015_3A.A.4" localSheetId="2">#REF!</definedName>
    <definedName name="enexis_2015_3A.A.4">#REF!</definedName>
    <definedName name="enexis_2015_3A.A.5" localSheetId="2">#REF!</definedName>
    <definedName name="enexis_2015_3A.A.5">#REF!</definedName>
    <definedName name="enexis_2015_3A.A.6" localSheetId="2">#REF!</definedName>
    <definedName name="enexis_2015_3A.A.6">#REF!</definedName>
    <definedName name="enexis_2015_3A.A.7" localSheetId="2">#REF!</definedName>
    <definedName name="enexis_2015_3A.A.7">#REF!</definedName>
    <definedName name="enexis_2015_3A.A.8" localSheetId="2">#REF!</definedName>
    <definedName name="enexis_2015_3A.A.8">#REF!</definedName>
    <definedName name="enexis_2015_7A.A.21" localSheetId="2">#REF!</definedName>
    <definedName name="enexis_2015_7A.A.21">#REF!</definedName>
    <definedName name="enexis_2015_7A.A.22" localSheetId="2">#REF!</definedName>
    <definedName name="enexis_2015_7A.A.22">#REF!</definedName>
    <definedName name="enexis_2015_7A.A.23" localSheetId="2">#REF!</definedName>
    <definedName name="enexis_2015_7A.A.23">#REF!</definedName>
    <definedName name="enexis_2015_7A.A.24" localSheetId="2">#REF!</definedName>
    <definedName name="enexis_2015_7A.A.24">#REF!</definedName>
    <definedName name="enexis_2015_7A.A.25" localSheetId="2">#REF!</definedName>
    <definedName name="enexis_2015_7A.A.25">#REF!</definedName>
    <definedName name="enexis_2015_7A.A.26" localSheetId="2">#REF!</definedName>
    <definedName name="enexis_2015_7A.A.26">#REF!</definedName>
    <definedName name="enexis_2015_7A.A.27" localSheetId="2">#REF!</definedName>
    <definedName name="enexis_2015_7A.A.27">#REF!</definedName>
    <definedName name="enexis_2015_7A.A.28" localSheetId="2">#REF!</definedName>
    <definedName name="enexis_2015_7A.A.28">#REF!</definedName>
    <definedName name="enexis_2015_7A.A.29" localSheetId="2">#REF!</definedName>
    <definedName name="enexis_2015_7A.A.29">#REF!</definedName>
    <definedName name="enexis_2015_7A.A.30" localSheetId="2">#REF!</definedName>
    <definedName name="enexis_2015_7A.A.30">#REF!</definedName>
    <definedName name="enexis_2015_7A.A.31" localSheetId="2">#REF!</definedName>
    <definedName name="enexis_2015_7A.A.31">#REF!</definedName>
    <definedName name="enexis_2015_7A.A.41" localSheetId="2">#REF!</definedName>
    <definedName name="enexis_2015_7A.A.41">#REF!</definedName>
    <definedName name="enexis_2015_7A.A.42" localSheetId="2">#REF!</definedName>
    <definedName name="enexis_2015_7A.A.42">#REF!</definedName>
    <definedName name="enexis_2015_7A.A.43" localSheetId="2">#REF!</definedName>
    <definedName name="enexis_2015_7A.A.43">#REF!</definedName>
    <definedName name="enexis_2015_7A.A.44" localSheetId="2">#REF!</definedName>
    <definedName name="enexis_2015_7A.A.44">#REF!</definedName>
    <definedName name="enexis_2015_7A.A.45" localSheetId="2">#REF!</definedName>
    <definedName name="enexis_2015_7A.A.45">#REF!</definedName>
    <definedName name="enexis_2015_7A.A.46" localSheetId="2">#REF!</definedName>
    <definedName name="enexis_2015_7A.A.46">#REF!</definedName>
    <definedName name="enexis_2015_7A.A.47" localSheetId="2">#REF!</definedName>
    <definedName name="enexis_2015_7A.A.47">#REF!</definedName>
    <definedName name="enexis_2015_7A.A.48" localSheetId="2">#REF!</definedName>
    <definedName name="enexis_2015_7A.A.48">#REF!</definedName>
    <definedName name="enexis_2015_7A.A.49" localSheetId="2">#REF!</definedName>
    <definedName name="enexis_2015_7A.A.49">#REF!</definedName>
    <definedName name="enexis_2015_7A.A.50" localSheetId="2">#REF!</definedName>
    <definedName name="enexis_2015_7A.A.50">#REF!</definedName>
    <definedName name="enexis_2015_7A.A.51" localSheetId="2">#REF!</definedName>
    <definedName name="enexis_2015_7A.A.51">#REF!</definedName>
    <definedName name="enexis_2015_7B.A.21" localSheetId="2">#REF!</definedName>
    <definedName name="enexis_2015_7B.A.21">#REF!</definedName>
    <definedName name="enexis_2015_7B.A.22" localSheetId="2">#REF!</definedName>
    <definedName name="enexis_2015_7B.A.22">#REF!</definedName>
    <definedName name="enexis_2015_7B.A.23" localSheetId="2">#REF!</definedName>
    <definedName name="enexis_2015_7B.A.23">#REF!</definedName>
    <definedName name="enexis_2015_7B.A.24" localSheetId="2">#REF!</definedName>
    <definedName name="enexis_2015_7B.A.24">#REF!</definedName>
    <definedName name="enexis_2015_7B.A.25" localSheetId="2">#REF!</definedName>
    <definedName name="enexis_2015_7B.A.25">#REF!</definedName>
    <definedName name="enexis_2015_7B.A.26" localSheetId="2">#REF!</definedName>
    <definedName name="enexis_2015_7B.A.26">#REF!</definedName>
    <definedName name="enexis_2015_7B.A.27" localSheetId="2">#REF!</definedName>
    <definedName name="enexis_2015_7B.A.27">#REF!</definedName>
    <definedName name="enexis_2015_7B.A.28" localSheetId="2">#REF!</definedName>
    <definedName name="enexis_2015_7B.A.28">#REF!</definedName>
    <definedName name="enexis_2015_7B.A.29" localSheetId="2">#REF!</definedName>
    <definedName name="enexis_2015_7B.A.29">#REF!</definedName>
    <definedName name="enexis_2015_7B.A.30" localSheetId="2">#REF!</definedName>
    <definedName name="enexis_2015_7B.A.30">#REF!</definedName>
    <definedName name="ENEXIS_2015_INV_LOG">#REF!</definedName>
    <definedName name="ENEXIS_2015_OO_LOG" localSheetId="2">#REF!</definedName>
    <definedName name="ENEXIS_2015_OO_LOG">#REF!</definedName>
    <definedName name="ENEXIS_2015_OPEX_LOG" localSheetId="2">#REF!</definedName>
    <definedName name="ENEXIS_2015_OPEX_LOG">#REF!</definedName>
    <definedName name="liander_2014_2B.E.tot" localSheetId="2">#REF!</definedName>
    <definedName name="liander_2014_2B.E.tot">#REF!</definedName>
    <definedName name="liander_2014_3A.A.1" localSheetId="2">#REF!</definedName>
    <definedName name="liander_2014_3A.A.1">#REF!</definedName>
    <definedName name="liander_2014_3A.A.10" localSheetId="2">#REF!</definedName>
    <definedName name="liander_2014_3A.A.10">#REF!</definedName>
    <definedName name="liander_2014_3A.A.11" localSheetId="2">#REF!</definedName>
    <definedName name="liander_2014_3A.A.11">#REF!</definedName>
    <definedName name="liander_2014_3A.A.12" localSheetId="2">#REF!</definedName>
    <definedName name="liander_2014_3A.A.12">#REF!</definedName>
    <definedName name="liander_2014_3A.A.13" localSheetId="2">#REF!</definedName>
    <definedName name="liander_2014_3A.A.13">#REF!</definedName>
    <definedName name="liander_2014_3A.A.15" localSheetId="2">#REF!</definedName>
    <definedName name="liander_2014_3A.A.15">#REF!</definedName>
    <definedName name="liander_2014_3A.A.2" localSheetId="2">#REF!</definedName>
    <definedName name="liander_2014_3A.A.2">#REF!</definedName>
    <definedName name="liander_2014_3A.A.3" localSheetId="2">#REF!</definedName>
    <definedName name="liander_2014_3A.A.3">#REF!</definedName>
    <definedName name="liander_2014_3A.A.4" localSheetId="2">#REF!</definedName>
    <definedName name="liander_2014_3A.A.4">#REF!</definedName>
    <definedName name="liander_2014_3A.A.5" localSheetId="2">#REF!</definedName>
    <definedName name="liander_2014_3A.A.5">#REF!</definedName>
    <definedName name="liander_2014_3A.A.6" localSheetId="2">#REF!</definedName>
    <definedName name="liander_2014_3A.A.6">#REF!</definedName>
    <definedName name="liander_2014_3A.A.7" localSheetId="2">#REF!</definedName>
    <definedName name="liander_2014_3A.A.7">#REF!</definedName>
    <definedName name="liander_2014_3A.A.8" localSheetId="2">#REF!</definedName>
    <definedName name="liander_2014_3A.A.8">#REF!</definedName>
    <definedName name="liander_2014_7A.A.21" localSheetId="2">#REF!</definedName>
    <definedName name="liander_2014_7A.A.21">#REF!</definedName>
    <definedName name="liander_2014_7A.A.22" localSheetId="2">#REF!</definedName>
    <definedName name="liander_2014_7A.A.22">#REF!</definedName>
    <definedName name="liander_2014_7A.A.23" localSheetId="2">#REF!</definedName>
    <definedName name="liander_2014_7A.A.23">#REF!</definedName>
    <definedName name="liander_2014_7A.A.24" localSheetId="2">#REF!</definedName>
    <definedName name="liander_2014_7A.A.24">#REF!</definedName>
    <definedName name="liander_2014_7A.A.25" localSheetId="2">#REF!</definedName>
    <definedName name="liander_2014_7A.A.25">#REF!</definedName>
    <definedName name="liander_2014_7A.A.26" localSheetId="2">#REF!</definedName>
    <definedName name="liander_2014_7A.A.26">#REF!</definedName>
    <definedName name="liander_2014_7A.A.27" localSheetId="2">#REF!</definedName>
    <definedName name="liander_2014_7A.A.27">#REF!</definedName>
    <definedName name="liander_2014_7A.A.28" localSheetId="2">#REF!</definedName>
    <definedName name="liander_2014_7A.A.28">#REF!</definedName>
    <definedName name="liander_2014_7A.A.29" localSheetId="2">#REF!</definedName>
    <definedName name="liander_2014_7A.A.29">#REF!</definedName>
    <definedName name="liander_2014_7A.A.30" localSheetId="2">#REF!</definedName>
    <definedName name="liander_2014_7A.A.30">#REF!</definedName>
    <definedName name="liander_2014_7A.A.31" localSheetId="2">#REF!</definedName>
    <definedName name="liander_2014_7A.A.31">#REF!</definedName>
    <definedName name="liander_2014_7A.A.41" localSheetId="2">#REF!</definedName>
    <definedName name="liander_2014_7A.A.41">#REF!</definedName>
    <definedName name="liander_2014_7A.A.42" localSheetId="2">#REF!</definedName>
    <definedName name="liander_2014_7A.A.42">#REF!</definedName>
    <definedName name="liander_2014_7A.A.43" localSheetId="2">#REF!</definedName>
    <definedName name="liander_2014_7A.A.43">#REF!</definedName>
    <definedName name="liander_2014_7A.A.44" localSheetId="2">#REF!</definedName>
    <definedName name="liander_2014_7A.A.44">#REF!</definedName>
    <definedName name="liander_2014_7A.A.45" localSheetId="2">#REF!</definedName>
    <definedName name="liander_2014_7A.A.45">#REF!</definedName>
    <definedName name="liander_2014_7A.A.46" localSheetId="2">#REF!</definedName>
    <definedName name="liander_2014_7A.A.46">#REF!</definedName>
    <definedName name="liander_2014_7A.A.47" localSheetId="2">#REF!</definedName>
    <definedName name="liander_2014_7A.A.47">#REF!</definedName>
    <definedName name="liander_2014_7A.A.48" localSheetId="2">#REF!</definedName>
    <definedName name="liander_2014_7A.A.48">#REF!</definedName>
    <definedName name="liander_2014_7A.A.49" localSheetId="2">#REF!</definedName>
    <definedName name="liander_2014_7A.A.49">#REF!</definedName>
    <definedName name="liander_2014_7A.A.50" localSheetId="2">#REF!</definedName>
    <definedName name="liander_2014_7A.A.50">#REF!</definedName>
    <definedName name="liander_2014_7A.A.51" localSheetId="2">#REF!</definedName>
    <definedName name="liander_2014_7A.A.51">#REF!</definedName>
    <definedName name="liander_2014_7B.A.21" localSheetId="2">#REF!</definedName>
    <definedName name="liander_2014_7B.A.21">#REF!</definedName>
    <definedName name="liander_2014_7B.A.22" localSheetId="2">#REF!</definedName>
    <definedName name="liander_2014_7B.A.22">#REF!</definedName>
    <definedName name="liander_2014_7B.A.23" localSheetId="2">#REF!</definedName>
    <definedName name="liander_2014_7B.A.23">#REF!</definedName>
    <definedName name="liander_2014_7B.A.24" localSheetId="2">#REF!</definedName>
    <definedName name="liander_2014_7B.A.24">#REF!</definedName>
    <definedName name="liander_2014_7B.A.25" localSheetId="2">#REF!</definedName>
    <definedName name="liander_2014_7B.A.25">#REF!</definedName>
    <definedName name="liander_2014_7B.A.26" localSheetId="2">#REF!</definedName>
    <definedName name="liander_2014_7B.A.26">#REF!</definedName>
    <definedName name="liander_2014_7B.A.27" localSheetId="2">#REF!</definedName>
    <definedName name="liander_2014_7B.A.27">#REF!</definedName>
    <definedName name="liander_2014_7B.A.28" localSheetId="2">#REF!</definedName>
    <definedName name="liander_2014_7B.A.28">#REF!</definedName>
    <definedName name="liander_2014_7B.A.29" localSheetId="2">#REF!</definedName>
    <definedName name="liander_2014_7B.A.29">#REF!</definedName>
    <definedName name="liander_2014_7B.A.30" localSheetId="2">#REF!</definedName>
    <definedName name="liander_2014_7B.A.30">#REF!</definedName>
    <definedName name="LIANDER_2014_INV_LOG">#REF!</definedName>
    <definedName name="LIANDER_2014_OO_LOG">#REF!</definedName>
    <definedName name="LIANDER_2014_OPEX_LOG" localSheetId="2">#REF!</definedName>
    <definedName name="LIANDER_2014_OPEX_LOG">#REF!</definedName>
    <definedName name="liander_2015_2B.E.tot" localSheetId="2">#REF!</definedName>
    <definedName name="liander_2015_2B.E.tot">#REF!</definedName>
    <definedName name="liander_2015_3A.A.1" localSheetId="2">#REF!</definedName>
    <definedName name="liander_2015_3A.A.1">#REF!</definedName>
    <definedName name="liander_2015_3A.A.10" localSheetId="2">#REF!</definedName>
    <definedName name="liander_2015_3A.A.10">#REF!</definedName>
    <definedName name="liander_2015_3A.A.11" localSheetId="2">#REF!</definedName>
    <definedName name="liander_2015_3A.A.11">#REF!</definedName>
    <definedName name="liander_2015_3A.A.12" localSheetId="2">#REF!</definedName>
    <definedName name="liander_2015_3A.A.12">#REF!</definedName>
    <definedName name="liander_2015_3A.A.13" localSheetId="2">#REF!</definedName>
    <definedName name="liander_2015_3A.A.13">#REF!</definedName>
    <definedName name="liander_2015_3A.A.15" localSheetId="2">#REF!</definedName>
    <definedName name="liander_2015_3A.A.15">#REF!</definedName>
    <definedName name="liander_2015_3A.A.2" localSheetId="2">#REF!</definedName>
    <definedName name="liander_2015_3A.A.2">#REF!</definedName>
    <definedName name="liander_2015_3A.A.3" localSheetId="2">#REF!</definedName>
    <definedName name="liander_2015_3A.A.3">#REF!</definedName>
    <definedName name="liander_2015_3A.A.4" localSheetId="2">#REF!</definedName>
    <definedName name="liander_2015_3A.A.4">#REF!</definedName>
    <definedName name="liander_2015_3A.A.5" localSheetId="2">#REF!</definedName>
    <definedName name="liander_2015_3A.A.5">#REF!</definedName>
    <definedName name="liander_2015_3A.A.6" localSheetId="2">#REF!</definedName>
    <definedName name="liander_2015_3A.A.6">#REF!</definedName>
    <definedName name="liander_2015_3A.A.7" localSheetId="2">#REF!</definedName>
    <definedName name="liander_2015_3A.A.7">#REF!</definedName>
    <definedName name="liander_2015_3A.A.8" localSheetId="2">#REF!</definedName>
    <definedName name="liander_2015_3A.A.8">#REF!</definedName>
    <definedName name="liander_2015_7A.A.21" localSheetId="2">#REF!</definedName>
    <definedName name="liander_2015_7A.A.21">#REF!</definedName>
    <definedName name="liander_2015_7A.A.22" localSheetId="2">#REF!</definedName>
    <definedName name="liander_2015_7A.A.22">#REF!</definedName>
    <definedName name="liander_2015_7A.A.23" localSheetId="2">#REF!</definedName>
    <definedName name="liander_2015_7A.A.23">#REF!</definedName>
    <definedName name="liander_2015_7A.A.24" localSheetId="2">#REF!</definedName>
    <definedName name="liander_2015_7A.A.24">#REF!</definedName>
    <definedName name="liander_2015_7A.A.25" localSheetId="2">#REF!</definedName>
    <definedName name="liander_2015_7A.A.25">#REF!</definedName>
    <definedName name="liander_2015_7A.A.26" localSheetId="2">#REF!</definedName>
    <definedName name="liander_2015_7A.A.26">#REF!</definedName>
    <definedName name="liander_2015_7A.A.27" localSheetId="2">#REF!</definedName>
    <definedName name="liander_2015_7A.A.27">#REF!</definedName>
    <definedName name="liander_2015_7A.A.28" localSheetId="2">#REF!</definedName>
    <definedName name="liander_2015_7A.A.28">#REF!</definedName>
    <definedName name="liander_2015_7A.A.29" localSheetId="2">#REF!</definedName>
    <definedName name="liander_2015_7A.A.29">#REF!</definedName>
    <definedName name="liander_2015_7A.A.30" localSheetId="2">#REF!</definedName>
    <definedName name="liander_2015_7A.A.30">#REF!</definedName>
    <definedName name="liander_2015_7A.A.31" localSheetId="2">#REF!</definedName>
    <definedName name="liander_2015_7A.A.31">#REF!</definedName>
    <definedName name="liander_2015_7A.A.41" localSheetId="2">#REF!</definedName>
    <definedName name="liander_2015_7A.A.41">#REF!</definedName>
    <definedName name="liander_2015_7A.A.42" localSheetId="2">#REF!</definedName>
    <definedName name="liander_2015_7A.A.42">#REF!</definedName>
    <definedName name="liander_2015_7A.A.43" localSheetId="2">#REF!</definedName>
    <definedName name="liander_2015_7A.A.43">#REF!</definedName>
    <definedName name="liander_2015_7A.A.44" localSheetId="2">#REF!</definedName>
    <definedName name="liander_2015_7A.A.44">#REF!</definedName>
    <definedName name="liander_2015_7A.A.45" localSheetId="2">#REF!</definedName>
    <definedName name="liander_2015_7A.A.45">#REF!</definedName>
    <definedName name="liander_2015_7A.A.46" localSheetId="2">#REF!</definedName>
    <definedName name="liander_2015_7A.A.46">#REF!</definedName>
    <definedName name="liander_2015_7A.A.47" localSheetId="2">#REF!</definedName>
    <definedName name="liander_2015_7A.A.47">#REF!</definedName>
    <definedName name="liander_2015_7A.A.48" localSheetId="2">#REF!</definedName>
    <definedName name="liander_2015_7A.A.48">#REF!</definedName>
    <definedName name="liander_2015_7A.A.49" localSheetId="2">#REF!</definedName>
    <definedName name="liander_2015_7A.A.49">#REF!</definedName>
    <definedName name="liander_2015_7A.A.50" localSheetId="2">#REF!</definedName>
    <definedName name="liander_2015_7A.A.50">#REF!</definedName>
    <definedName name="liander_2015_7A.A.51" localSheetId="2">#REF!</definedName>
    <definedName name="liander_2015_7A.A.51">#REF!</definedName>
    <definedName name="liander_2015_7B.A.21" localSheetId="2">#REF!</definedName>
    <definedName name="liander_2015_7B.A.21">#REF!</definedName>
    <definedName name="liander_2015_7B.A.22" localSheetId="2">#REF!</definedName>
    <definedName name="liander_2015_7B.A.22">#REF!</definedName>
    <definedName name="liander_2015_7B.A.23" localSheetId="2">#REF!</definedName>
    <definedName name="liander_2015_7B.A.23">#REF!</definedName>
    <definedName name="liander_2015_7B.A.24" localSheetId="2">#REF!</definedName>
    <definedName name="liander_2015_7B.A.24">#REF!</definedName>
    <definedName name="liander_2015_7B.A.25" localSheetId="2">#REF!</definedName>
    <definedName name="liander_2015_7B.A.25">#REF!</definedName>
    <definedName name="liander_2015_7B.A.26" localSheetId="2">#REF!</definedName>
    <definedName name="liander_2015_7B.A.26">#REF!</definedName>
    <definedName name="liander_2015_7B.A.27" localSheetId="2">#REF!</definedName>
    <definedName name="liander_2015_7B.A.27">#REF!</definedName>
    <definedName name="liander_2015_7B.A.28" localSheetId="2">#REF!</definedName>
    <definedName name="liander_2015_7B.A.28">#REF!</definedName>
    <definedName name="liander_2015_7B.A.29" localSheetId="2">#REF!</definedName>
    <definedName name="liander_2015_7B.A.29">#REF!</definedName>
    <definedName name="liander_2015_7B.A.30" localSheetId="2">#REF!</definedName>
    <definedName name="liander_2015_7B.A.30">#REF!</definedName>
    <definedName name="LIANDER_2015_INV_LOG">#REF!</definedName>
    <definedName name="LIANDER_2015_OO_LOG" localSheetId="2">#REF!</definedName>
    <definedName name="LIANDER_2015_OO_LOG">#REF!</definedName>
    <definedName name="LIANDER_2015_OPEX_LOG" localSheetId="2">#REF!</definedName>
    <definedName name="LIANDER_2015_OPEX_LOG">#REF!</definedName>
    <definedName name="Lijst_cat_EAV" localSheetId="6">'[1]Categorie-indeling AD'!$B$38:$B$45</definedName>
    <definedName name="Lijst_cat_EAV">'[2]Categorie-indeling AD'!$B$38:$B$45</definedName>
    <definedName name="Lijst_cat_EAV_Meerlengte" localSheetId="6">'[1]Categorie-indeling AD'!$B$50:$B$57</definedName>
    <definedName name="Lijst_cat_EAV_Meerlengte">'[2]Categorie-indeling AD'!$B$50:$B$57</definedName>
    <definedName name="Lijst_cat_PAV" localSheetId="6">'[1]Categorie-indeling AD'!$B$26:$B$33</definedName>
    <definedName name="Lijst_cat_PAV">'[2]Categorie-indeling AD'!$B$26:$B$33</definedName>
    <definedName name="rendo_2014_2B.E.tot" localSheetId="2">#REF!</definedName>
    <definedName name="rendo_2014_2B.E.tot">#REF!</definedName>
    <definedName name="rendo_2014_3A.A.1" localSheetId="2">#REF!</definedName>
    <definedName name="rendo_2014_3A.A.1">#REF!</definedName>
    <definedName name="rendo_2014_3A.A.10" localSheetId="2">#REF!</definedName>
    <definedName name="rendo_2014_3A.A.10">#REF!</definedName>
    <definedName name="rendo_2014_3A.A.11" localSheetId="2">#REF!</definedName>
    <definedName name="rendo_2014_3A.A.11">#REF!</definedName>
    <definedName name="rendo_2014_3A.A.12" localSheetId="2">#REF!</definedName>
    <definedName name="rendo_2014_3A.A.12">#REF!</definedName>
    <definedName name="rendo_2014_3A.A.13" localSheetId="2">#REF!</definedName>
    <definedName name="rendo_2014_3A.A.13">#REF!</definedName>
    <definedName name="rendo_2014_3A.A.15" localSheetId="2">#REF!</definedName>
    <definedName name="rendo_2014_3A.A.15">#REF!</definedName>
    <definedName name="rendo_2014_3A.A.2" localSheetId="2">#REF!</definedName>
    <definedName name="rendo_2014_3A.A.2">#REF!</definedName>
    <definedName name="rendo_2014_3A.A.3" localSheetId="2">#REF!</definedName>
    <definedName name="rendo_2014_3A.A.3">#REF!</definedName>
    <definedName name="rendo_2014_3A.A.4" localSheetId="2">#REF!</definedName>
    <definedName name="rendo_2014_3A.A.4">#REF!</definedName>
    <definedName name="rendo_2014_3A.A.5" localSheetId="2">#REF!</definedName>
    <definedName name="rendo_2014_3A.A.5">#REF!</definedName>
    <definedName name="rendo_2014_3A.A.6" localSheetId="2">#REF!</definedName>
    <definedName name="rendo_2014_3A.A.6">#REF!</definedName>
    <definedName name="rendo_2014_3A.A.7" localSheetId="2">#REF!</definedName>
    <definedName name="rendo_2014_3A.A.7">#REF!</definedName>
    <definedName name="rendo_2014_3A.A.8" localSheetId="2">#REF!</definedName>
    <definedName name="rendo_2014_3A.A.8">#REF!</definedName>
    <definedName name="rendo_2014_7A.A.21" localSheetId="2">#REF!</definedName>
    <definedName name="rendo_2014_7A.A.21">#REF!</definedName>
    <definedName name="rendo_2014_7A.A.22" localSheetId="2">#REF!</definedName>
    <definedName name="rendo_2014_7A.A.22">#REF!</definedName>
    <definedName name="rendo_2014_7A.A.23" localSheetId="2">#REF!</definedName>
    <definedName name="rendo_2014_7A.A.23">#REF!</definedName>
    <definedName name="rendo_2014_7A.A.24" localSheetId="2">#REF!</definedName>
    <definedName name="rendo_2014_7A.A.24">#REF!</definedName>
    <definedName name="rendo_2014_7A.A.25" localSheetId="2">#REF!</definedName>
    <definedName name="rendo_2014_7A.A.25">#REF!</definedName>
    <definedName name="rendo_2014_7A.A.26" localSheetId="2">#REF!</definedName>
    <definedName name="rendo_2014_7A.A.26">#REF!</definedName>
    <definedName name="rendo_2014_7A.A.27" localSheetId="2">#REF!</definedName>
    <definedName name="rendo_2014_7A.A.27">#REF!</definedName>
    <definedName name="rendo_2014_7A.A.28" localSheetId="2">#REF!</definedName>
    <definedName name="rendo_2014_7A.A.28">#REF!</definedName>
    <definedName name="rendo_2014_7A.A.29" localSheetId="2">#REF!</definedName>
    <definedName name="rendo_2014_7A.A.29">#REF!</definedName>
    <definedName name="rendo_2014_7A.A.30" localSheetId="2">#REF!</definedName>
    <definedName name="rendo_2014_7A.A.30">#REF!</definedName>
    <definedName name="rendo_2014_7A.A.31" localSheetId="2">#REF!</definedName>
    <definedName name="rendo_2014_7A.A.31">#REF!</definedName>
    <definedName name="rendo_2014_7A.A.41" localSheetId="2">#REF!</definedName>
    <definedName name="rendo_2014_7A.A.41">#REF!</definedName>
    <definedName name="rendo_2014_7A.A.42" localSheetId="2">#REF!</definedName>
    <definedName name="rendo_2014_7A.A.42">#REF!</definedName>
    <definedName name="rendo_2014_7A.A.43" localSheetId="2">#REF!</definedName>
    <definedName name="rendo_2014_7A.A.43">#REF!</definedName>
    <definedName name="rendo_2014_7A.A.44" localSheetId="2">#REF!</definedName>
    <definedName name="rendo_2014_7A.A.44">#REF!</definedName>
    <definedName name="rendo_2014_7A.A.45" localSheetId="2">#REF!</definedName>
    <definedName name="rendo_2014_7A.A.45">#REF!</definedName>
    <definedName name="rendo_2014_7A.A.46" localSheetId="2">#REF!</definedName>
    <definedName name="rendo_2014_7A.A.46">#REF!</definedName>
    <definedName name="rendo_2014_7A.A.47" localSheetId="2">#REF!</definedName>
    <definedName name="rendo_2014_7A.A.47">#REF!</definedName>
    <definedName name="rendo_2014_7A.A.48" localSheetId="2">#REF!</definedName>
    <definedName name="rendo_2014_7A.A.48">#REF!</definedName>
    <definedName name="rendo_2014_7A.A.49" localSheetId="2">#REF!</definedName>
    <definedName name="rendo_2014_7A.A.49">#REF!</definedName>
    <definedName name="rendo_2014_7A.A.50" localSheetId="2">#REF!</definedName>
    <definedName name="rendo_2014_7A.A.50">#REF!</definedName>
    <definedName name="rendo_2014_7A.A.51" localSheetId="2">#REF!</definedName>
    <definedName name="rendo_2014_7A.A.51">#REF!</definedName>
    <definedName name="rendo_2014_7B.A.21" localSheetId="2">#REF!</definedName>
    <definedName name="rendo_2014_7B.A.21">#REF!</definedName>
    <definedName name="rendo_2014_7B.A.22" localSheetId="2">#REF!</definedName>
    <definedName name="rendo_2014_7B.A.22">#REF!</definedName>
    <definedName name="rendo_2014_7B.A.23" localSheetId="2">#REF!</definedName>
    <definedName name="rendo_2014_7B.A.23">#REF!</definedName>
    <definedName name="rendo_2014_7B.A.24" localSheetId="2">#REF!</definedName>
    <definedName name="rendo_2014_7B.A.24">#REF!</definedName>
    <definedName name="rendo_2014_7B.A.25" localSheetId="2">#REF!</definedName>
    <definedName name="rendo_2014_7B.A.25">#REF!</definedName>
    <definedName name="rendo_2014_7B.A.26" localSheetId="2">#REF!</definedName>
    <definedName name="rendo_2014_7B.A.26">#REF!</definedName>
    <definedName name="rendo_2014_7B.A.27" localSheetId="2">#REF!</definedName>
    <definedName name="rendo_2014_7B.A.27">#REF!</definedName>
    <definedName name="rendo_2014_7B.A.28" localSheetId="2">#REF!</definedName>
    <definedName name="rendo_2014_7B.A.28">#REF!</definedName>
    <definedName name="rendo_2014_7B.A.29" localSheetId="2">#REF!</definedName>
    <definedName name="rendo_2014_7B.A.29">#REF!</definedName>
    <definedName name="rendo_2014_7B.A.30" localSheetId="2">#REF!</definedName>
    <definedName name="rendo_2014_7B.A.30">#REF!</definedName>
    <definedName name="RENDO_2014_INV_LOG">#REF!</definedName>
    <definedName name="RENDO_2014_OO_LOG" localSheetId="2">#REF!</definedName>
    <definedName name="RENDO_2014_OO_LOG">#REF!</definedName>
    <definedName name="RENDO_2014_OPEX_LOG" localSheetId="2">#REF!</definedName>
    <definedName name="RENDO_2014_OPEX_LOG">#REF!</definedName>
    <definedName name="rendo_2015_2B.E.tot" localSheetId="2">#REF!</definedName>
    <definedName name="rendo_2015_2B.E.tot">#REF!</definedName>
    <definedName name="rendo_2015_3A.A.1" localSheetId="2">#REF!</definedName>
    <definedName name="rendo_2015_3A.A.1">#REF!</definedName>
    <definedName name="rendo_2015_3A.A.10" localSheetId="2">#REF!</definedName>
    <definedName name="rendo_2015_3A.A.10">#REF!</definedName>
    <definedName name="rendo_2015_3A.A.11" localSheetId="2">#REF!</definedName>
    <definedName name="rendo_2015_3A.A.11">#REF!</definedName>
    <definedName name="rendo_2015_3A.A.12" localSheetId="2">#REF!</definedName>
    <definedName name="rendo_2015_3A.A.12">#REF!</definedName>
    <definedName name="rendo_2015_3A.A.13" localSheetId="2">#REF!</definedName>
    <definedName name="rendo_2015_3A.A.13">#REF!</definedName>
    <definedName name="rendo_2015_3A.A.15" localSheetId="2">#REF!</definedName>
    <definedName name="rendo_2015_3A.A.15">#REF!</definedName>
    <definedName name="rendo_2015_3A.A.2" localSheetId="2">#REF!</definedName>
    <definedName name="rendo_2015_3A.A.2">#REF!</definedName>
    <definedName name="rendo_2015_3A.A.3" localSheetId="2">#REF!</definedName>
    <definedName name="rendo_2015_3A.A.3">#REF!</definedName>
    <definedName name="rendo_2015_3A.A.4" localSheetId="2">#REF!</definedName>
    <definedName name="rendo_2015_3A.A.4">#REF!</definedName>
    <definedName name="rendo_2015_3A.A.5" localSheetId="2">#REF!</definedName>
    <definedName name="rendo_2015_3A.A.5">#REF!</definedName>
    <definedName name="rendo_2015_3A.A.6" localSheetId="2">#REF!</definedName>
    <definedName name="rendo_2015_3A.A.6">#REF!</definedName>
    <definedName name="rendo_2015_3A.A.7" localSheetId="2">#REF!</definedName>
    <definedName name="rendo_2015_3A.A.7">#REF!</definedName>
    <definedName name="rendo_2015_3A.A.8" localSheetId="2">#REF!</definedName>
    <definedName name="rendo_2015_3A.A.8">#REF!</definedName>
    <definedName name="rendo_2015_7A.A.21" localSheetId="2">#REF!</definedName>
    <definedName name="rendo_2015_7A.A.21">#REF!</definedName>
    <definedName name="rendo_2015_7A.A.22" localSheetId="2">#REF!</definedName>
    <definedName name="rendo_2015_7A.A.22">#REF!</definedName>
    <definedName name="rendo_2015_7A.A.23" localSheetId="2">#REF!</definedName>
    <definedName name="rendo_2015_7A.A.23">#REF!</definedName>
    <definedName name="rendo_2015_7A.A.24" localSheetId="2">#REF!</definedName>
    <definedName name="rendo_2015_7A.A.24">#REF!</definedName>
    <definedName name="rendo_2015_7A.A.25" localSheetId="2">#REF!</definedName>
    <definedName name="rendo_2015_7A.A.25">#REF!</definedName>
    <definedName name="rendo_2015_7A.A.26" localSheetId="2">#REF!</definedName>
    <definedName name="rendo_2015_7A.A.26">#REF!</definedName>
    <definedName name="rendo_2015_7A.A.27" localSheetId="2">#REF!</definedName>
    <definedName name="rendo_2015_7A.A.27">#REF!</definedName>
    <definedName name="rendo_2015_7A.A.28" localSheetId="2">#REF!</definedName>
    <definedName name="rendo_2015_7A.A.28">#REF!</definedName>
    <definedName name="rendo_2015_7A.A.29" localSheetId="2">#REF!</definedName>
    <definedName name="rendo_2015_7A.A.29">#REF!</definedName>
    <definedName name="rendo_2015_7A.A.30" localSheetId="2">#REF!</definedName>
    <definedName name="rendo_2015_7A.A.30">#REF!</definedName>
    <definedName name="rendo_2015_7A.A.31" localSheetId="2">#REF!</definedName>
    <definedName name="rendo_2015_7A.A.31">#REF!</definedName>
    <definedName name="rendo_2015_7A.A.41" localSheetId="2">#REF!</definedName>
    <definedName name="rendo_2015_7A.A.41">#REF!</definedName>
    <definedName name="rendo_2015_7A.A.42" localSheetId="2">#REF!</definedName>
    <definedName name="rendo_2015_7A.A.42">#REF!</definedName>
    <definedName name="rendo_2015_7A.A.43" localSheetId="2">#REF!</definedName>
    <definedName name="rendo_2015_7A.A.43">#REF!</definedName>
    <definedName name="rendo_2015_7A.A.44" localSheetId="2">#REF!</definedName>
    <definedName name="rendo_2015_7A.A.44">#REF!</definedName>
    <definedName name="rendo_2015_7A.A.45" localSheetId="2">#REF!</definedName>
    <definedName name="rendo_2015_7A.A.45">#REF!</definedName>
    <definedName name="rendo_2015_7A.A.46" localSheetId="2">#REF!</definedName>
    <definedName name="rendo_2015_7A.A.46">#REF!</definedName>
    <definedName name="rendo_2015_7A.A.47" localSheetId="2">#REF!</definedName>
    <definedName name="rendo_2015_7A.A.47">#REF!</definedName>
    <definedName name="rendo_2015_7A.A.48" localSheetId="2">#REF!</definedName>
    <definedName name="rendo_2015_7A.A.48">#REF!</definedName>
    <definedName name="rendo_2015_7A.A.49" localSheetId="2">#REF!</definedName>
    <definedName name="rendo_2015_7A.A.49">#REF!</definedName>
    <definedName name="rendo_2015_7A.A.50" localSheetId="2">#REF!</definedName>
    <definedName name="rendo_2015_7A.A.50">#REF!</definedName>
    <definedName name="rendo_2015_7A.A.51" localSheetId="2">#REF!</definedName>
    <definedName name="rendo_2015_7A.A.51">#REF!</definedName>
    <definedName name="rendo_2015_7B.A.21" localSheetId="2">#REF!</definedName>
    <definedName name="rendo_2015_7B.A.21">#REF!</definedName>
    <definedName name="rendo_2015_7B.A.22" localSheetId="2">#REF!</definedName>
    <definedName name="rendo_2015_7B.A.22">#REF!</definedName>
    <definedName name="rendo_2015_7B.A.23" localSheetId="2">#REF!</definedName>
    <definedName name="rendo_2015_7B.A.23">#REF!</definedName>
    <definedName name="rendo_2015_7B.A.24" localSheetId="2">#REF!</definedName>
    <definedName name="rendo_2015_7B.A.24">#REF!</definedName>
    <definedName name="rendo_2015_7B.A.25" localSheetId="2">#REF!</definedName>
    <definedName name="rendo_2015_7B.A.25">#REF!</definedName>
    <definedName name="rendo_2015_7B.A.26" localSheetId="2">#REF!</definedName>
    <definedName name="rendo_2015_7B.A.26">#REF!</definedName>
    <definedName name="rendo_2015_7B.A.27" localSheetId="2">#REF!</definedName>
    <definedName name="rendo_2015_7B.A.27">#REF!</definedName>
    <definedName name="rendo_2015_7B.A.28" localSheetId="2">#REF!</definedName>
    <definedName name="rendo_2015_7B.A.28">#REF!</definedName>
    <definedName name="rendo_2015_7B.A.29" localSheetId="2">#REF!</definedName>
    <definedName name="rendo_2015_7B.A.29">#REF!</definedName>
    <definedName name="rendo_2015_7B.A.30" localSheetId="2">#REF!</definedName>
    <definedName name="rendo_2015_7B.A.30">#REF!</definedName>
    <definedName name="RENDO_2015_INV_LOG">#REF!</definedName>
    <definedName name="RENDO_2015_OO_LOG" localSheetId="2">#REF!</definedName>
    <definedName name="RENDO_2015_OO_LOG">#REF!</definedName>
    <definedName name="RENDO_2015_OPEX_LOG" localSheetId="2">#REF!</definedName>
    <definedName name="RENDO_2015_OPEX_LOG">#REF!</definedName>
    <definedName name="stedin_2014_2B.E.tot" localSheetId="2">#REF!</definedName>
    <definedName name="stedin_2014_2B.E.tot">#REF!</definedName>
    <definedName name="stedin_2014_3A.A.1" localSheetId="2">#REF!</definedName>
    <definedName name="stedin_2014_3A.A.1">#REF!</definedName>
    <definedName name="stedin_2014_3A.A.10" localSheetId="2">#REF!</definedName>
    <definedName name="stedin_2014_3A.A.10">#REF!</definedName>
    <definedName name="stedin_2014_3A.A.11" localSheetId="2">#REF!</definedName>
    <definedName name="stedin_2014_3A.A.11">#REF!</definedName>
    <definedName name="stedin_2014_3A.A.12" localSheetId="2">#REF!</definedName>
    <definedName name="stedin_2014_3A.A.12">#REF!</definedName>
    <definedName name="stedin_2014_3A.A.13" localSheetId="2">#REF!</definedName>
    <definedName name="stedin_2014_3A.A.13">#REF!</definedName>
    <definedName name="stedin_2014_3A.A.15" localSheetId="2">#REF!</definedName>
    <definedName name="stedin_2014_3A.A.15">#REF!</definedName>
    <definedName name="stedin_2014_3A.A.2" localSheetId="2">#REF!</definedName>
    <definedName name="stedin_2014_3A.A.2">#REF!</definedName>
    <definedName name="stedin_2014_3A.A.3" localSheetId="2">#REF!</definedName>
    <definedName name="stedin_2014_3A.A.3">#REF!</definedName>
    <definedName name="stedin_2014_3A.A.4" localSheetId="2">#REF!</definedName>
    <definedName name="stedin_2014_3A.A.4">#REF!</definedName>
    <definedName name="stedin_2014_3A.A.5" localSheetId="2">#REF!</definedName>
    <definedName name="stedin_2014_3A.A.5">#REF!</definedName>
    <definedName name="stedin_2014_3A.A.6" localSheetId="2">#REF!</definedName>
    <definedName name="stedin_2014_3A.A.6">#REF!</definedName>
    <definedName name="stedin_2014_3A.A.7" localSheetId="2">#REF!</definedName>
    <definedName name="stedin_2014_3A.A.7">#REF!</definedName>
    <definedName name="stedin_2014_3A.A.8" localSheetId="2">#REF!</definedName>
    <definedName name="stedin_2014_3A.A.8">#REF!</definedName>
    <definedName name="stedin_2014_7A.A.21" localSheetId="2">#REF!</definedName>
    <definedName name="stedin_2014_7A.A.21">#REF!</definedName>
    <definedName name="stedin_2014_7A.A.22" localSheetId="2">#REF!</definedName>
    <definedName name="stedin_2014_7A.A.22">#REF!</definedName>
    <definedName name="stedin_2014_7A.A.23" localSheetId="2">#REF!</definedName>
    <definedName name="stedin_2014_7A.A.23">#REF!</definedName>
    <definedName name="stedin_2014_7A.A.24" localSheetId="2">#REF!</definedName>
    <definedName name="stedin_2014_7A.A.24">#REF!</definedName>
    <definedName name="stedin_2014_7A.A.25" localSheetId="2">#REF!</definedName>
    <definedName name="stedin_2014_7A.A.25">#REF!</definedName>
    <definedName name="stedin_2014_7A.A.26" localSheetId="2">#REF!</definedName>
    <definedName name="stedin_2014_7A.A.26">#REF!</definedName>
    <definedName name="stedin_2014_7A.A.27" localSheetId="2">#REF!</definedName>
    <definedName name="stedin_2014_7A.A.27">#REF!</definedName>
    <definedName name="stedin_2014_7A.A.28" localSheetId="2">#REF!</definedName>
    <definedName name="stedin_2014_7A.A.28">#REF!</definedName>
    <definedName name="stedin_2014_7A.A.29" localSheetId="2">#REF!</definedName>
    <definedName name="stedin_2014_7A.A.29">#REF!</definedName>
    <definedName name="stedin_2014_7A.A.30" localSheetId="2">#REF!</definedName>
    <definedName name="stedin_2014_7A.A.30">#REF!</definedName>
    <definedName name="stedin_2014_7A.A.31" localSheetId="2">#REF!</definedName>
    <definedName name="stedin_2014_7A.A.31">#REF!</definedName>
    <definedName name="stedin_2014_7A.A.41" localSheetId="2">#REF!</definedName>
    <definedName name="stedin_2014_7A.A.41">#REF!</definedName>
    <definedName name="stedin_2014_7A.A.42" localSheetId="2">#REF!</definedName>
    <definedName name="stedin_2014_7A.A.42">#REF!</definedName>
    <definedName name="stedin_2014_7A.A.43" localSheetId="2">#REF!</definedName>
    <definedName name="stedin_2014_7A.A.43">#REF!</definedName>
    <definedName name="stedin_2014_7A.A.44" localSheetId="2">#REF!</definedName>
    <definedName name="stedin_2014_7A.A.44">#REF!</definedName>
    <definedName name="stedin_2014_7A.A.45" localSheetId="2">#REF!</definedName>
    <definedName name="stedin_2014_7A.A.45">#REF!</definedName>
    <definedName name="stedin_2014_7A.A.46" localSheetId="2">#REF!</definedName>
    <definedName name="stedin_2014_7A.A.46">#REF!</definedName>
    <definedName name="stedin_2014_7A.A.47" localSheetId="2">#REF!</definedName>
    <definedName name="stedin_2014_7A.A.47">#REF!</definedName>
    <definedName name="stedin_2014_7A.A.48" localSheetId="2">#REF!</definedName>
    <definedName name="stedin_2014_7A.A.48">#REF!</definedName>
    <definedName name="stedin_2014_7A.A.49" localSheetId="2">#REF!</definedName>
    <definedName name="stedin_2014_7A.A.49">#REF!</definedName>
    <definedName name="stedin_2014_7A.A.50" localSheetId="2">#REF!</definedName>
    <definedName name="stedin_2014_7A.A.50">#REF!</definedName>
    <definedName name="stedin_2014_7A.A.51" localSheetId="2">#REF!</definedName>
    <definedName name="stedin_2014_7A.A.51">#REF!</definedName>
    <definedName name="stedin_2014_7B.A.21" localSheetId="2">#REF!</definedName>
    <definedName name="stedin_2014_7B.A.21">#REF!</definedName>
    <definedName name="stedin_2014_7B.A.22" localSheetId="2">#REF!</definedName>
    <definedName name="stedin_2014_7B.A.22">#REF!</definedName>
    <definedName name="stedin_2014_7B.A.23" localSheetId="2">#REF!</definedName>
    <definedName name="stedin_2014_7B.A.23">#REF!</definedName>
    <definedName name="stedin_2014_7B.A.24" localSheetId="2">#REF!</definedName>
    <definedName name="stedin_2014_7B.A.24">#REF!</definedName>
    <definedName name="stedin_2014_7B.A.25" localSheetId="2">#REF!</definedName>
    <definedName name="stedin_2014_7B.A.25">#REF!</definedName>
    <definedName name="stedin_2014_7B.A.26" localSheetId="2">#REF!</definedName>
    <definedName name="stedin_2014_7B.A.26">#REF!</definedName>
    <definedName name="stedin_2014_7B.A.27" localSheetId="2">#REF!</definedName>
    <definedName name="stedin_2014_7B.A.27">#REF!</definedName>
    <definedName name="stedin_2014_7B.A.28" localSheetId="2">#REF!</definedName>
    <definedName name="stedin_2014_7B.A.28">#REF!</definedName>
    <definedName name="stedin_2014_7B.A.29" localSheetId="2">#REF!</definedName>
    <definedName name="stedin_2014_7B.A.29">#REF!</definedName>
    <definedName name="stedin_2014_7B.A.30" localSheetId="2">#REF!</definedName>
    <definedName name="stedin_2014_7B.A.30">#REF!</definedName>
    <definedName name="STEDIN_2014_INV_LOG">#REF!</definedName>
    <definedName name="STEDIN_2014_OO_LOG" localSheetId="2">#REF!</definedName>
    <definedName name="STEDIN_2014_OO_LOG">#REF!</definedName>
    <definedName name="STEDIN_2014_OPEX_LOG" localSheetId="2">#REF!</definedName>
    <definedName name="STEDIN_2014_OPEX_LOG">#REF!</definedName>
    <definedName name="stedin_2015_2B.E.tot" localSheetId="2">#REF!</definedName>
    <definedName name="stedin_2015_2B.E.tot">#REF!</definedName>
    <definedName name="stedin_2015_3A.A.1" localSheetId="2">#REF!</definedName>
    <definedName name="stedin_2015_3A.A.1">#REF!</definedName>
    <definedName name="stedin_2015_3A.A.10" localSheetId="2">#REF!</definedName>
    <definedName name="stedin_2015_3A.A.10">#REF!</definedName>
    <definedName name="stedin_2015_3A.A.11" localSheetId="2">#REF!</definedName>
    <definedName name="stedin_2015_3A.A.11">#REF!</definedName>
    <definedName name="stedin_2015_3A.A.12" localSheetId="2">#REF!</definedName>
    <definedName name="stedin_2015_3A.A.12">#REF!</definedName>
    <definedName name="stedin_2015_3A.A.13" localSheetId="2">#REF!</definedName>
    <definedName name="stedin_2015_3A.A.13">#REF!</definedName>
    <definedName name="stedin_2015_3A.A.15" localSheetId="2">#REF!</definedName>
    <definedName name="stedin_2015_3A.A.15">#REF!</definedName>
    <definedName name="stedin_2015_3A.A.2" localSheetId="2">#REF!</definedName>
    <definedName name="stedin_2015_3A.A.2">#REF!</definedName>
    <definedName name="stedin_2015_3A.A.3" localSheetId="2">#REF!</definedName>
    <definedName name="stedin_2015_3A.A.3">#REF!</definedName>
    <definedName name="stedin_2015_3A.A.4" localSheetId="2">#REF!</definedName>
    <definedName name="stedin_2015_3A.A.4">#REF!</definedName>
    <definedName name="stedin_2015_3A.A.5" localSheetId="2">#REF!</definedName>
    <definedName name="stedin_2015_3A.A.5">#REF!</definedName>
    <definedName name="stedin_2015_3A.A.6" localSheetId="2">#REF!</definedName>
    <definedName name="stedin_2015_3A.A.6">#REF!</definedName>
    <definedName name="stedin_2015_3A.A.7" localSheetId="2">#REF!</definedName>
    <definedName name="stedin_2015_3A.A.7">#REF!</definedName>
    <definedName name="stedin_2015_3A.A.8" localSheetId="2">#REF!</definedName>
    <definedName name="stedin_2015_3A.A.8">#REF!</definedName>
    <definedName name="stedin_2015_7A.A.21" localSheetId="2">#REF!</definedName>
    <definedName name="stedin_2015_7A.A.21">#REF!</definedName>
    <definedName name="stedin_2015_7A.A.22" localSheetId="2">#REF!</definedName>
    <definedName name="stedin_2015_7A.A.22">#REF!</definedName>
    <definedName name="stedin_2015_7A.A.23" localSheetId="2">#REF!</definedName>
    <definedName name="stedin_2015_7A.A.23">#REF!</definedName>
    <definedName name="stedin_2015_7A.A.24" localSheetId="2">#REF!</definedName>
    <definedName name="stedin_2015_7A.A.24">#REF!</definedName>
    <definedName name="stedin_2015_7A.A.25" localSheetId="2">#REF!</definedName>
    <definedName name="stedin_2015_7A.A.25">#REF!</definedName>
    <definedName name="stedin_2015_7A.A.26" localSheetId="2">#REF!</definedName>
    <definedName name="stedin_2015_7A.A.26">#REF!</definedName>
    <definedName name="stedin_2015_7A.A.27" localSheetId="2">#REF!</definedName>
    <definedName name="stedin_2015_7A.A.27">#REF!</definedName>
    <definedName name="stedin_2015_7A.A.28" localSheetId="2">#REF!</definedName>
    <definedName name="stedin_2015_7A.A.28">#REF!</definedName>
    <definedName name="stedin_2015_7A.A.29" localSheetId="2">#REF!</definedName>
    <definedName name="stedin_2015_7A.A.29">#REF!</definedName>
    <definedName name="stedin_2015_7A.A.30" localSheetId="2">#REF!</definedName>
    <definedName name="stedin_2015_7A.A.30">#REF!</definedName>
    <definedName name="stedin_2015_7A.A.31" localSheetId="2">#REF!</definedName>
    <definedName name="stedin_2015_7A.A.31">#REF!</definedName>
    <definedName name="stedin_2015_7A.A.41" localSheetId="2">#REF!</definedName>
    <definedName name="stedin_2015_7A.A.41">#REF!</definedName>
    <definedName name="stedin_2015_7A.A.42" localSheetId="2">#REF!</definedName>
    <definedName name="stedin_2015_7A.A.42">#REF!</definedName>
    <definedName name="stedin_2015_7A.A.43" localSheetId="2">#REF!</definedName>
    <definedName name="stedin_2015_7A.A.43">#REF!</definedName>
    <definedName name="stedin_2015_7A.A.44" localSheetId="2">#REF!</definedName>
    <definedName name="stedin_2015_7A.A.44">#REF!</definedName>
    <definedName name="stedin_2015_7A.A.45" localSheetId="2">#REF!</definedName>
    <definedName name="stedin_2015_7A.A.45">#REF!</definedName>
    <definedName name="stedin_2015_7A.A.46" localSheetId="2">#REF!</definedName>
    <definedName name="stedin_2015_7A.A.46">#REF!</definedName>
    <definedName name="stedin_2015_7A.A.47" localSheetId="2">#REF!</definedName>
    <definedName name="stedin_2015_7A.A.47">#REF!</definedName>
    <definedName name="stedin_2015_7A.A.48" localSheetId="2">#REF!</definedName>
    <definedName name="stedin_2015_7A.A.48">#REF!</definedName>
    <definedName name="stedin_2015_7A.A.49" localSheetId="2">#REF!</definedName>
    <definedName name="stedin_2015_7A.A.49">#REF!</definedName>
    <definedName name="stedin_2015_7A.A.50" localSheetId="2">#REF!</definedName>
    <definedName name="stedin_2015_7A.A.50">#REF!</definedName>
    <definedName name="stedin_2015_7A.A.51" localSheetId="2">#REF!</definedName>
    <definedName name="stedin_2015_7A.A.51">#REF!</definedName>
    <definedName name="stedin_2015_7B.A.21" localSheetId="2">#REF!</definedName>
    <definedName name="stedin_2015_7B.A.21">#REF!</definedName>
    <definedName name="stedin_2015_7B.A.22" localSheetId="2">#REF!</definedName>
    <definedName name="stedin_2015_7B.A.22">#REF!</definedName>
    <definedName name="stedin_2015_7B.A.23" localSheetId="2">#REF!</definedName>
    <definedName name="stedin_2015_7B.A.23">#REF!</definedName>
    <definedName name="stedin_2015_7B.A.24" localSheetId="2">#REF!</definedName>
    <definedName name="stedin_2015_7B.A.24">#REF!</definedName>
    <definedName name="stedin_2015_7B.A.25" localSheetId="2">#REF!</definedName>
    <definedName name="stedin_2015_7B.A.25">#REF!</definedName>
    <definedName name="stedin_2015_7B.A.26" localSheetId="2">#REF!</definedName>
    <definedName name="stedin_2015_7B.A.26">#REF!</definedName>
    <definedName name="stedin_2015_7B.A.27" localSheetId="2">#REF!</definedName>
    <definedName name="stedin_2015_7B.A.27">#REF!</definedName>
    <definedName name="stedin_2015_7B.A.28" localSheetId="2">#REF!</definedName>
    <definedName name="stedin_2015_7B.A.28">#REF!</definedName>
    <definedName name="stedin_2015_7B.A.29" localSheetId="2">#REF!</definedName>
    <definedName name="stedin_2015_7B.A.29">#REF!</definedName>
    <definedName name="stedin_2015_7B.A.30" localSheetId="2">#REF!</definedName>
    <definedName name="stedin_2015_7B.A.30">#REF!</definedName>
    <definedName name="STEDIN_2015_INV_LOG">#REF!</definedName>
    <definedName name="STEDIN_2015_OO_LOG" localSheetId="2">#REF!</definedName>
    <definedName name="STEDIN_2015_OO_LOG">#REF!</definedName>
    <definedName name="STEDIN_2015_OPEX_LOG" localSheetId="2">#REF!</definedName>
    <definedName name="STEDIN_2015_OPEX_LOG">#REF!</definedName>
    <definedName name="westland_2014_2B.E.tot" localSheetId="2">#REF!</definedName>
    <definedName name="westland_2014_2B.E.tot">#REF!</definedName>
    <definedName name="westland_2014_3A.A.1" localSheetId="2">#REF!</definedName>
    <definedName name="westland_2014_3A.A.1">#REF!</definedName>
    <definedName name="westland_2014_3A.A.10" localSheetId="2">#REF!</definedName>
    <definedName name="westland_2014_3A.A.10">#REF!</definedName>
    <definedName name="westland_2014_3A.A.11" localSheetId="2">#REF!</definedName>
    <definedName name="westland_2014_3A.A.11">#REF!</definedName>
    <definedName name="westland_2014_3A.A.12" localSheetId="2">#REF!</definedName>
    <definedName name="westland_2014_3A.A.12">#REF!</definedName>
    <definedName name="westland_2014_3A.A.13" localSheetId="2">#REF!</definedName>
    <definedName name="westland_2014_3A.A.13">#REF!</definedName>
    <definedName name="westland_2014_3A.A.15" localSheetId="2">#REF!</definedName>
    <definedName name="westland_2014_3A.A.15">#REF!</definedName>
    <definedName name="westland_2014_3A.A.2" localSheetId="2">#REF!</definedName>
    <definedName name="westland_2014_3A.A.2">#REF!</definedName>
    <definedName name="westland_2014_3A.A.3" localSheetId="2">#REF!</definedName>
    <definedName name="westland_2014_3A.A.3">#REF!</definedName>
    <definedName name="westland_2014_3A.A.4" localSheetId="2">#REF!</definedName>
    <definedName name="westland_2014_3A.A.4">#REF!</definedName>
    <definedName name="westland_2014_3A.A.5" localSheetId="2">#REF!</definedName>
    <definedName name="westland_2014_3A.A.5">#REF!</definedName>
    <definedName name="westland_2014_3A.A.6" localSheetId="2">#REF!</definedName>
    <definedName name="westland_2014_3A.A.6">#REF!</definedName>
    <definedName name="westland_2014_3A.A.7" localSheetId="2">#REF!</definedName>
    <definedName name="westland_2014_3A.A.7">#REF!</definedName>
    <definedName name="westland_2014_3A.A.8" localSheetId="2">#REF!</definedName>
    <definedName name="westland_2014_3A.A.8">#REF!</definedName>
    <definedName name="westland_2014_7A.A.21" localSheetId="2">#REF!</definedName>
    <definedName name="westland_2014_7A.A.21">#REF!</definedName>
    <definedName name="westland_2014_7A.A.22" localSheetId="2">#REF!</definedName>
    <definedName name="westland_2014_7A.A.22">#REF!</definedName>
    <definedName name="westland_2014_7A.A.23" localSheetId="2">#REF!</definedName>
    <definedName name="westland_2014_7A.A.23">#REF!</definedName>
    <definedName name="westland_2014_7A.A.24" localSheetId="2">#REF!</definedName>
    <definedName name="westland_2014_7A.A.24">#REF!</definedName>
    <definedName name="westland_2014_7A.A.25" localSheetId="2">#REF!</definedName>
    <definedName name="westland_2014_7A.A.25">#REF!</definedName>
    <definedName name="westland_2014_7A.A.26" localSheetId="2">#REF!</definedName>
    <definedName name="westland_2014_7A.A.26">#REF!</definedName>
    <definedName name="westland_2014_7A.A.27" localSheetId="2">#REF!</definedName>
    <definedName name="westland_2014_7A.A.27">#REF!</definedName>
    <definedName name="westland_2014_7A.A.28" localSheetId="2">#REF!</definedName>
    <definedName name="westland_2014_7A.A.28">#REF!</definedName>
    <definedName name="westland_2014_7A.A.29" localSheetId="2">#REF!</definedName>
    <definedName name="westland_2014_7A.A.29">#REF!</definedName>
    <definedName name="westland_2014_7A.A.30" localSheetId="2">#REF!</definedName>
    <definedName name="westland_2014_7A.A.30">#REF!</definedName>
    <definedName name="westland_2014_7A.A.31" localSheetId="2">#REF!</definedName>
    <definedName name="westland_2014_7A.A.31">#REF!</definedName>
    <definedName name="westland_2014_7A.A.41" localSheetId="2">#REF!</definedName>
    <definedName name="westland_2014_7A.A.41">#REF!</definedName>
    <definedName name="westland_2014_7A.A.42" localSheetId="2">#REF!</definedName>
    <definedName name="westland_2014_7A.A.42">#REF!</definedName>
    <definedName name="westland_2014_7A.A.43" localSheetId="2">#REF!</definedName>
    <definedName name="westland_2014_7A.A.43">#REF!</definedName>
    <definedName name="westland_2014_7A.A.44" localSheetId="2">#REF!</definedName>
    <definedName name="westland_2014_7A.A.44">#REF!</definedName>
    <definedName name="westland_2014_7A.A.45" localSheetId="2">#REF!</definedName>
    <definedName name="westland_2014_7A.A.45">#REF!</definedName>
    <definedName name="westland_2014_7A.A.46" localSheetId="2">#REF!</definedName>
    <definedName name="westland_2014_7A.A.46">#REF!</definedName>
    <definedName name="westland_2014_7A.A.47" localSheetId="2">#REF!</definedName>
    <definedName name="westland_2014_7A.A.47">#REF!</definedName>
    <definedName name="westland_2014_7A.A.48" localSheetId="2">#REF!</definedName>
    <definedName name="westland_2014_7A.A.48">#REF!</definedName>
    <definedName name="westland_2014_7A.A.49" localSheetId="2">#REF!</definedName>
    <definedName name="westland_2014_7A.A.49">#REF!</definedName>
    <definedName name="westland_2014_7A.A.50" localSheetId="2">#REF!</definedName>
    <definedName name="westland_2014_7A.A.50">#REF!</definedName>
    <definedName name="westland_2014_7A.A.51" localSheetId="2">#REF!</definedName>
    <definedName name="westland_2014_7A.A.51">#REF!</definedName>
    <definedName name="westland_2014_7B.A.21" localSheetId="2">#REF!</definedName>
    <definedName name="westland_2014_7B.A.21">#REF!</definedName>
    <definedName name="westland_2014_7B.A.22" localSheetId="2">#REF!</definedName>
    <definedName name="westland_2014_7B.A.22">#REF!</definedName>
    <definedName name="westland_2014_7B.A.23" localSheetId="2">#REF!</definedName>
    <definedName name="westland_2014_7B.A.23">#REF!</definedName>
    <definedName name="westland_2014_7B.A.24" localSheetId="2">#REF!</definedName>
    <definedName name="westland_2014_7B.A.24">#REF!</definedName>
    <definedName name="westland_2014_7B.A.25" localSheetId="2">#REF!</definedName>
    <definedName name="westland_2014_7B.A.25">#REF!</definedName>
    <definedName name="westland_2014_7B.A.26" localSheetId="2">#REF!</definedName>
    <definedName name="westland_2014_7B.A.26">#REF!</definedName>
    <definedName name="westland_2014_7B.A.27" localSheetId="2">#REF!</definedName>
    <definedName name="westland_2014_7B.A.27">#REF!</definedName>
    <definedName name="westland_2014_7B.A.28" localSheetId="2">#REF!</definedName>
    <definedName name="westland_2014_7B.A.28">#REF!</definedName>
    <definedName name="westland_2014_7B.A.29" localSheetId="2">#REF!</definedName>
    <definedName name="westland_2014_7B.A.29">#REF!</definedName>
    <definedName name="westland_2014_7B.A.30" localSheetId="2">#REF!</definedName>
    <definedName name="westland_2014_7B.A.30">#REF!</definedName>
    <definedName name="WESTLAND_2014_INV_LOG">#REF!</definedName>
    <definedName name="WESTLAND_2014_OO_LOG" localSheetId="2">#REF!</definedName>
    <definedName name="WESTLAND_2014_OO_LOG">#REF!</definedName>
    <definedName name="WESTLAND_2014_OPEX_LOG" localSheetId="2">#REF!</definedName>
    <definedName name="WESTLAND_2014_OPEX_LOG">#REF!</definedName>
    <definedName name="westland_2015_2B.E.tot" localSheetId="2">#REF!</definedName>
    <definedName name="westland_2015_2B.E.tot">#REF!</definedName>
    <definedName name="westland_2015_3A.A.1" localSheetId="2">#REF!</definedName>
    <definedName name="westland_2015_3A.A.1">#REF!</definedName>
    <definedName name="westland_2015_3A.A.10" localSheetId="2">#REF!</definedName>
    <definedName name="westland_2015_3A.A.10">#REF!</definedName>
    <definedName name="westland_2015_3A.A.11" localSheetId="2">#REF!</definedName>
    <definedName name="westland_2015_3A.A.11">#REF!</definedName>
    <definedName name="westland_2015_3A.A.12" localSheetId="2">#REF!</definedName>
    <definedName name="westland_2015_3A.A.12">#REF!</definedName>
    <definedName name="westland_2015_3A.A.13" localSheetId="2">#REF!</definedName>
    <definedName name="westland_2015_3A.A.13">#REF!</definedName>
    <definedName name="westland_2015_3A.A.15" localSheetId="2">#REF!</definedName>
    <definedName name="westland_2015_3A.A.15">#REF!</definedName>
    <definedName name="westland_2015_3A.A.2" localSheetId="2">#REF!</definedName>
    <definedName name="westland_2015_3A.A.2">#REF!</definedName>
    <definedName name="westland_2015_3A.A.3" localSheetId="2">#REF!</definedName>
    <definedName name="westland_2015_3A.A.3">#REF!</definedName>
    <definedName name="westland_2015_3A.A.4" localSheetId="2">#REF!</definedName>
    <definedName name="westland_2015_3A.A.4">#REF!</definedName>
    <definedName name="westland_2015_3A.A.5" localSheetId="2">#REF!</definedName>
    <definedName name="westland_2015_3A.A.5">#REF!</definedName>
    <definedName name="westland_2015_3A.A.6" localSheetId="2">#REF!</definedName>
    <definedName name="westland_2015_3A.A.6">#REF!</definedName>
    <definedName name="westland_2015_3A.A.7" localSheetId="2">#REF!</definedName>
    <definedName name="westland_2015_3A.A.7">#REF!</definedName>
    <definedName name="westland_2015_3A.A.8" localSheetId="2">#REF!</definedName>
    <definedName name="westland_2015_3A.A.8">#REF!</definedName>
    <definedName name="westland_2015_7A.A.21" localSheetId="2">#REF!</definedName>
    <definedName name="westland_2015_7A.A.21">#REF!</definedName>
    <definedName name="westland_2015_7A.A.22" localSheetId="2">#REF!</definedName>
    <definedName name="westland_2015_7A.A.22">#REF!</definedName>
    <definedName name="westland_2015_7A.A.23" localSheetId="2">#REF!</definedName>
    <definedName name="westland_2015_7A.A.23">#REF!</definedName>
    <definedName name="westland_2015_7A.A.24" localSheetId="2">#REF!</definedName>
    <definedName name="westland_2015_7A.A.24">#REF!</definedName>
    <definedName name="westland_2015_7A.A.25" localSheetId="2">#REF!</definedName>
    <definedName name="westland_2015_7A.A.25">#REF!</definedName>
    <definedName name="westland_2015_7A.A.26" localSheetId="2">#REF!</definedName>
    <definedName name="westland_2015_7A.A.26">#REF!</definedName>
    <definedName name="westland_2015_7A.A.27" localSheetId="2">#REF!</definedName>
    <definedName name="westland_2015_7A.A.27">#REF!</definedName>
    <definedName name="westland_2015_7A.A.28" localSheetId="2">#REF!</definedName>
    <definedName name="westland_2015_7A.A.28">#REF!</definedName>
    <definedName name="westland_2015_7A.A.29" localSheetId="2">#REF!</definedName>
    <definedName name="westland_2015_7A.A.29">#REF!</definedName>
    <definedName name="westland_2015_7A.A.30" localSheetId="2">#REF!</definedName>
    <definedName name="westland_2015_7A.A.30">#REF!</definedName>
    <definedName name="westland_2015_7A.A.31" localSheetId="2">#REF!</definedName>
    <definedName name="westland_2015_7A.A.31">#REF!</definedName>
    <definedName name="westland_2015_7A.A.41" localSheetId="2">#REF!</definedName>
    <definedName name="westland_2015_7A.A.41">#REF!</definedName>
    <definedName name="westland_2015_7A.A.42" localSheetId="2">#REF!</definedName>
    <definedName name="westland_2015_7A.A.42">#REF!</definedName>
    <definedName name="westland_2015_7A.A.43" localSheetId="2">#REF!</definedName>
    <definedName name="westland_2015_7A.A.43">#REF!</definedName>
    <definedName name="westland_2015_7A.A.44" localSheetId="2">#REF!</definedName>
    <definedName name="westland_2015_7A.A.44">#REF!</definedName>
    <definedName name="westland_2015_7A.A.45" localSheetId="2">#REF!</definedName>
    <definedName name="westland_2015_7A.A.45">#REF!</definedName>
    <definedName name="westland_2015_7A.A.46" localSheetId="2">#REF!</definedName>
    <definedName name="westland_2015_7A.A.46">#REF!</definedName>
    <definedName name="westland_2015_7A.A.47" localSheetId="2">#REF!</definedName>
    <definedName name="westland_2015_7A.A.47">#REF!</definedName>
    <definedName name="westland_2015_7A.A.48" localSheetId="2">#REF!</definedName>
    <definedName name="westland_2015_7A.A.48">#REF!</definedName>
    <definedName name="westland_2015_7A.A.49" localSheetId="2">#REF!</definedName>
    <definedName name="westland_2015_7A.A.49">#REF!</definedName>
    <definedName name="westland_2015_7A.A.50" localSheetId="2">#REF!</definedName>
    <definedName name="westland_2015_7A.A.50">#REF!</definedName>
    <definedName name="westland_2015_7A.A.51" localSheetId="2">#REF!</definedName>
    <definedName name="westland_2015_7A.A.51">#REF!</definedName>
    <definedName name="westland_2015_7B.A.21" localSheetId="2">#REF!</definedName>
    <definedName name="westland_2015_7B.A.21">#REF!</definedName>
    <definedName name="westland_2015_7B.A.22" localSheetId="2">#REF!</definedName>
    <definedName name="westland_2015_7B.A.22">#REF!</definedName>
    <definedName name="westland_2015_7B.A.23" localSheetId="2">#REF!</definedName>
    <definedName name="westland_2015_7B.A.23">#REF!</definedName>
    <definedName name="westland_2015_7B.A.24" localSheetId="2">#REF!</definedName>
    <definedName name="westland_2015_7B.A.24">#REF!</definedName>
    <definedName name="westland_2015_7B.A.25" localSheetId="2">#REF!</definedName>
    <definedName name="westland_2015_7B.A.25">#REF!</definedName>
    <definedName name="westland_2015_7B.A.26" localSheetId="2">#REF!</definedName>
    <definedName name="westland_2015_7B.A.26">#REF!</definedName>
    <definedName name="westland_2015_7B.A.27" localSheetId="2">#REF!</definedName>
    <definedName name="westland_2015_7B.A.27">#REF!</definedName>
    <definedName name="westland_2015_7B.A.28" localSheetId="2">#REF!</definedName>
    <definedName name="westland_2015_7B.A.28">#REF!</definedName>
    <definedName name="westland_2015_7B.A.29" localSheetId="2">#REF!</definedName>
    <definedName name="westland_2015_7B.A.29">#REF!</definedName>
    <definedName name="westland_2015_7B.A.30" localSheetId="2">#REF!</definedName>
    <definedName name="westland_2015_7B.A.30">#REF!</definedName>
    <definedName name="WESTLAND_2015_INV_LOG">#REF!</definedName>
    <definedName name="WESTLAND_2015_OO_LOG" localSheetId="2">#REF!</definedName>
    <definedName name="WESTLAND_2015_OO_LOG">#REF!</definedName>
    <definedName name="WESTLAND_2015_OPEX_LOG" localSheetId="2">#REF!</definedName>
    <definedName name="WESTLAND_2015_OPEX_LOG">#REF!</definedName>
  </definedNames>
  <calcPr calcId="162913"/>
</workbook>
</file>

<file path=xl/calcChain.xml><?xml version="1.0" encoding="utf-8"?>
<calcChain xmlns="http://schemas.openxmlformats.org/spreadsheetml/2006/main">
  <c r="D7" i="5" l="1"/>
  <c r="H227" i="3" l="1"/>
  <c r="H228" i="3" l="1"/>
  <c r="H212" i="3" l="1"/>
  <c r="H210" i="3" l="1"/>
  <c r="L93" i="3" l="1"/>
  <c r="B3" i="3"/>
  <c r="H225" i="3" l="1"/>
  <c r="H229" i="3"/>
  <c r="H232" i="3" l="1"/>
  <c r="C42" i="5"/>
  <c r="D42" i="5"/>
  <c r="H42" i="5" s="1"/>
  <c r="C43" i="5"/>
  <c r="D43" i="5"/>
  <c r="H43" i="5" s="1"/>
  <c r="D50" i="5" l="1"/>
  <c r="H50" i="5" s="1"/>
  <c r="C50" i="5"/>
  <c r="D49" i="5"/>
  <c r="H49" i="5" s="1"/>
  <c r="C49" i="5"/>
  <c r="D48" i="5"/>
  <c r="H48" i="5" s="1"/>
  <c r="C48" i="5"/>
  <c r="D47" i="5"/>
  <c r="H47" i="5" s="1"/>
  <c r="C47" i="5"/>
  <c r="D46" i="5"/>
  <c r="H46" i="5" s="1"/>
  <c r="C46" i="5"/>
  <c r="D45" i="5"/>
  <c r="H45" i="5" s="1"/>
  <c r="C45" i="5"/>
  <c r="D44" i="5"/>
  <c r="H44" i="5" s="1"/>
  <c r="C44" i="5"/>
  <c r="D41" i="5"/>
  <c r="H41" i="5" s="1"/>
  <c r="C41" i="5"/>
  <c r="D40" i="5"/>
  <c r="H40" i="5" s="1"/>
  <c r="C40" i="5"/>
  <c r="D39" i="5"/>
  <c r="H39" i="5" s="1"/>
  <c r="C39" i="5"/>
  <c r="D38" i="5"/>
  <c r="H38" i="5" s="1"/>
  <c r="C38" i="5"/>
  <c r="D37" i="5"/>
  <c r="H37" i="5" s="1"/>
  <c r="C37" i="5"/>
  <c r="D36" i="5"/>
  <c r="H36" i="5" s="1"/>
  <c r="C36" i="5"/>
  <c r="D35" i="5"/>
  <c r="H35" i="5" s="1"/>
  <c r="C35" i="5"/>
  <c r="D34" i="5"/>
  <c r="H34" i="5" s="1"/>
  <c r="C34" i="5"/>
  <c r="D33" i="5"/>
  <c r="H33" i="5" s="1"/>
  <c r="C33" i="5"/>
  <c r="D29" i="5"/>
  <c r="H29" i="5" s="1"/>
  <c r="C29" i="5"/>
  <c r="D28" i="5"/>
  <c r="C28" i="5"/>
  <c r="D27" i="5"/>
  <c r="C27" i="5"/>
  <c r="D26" i="5"/>
  <c r="C26" i="5"/>
  <c r="D25" i="5"/>
  <c r="C25" i="5"/>
  <c r="D24" i="5"/>
  <c r="C24" i="5"/>
  <c r="D23" i="5"/>
  <c r="H23" i="5" s="1"/>
  <c r="C23" i="5"/>
  <c r="D22" i="5"/>
  <c r="C22" i="5"/>
  <c r="D21" i="5"/>
  <c r="H21" i="5" s="1"/>
  <c r="C21" i="5"/>
  <c r="D20" i="5"/>
  <c r="C20" i="5"/>
  <c r="D19" i="5"/>
  <c r="C19" i="5"/>
  <c r="D18" i="5"/>
  <c r="C18" i="5"/>
  <c r="D17" i="5"/>
  <c r="C17" i="5"/>
  <c r="D16" i="5"/>
  <c r="C16" i="5"/>
  <c r="D15" i="5"/>
  <c r="C15" i="5"/>
  <c r="D14" i="5"/>
  <c r="C14" i="5"/>
  <c r="D13" i="5"/>
  <c r="C13" i="5"/>
  <c r="D12" i="5"/>
  <c r="C12" i="5"/>
  <c r="D11" i="5"/>
  <c r="C11" i="5"/>
  <c r="D10" i="5"/>
  <c r="C10" i="5"/>
  <c r="D9" i="5"/>
  <c r="C9" i="5"/>
  <c r="D8" i="5"/>
  <c r="C8" i="5"/>
  <c r="C7" i="5"/>
  <c r="B3" i="4"/>
  <c r="H214" i="3"/>
  <c r="L94" i="3"/>
  <c r="L92" i="3"/>
  <c r="L91" i="3"/>
  <c r="L90" i="3"/>
  <c r="L89" i="3"/>
  <c r="L88" i="3"/>
  <c r="H8" i="5" l="1"/>
  <c r="H10" i="5"/>
  <c r="H14" i="5"/>
  <c r="H16" i="5"/>
  <c r="H18" i="5"/>
  <c r="H20" i="5"/>
  <c r="H7" i="5"/>
  <c r="H9" i="5"/>
  <c r="H15" i="5"/>
  <c r="H17" i="5"/>
  <c r="H19" i="5"/>
  <c r="H201" i="3"/>
  <c r="H203" i="3" l="1"/>
</calcChain>
</file>

<file path=xl/sharedStrings.xml><?xml version="1.0" encoding="utf-8"?>
<sst xmlns="http://schemas.openxmlformats.org/spreadsheetml/2006/main" count="615" uniqueCount="250">
  <si>
    <t>Autoriteit Consument en Markt - Directie Energie</t>
  </si>
  <si>
    <t>Legenda celkleuren</t>
  </si>
  <si>
    <t>Datawaarde / parameter</t>
  </si>
  <si>
    <t>Waarde die wordt opgehaald van een andere locatie (zonder berekening)</t>
  </si>
  <si>
    <t>Berekende waarde</t>
  </si>
  <si>
    <t>Celwaarde (uitkomst van een berekening) die een eindresultaat vormt</t>
  </si>
  <si>
    <t>Cel(waarde) niet van toepassing</t>
  </si>
  <si>
    <t>Contactgegevens</t>
  </si>
  <si>
    <t>Invuldatum:</t>
  </si>
  <si>
    <t>Code bedrijf</t>
  </si>
  <si>
    <t>Naam bedrijf</t>
  </si>
  <si>
    <t>Adres</t>
  </si>
  <si>
    <t>Postcode</t>
  </si>
  <si>
    <t>Plaats</t>
  </si>
  <si>
    <t>Contactpersoon</t>
  </si>
  <si>
    <t>Telefoonnummer</t>
  </si>
  <si>
    <t>E-mailadres</t>
  </si>
  <si>
    <t>ACM</t>
  </si>
  <si>
    <t>Postbus 16326</t>
  </si>
  <si>
    <t>2500 BH  Den Haag</t>
  </si>
  <si>
    <t>Telefoonnummer: 070 - 72 22 000</t>
  </si>
  <si>
    <t>Telefaxnummer: 070 - 72 22 355</t>
  </si>
  <si>
    <t>E-mailadres: codatahelpdesk@acm.nl</t>
  </si>
  <si>
    <t>Categorie</t>
  </si>
  <si>
    <t>Eenheid</t>
  </si>
  <si>
    <t>Rekenvolume</t>
  </si>
  <si>
    <t>Tarief</t>
  </si>
  <si>
    <t>Rekencapaciteit</t>
  </si>
  <si>
    <t>Rekenvolumina Transportdienst 2017-2021</t>
  </si>
  <si>
    <t>A. NETVLAKKEN HS en TS</t>
  </si>
  <si>
    <t>Afnemers HS (110-150 kV)</t>
  </si>
  <si>
    <t>Vastrecht transportdienst</t>
  </si>
  <si>
    <t>kW gecontracteerd per jaar</t>
  </si>
  <si>
    <t>kW max per maand</t>
  </si>
  <si>
    <t>Afnemers HS (110-150 kV) maximaal 600 uur per jaar</t>
  </si>
  <si>
    <t>kW max per week</t>
  </si>
  <si>
    <t>Afnemers TS (25-50 kV)</t>
  </si>
  <si>
    <t>Afnemers TS (25-50 kV) maximaal 600 uur per jaar</t>
  </si>
  <si>
    <t xml:space="preserve">Afnemers Trafo HS+TS/MS </t>
  </si>
  <si>
    <t>Afnemers Trafo HS+TS/MS maximaal 600 uur per jaar</t>
  </si>
  <si>
    <t>B. NETVLAKKEN MS</t>
  </si>
  <si>
    <t>Afnemers MS (1-20 kV) - Transport</t>
  </si>
  <si>
    <t>kW gecontracteerd</t>
  </si>
  <si>
    <t>kWh tarief normaal</t>
  </si>
  <si>
    <t>Afnemers MS (1-20 kV) - Distributie</t>
  </si>
  <si>
    <t xml:space="preserve">Afnemers MS (1-20 kV) </t>
  </si>
  <si>
    <t>Afnemers Trafo MS/LS</t>
  </si>
  <si>
    <t>C. NETVLAKKEN LS (incl. kleinverbruikers)</t>
  </si>
  <si>
    <t xml:space="preserve">Afnemers LS </t>
  </si>
  <si>
    <t>kWh tarief laag</t>
  </si>
  <si>
    <t>Kleinverbruikers (t/m 3*80 A op LS)</t>
  </si>
  <si>
    <t>Vastrecht transportdienst t/m 1*6A LS geschakeld</t>
  </si>
  <si>
    <t>Vastrecht transportdienst t/m 3*80A op LS</t>
  </si>
  <si>
    <t>Kleinverbruikers (t/m 3*80 A op LS) capaciteitstarieven</t>
  </si>
  <si>
    <t>&gt; 3*63A t/m 3*80A</t>
  </si>
  <si>
    <t>&gt; 3*50A t/m 3*63A</t>
  </si>
  <si>
    <t>&gt; 3*35A t/m 3*50A</t>
  </si>
  <si>
    <t>&gt; 3*25A t/m 3*35A</t>
  </si>
  <si>
    <t>kW tarief</t>
  </si>
  <si>
    <t>D. BLINDVERMOGEN</t>
  </si>
  <si>
    <t>kVArh blindvermogen MS en hoger</t>
  </si>
  <si>
    <t>kVArh blindvermogen lager dan MS</t>
  </si>
  <si>
    <t>Rekenvolumina Periodieke Aansluitvergoeding 2017-2021</t>
  </si>
  <si>
    <t>PAV t/m 1*6A (per aansluiting)</t>
  </si>
  <si>
    <t>PAV &gt; 1*6A en &lt;= 3*80A (per aansluiting)</t>
  </si>
  <si>
    <t>PAV &gt; 3*80A (per aansluiting)</t>
  </si>
  <si>
    <t>Periodieke aansluitvergoeding meerlengte per meter &gt; 25 meter</t>
  </si>
  <si>
    <t>Rekenvolumina Eenmalige Aansluitvergoeding 2017-2021</t>
  </si>
  <si>
    <t>EAV t/m 1*6A (per aansluiting)</t>
  </si>
  <si>
    <t>EAV &gt; 1*6A en &lt;= 3*80A (per aansluiting)</t>
  </si>
  <si>
    <t>EAV &gt; 3*80A (per aansluiting)</t>
  </si>
  <si>
    <t>Eenmalige aansluitvergoeding meerlengte per meter &gt; 25 meter</t>
  </si>
  <si>
    <t>Controle Toegestane Totale Inkomsten</t>
  </si>
  <si>
    <t>EUR, pp 2017</t>
  </si>
  <si>
    <t>Beoordeling</t>
  </si>
  <si>
    <t>Controle Rekenvolume</t>
  </si>
  <si>
    <t>Totaal Rekenvolume aangepast</t>
  </si>
  <si>
    <t>BEOORDELING</t>
  </si>
  <si>
    <t>Verwachte tariefmutatie</t>
  </si>
  <si>
    <t xml:space="preserve">   waarvan toegewezen aan vastrecht tarieven</t>
  </si>
  <si>
    <t>Verwachte mutatie vastrechttarieven</t>
  </si>
  <si>
    <t>%</t>
  </si>
  <si>
    <t>Verwachte mutatie niet-vastrechttarieven</t>
  </si>
  <si>
    <t>Deelmarkt</t>
  </si>
  <si>
    <t>Deelmarktgrens</t>
  </si>
  <si>
    <t>Afnemers HS (110-150 kV) maximaal 600 uur p/jr</t>
  </si>
  <si>
    <t>Afnemers TS (25-50 kV) maximaal 600 uur p/jr</t>
  </si>
  <si>
    <t>Afnemers Trafo HS+TS/MS maximaal 600 uur p/jr</t>
  </si>
  <si>
    <t>Afnemerscategorieën capaciteitstarieven</t>
  </si>
  <si>
    <t>Elementen EAV-tarieven</t>
  </si>
  <si>
    <t>Eénmalige aansluitvergoeding t/m 25 meter</t>
  </si>
  <si>
    <t>Knip</t>
  </si>
  <si>
    <t>Beveiliging</t>
  </si>
  <si>
    <t>Verbinding</t>
  </si>
  <si>
    <t>Controle</t>
  </si>
  <si>
    <t>Eénmalige aansluitvergoeding per meter &gt; 25 meter</t>
  </si>
  <si>
    <t>Toelichting</t>
  </si>
  <si>
    <t>TOTALE INKOMSTEN</t>
  </si>
  <si>
    <t>TRANSPORTTARIEVEN</t>
  </si>
  <si>
    <t>AANSLUITTARIEVEN</t>
  </si>
  <si>
    <t>DEELMARKTGRENZEN TRANSPORT</t>
  </si>
  <si>
    <t>ELEMENTEN EAV TARIEVEN</t>
  </si>
  <si>
    <t>CONTROLE RICHTLIJNEN</t>
  </si>
  <si>
    <t>OVERIGE OPMERKINGEN</t>
  </si>
  <si>
    <t>Richtlijnen controle tarieven</t>
  </si>
  <si>
    <t>Nr.</t>
  </si>
  <si>
    <t>Onderwerp</t>
  </si>
  <si>
    <t>Ja / Nee</t>
  </si>
  <si>
    <t>Zijn de rekenvolumes per tariefdrager gelijk aan de door ACM ingevulde rekenvolumes?</t>
  </si>
  <si>
    <t xml:space="preserve">Zo nee, zijn de stappen uit de invulinstructie gevolgd bij het hoofdstuk "Nieuwe deelmarkten"? </t>
  </si>
  <si>
    <t>Zijn in het tarievenvoorstel alle decimalen van alle tarieven zichtbaar?</t>
  </si>
  <si>
    <t>Voldoen de voorgestelde tarieven aan het maximum van het aantal decimalen? Voor EAV-tarieven worden maximaal twee decimalen gehanteerd, voor de overige tarieven worden maximaal vier decimalen gehanteerd.</t>
  </si>
  <si>
    <t>Wijken de afzonderlijke tarieven meer af dan 4 procentpunt t.o.v. het tarief van vorig jaar inclusief de verwachte tariefmutatie?</t>
  </si>
  <si>
    <t>Is er een tarievenvoorstel voor alle aansluitcategorieën (zie onder) tot 10 MVA volgens artikel 2.3 van de TarievenCode Elektriciteit?</t>
  </si>
  <si>
    <t>- een standaard éénmalige aansluitvergoeding tot en met 25 meter;</t>
  </si>
  <si>
    <t>- een standaard éénmalige aansluitvergoeding per meter &gt; 25 meter;</t>
  </si>
  <si>
    <t>- een standaard periodieke aansluitvergoeding tot en met 25 meter; en/of</t>
  </si>
  <si>
    <t>- een standaard periodieke aansluitvergoeding voor elke meter &gt; 25 meter in geval van aansluitingen tussen de 3 en 10 MVA</t>
  </si>
  <si>
    <t xml:space="preserve">Indien dit niet het geval is, kunt u aangeven waarom er geen tarievenvoorstel is voor bepaalde categorieën? </t>
  </si>
  <si>
    <t>Als verklaring zou bijvoorbeeld kunnen gelden dat de betreffende categorie in het gebied waar u netbeheerder bent, niet voorkomt en komend jaar ook niet zal voorkomen.</t>
  </si>
  <si>
    <t>Is het tarievenvoorstel voor Periodieke aansluitvergoeding meerlengte per meter &gt; 25 meter voor aansluitingen 3-10 MVA volgens artikel 2.3.2.B van de TarievenCode Elektriciteit?</t>
  </si>
  <si>
    <t>Is er een tarievenvoorstel voor blindenergie (artikel 3.9.2 van de TarievenCode Elektriciteit)? Zo nee, waarom niet?</t>
  </si>
  <si>
    <t>Zijn de tarievenvoorstellen voor 600-uurs tarieven volgens artikel 3.7.5. A van de TarievenCode Elektriciteit?</t>
  </si>
  <si>
    <t>- is het tarief voor kWgecontracteerd van de 600-uurs tarieven 0,5 maal het tarief voor kWgecontracteerd van de "normale" deelmarkt?</t>
  </si>
  <si>
    <t>- is het tarief voor kWmax per week van de 600-uurs tarieven 18/52 maal het tarief voor kWmax per maand van de "normale" deelmarkt?</t>
  </si>
  <si>
    <t>- is het vastrechttarief van de 600-uurs tarieven gelijk aan het vastrechttarief van de "normale" deelmarkt?</t>
  </si>
  <si>
    <t>Zijn de tarievenvoorstellen in de deelmarkt Afnemers Trafo MS/LS volgens artikel 3.7.10. van de TarievenCode Elektriciteit?</t>
  </si>
  <si>
    <t>- is het tarief voor kWh normaal gelijk aan het gelijknamige tarief in de deelmarkt Afnemers MS (1-20 kV)*?</t>
  </si>
  <si>
    <t>*Indien een netbeheerder onderscheid maakt naar de deelmarkten Afnemers MS (1-20 kV) - DISTRIBUTIE en Afnemers MS (1-20 kV) – TRANSPORT kan een weging op basis van de rekenvolumes plaatsvinden.</t>
  </si>
  <si>
    <t>Zijn de capaciteitsgrenzen in het tarievenvoorstel aangeduid bij alle (aanwezige) periodieke en éénmalige aansluittarieven? Let op: hier dient geen overlap in de grenzen te zijn (artikel 2.3.3. van de TarievenCode Elektriciteit).</t>
  </si>
  <si>
    <t>Is het werkblad "Deelmarktgrenzen Transport" juist ingevuld en is dit toegelicht in het werkblad Toelichting? Let op: ook hier dient geen overlap in de grenzen te zijn (artikel 3.7.2 van de TarievenCode Elektriciteit).</t>
  </si>
  <si>
    <t>Zijn de vastrechttarieven uniform? Ofwel, zijn de vastrechttarieven op nul decimalen afgerond gelijk aan die van de overige netbeheerders of aan de vastrechttarieven 2013 (artikel 3.8.4 van de TarievenCode Elektriciteit)?</t>
  </si>
  <si>
    <t>Is de uitsplitsing van de elementen van de EAV-tarieven in het werkblad 'Elementen EAV tarieven' ingevuld voor elke categorie waarvoor u een tarief voorstelt en resulteert de controlecel in een waarde van nul?</t>
  </si>
  <si>
    <t>NB1</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</si>
  <si>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ACM.</t>
  </si>
  <si>
    <t>NB2</t>
  </si>
  <si>
    <t>ACM houdt zich het recht voor om de tarieven ook op andere punten te toetsen dan de punten die op dit werkblad zijn opgenoemd.</t>
  </si>
  <si>
    <t>Afnemers MS (1-20 kV) MS-Transport</t>
  </si>
  <si>
    <t>Afnemers MS (1-20 kV) MS en MS-Distributie</t>
  </si>
  <si>
    <t>Informatie die is ingevuld door ACM</t>
  </si>
  <si>
    <t>- is het tarief voor kWmax per maand gelijk aan het gelijknamige tarief in deelmarkt afnemers MS (1-20 kV)*?</t>
  </si>
  <si>
    <t>EUR</t>
  </si>
  <si>
    <t>EUR/jaar</t>
  </si>
  <si>
    <t>EUR/kW/maand</t>
  </si>
  <si>
    <t>EUR/meter</t>
  </si>
  <si>
    <t>EUR/jaar/meter</t>
  </si>
  <si>
    <t>EUR/kW/week</t>
  </si>
  <si>
    <t>EUR/kW/jaar</t>
  </si>
  <si>
    <t>EUR/kWh</t>
  </si>
  <si>
    <t>EUR/kVArh</t>
  </si>
  <si>
    <t>Controle Totale Inkomsten en rekenvolume in Tarievenvoorstel</t>
  </si>
  <si>
    <t>Tariefmutaties</t>
  </si>
  <si>
    <t>Categorie verwachte mutatie</t>
  </si>
  <si>
    <t>A</t>
  </si>
  <si>
    <t>B</t>
  </si>
  <si>
    <t>#</t>
  </si>
  <si>
    <t>EUR/rekencap./jaar</t>
  </si>
  <si>
    <t>Hierbij dienen uitsluitend de tarieven te worden ingevuld (groene cellen). Rekenvolumes kunnen niet via deze module gewijzigd worden.</t>
  </si>
  <si>
    <t>De totale inkomsten op basis van rekenvolumes mogen niet uitkomen boven het vastgestelde Totale Inkomsten bedrag. Dit wordt automatisch berekend onderaan het tabblad 'Tarievenvoorstel'.</t>
  </si>
  <si>
    <t xml:space="preserve">Ook wordt onderaan het tabblad Tarievenvoorstel de 'verwachte tariefmutatie' weergegeven (per categorie tarieven). </t>
  </si>
  <si>
    <t>Deze tariefmutatie dient als leidraad voor de 4%-regel: wanneer de tarieven meer dan 4% afwijken van deze verwachte mutatie dient het tariefvoorstel voorzien te worden van een kostenonderbouwing.</t>
  </si>
  <si>
    <t>Voor verdere toelichting bij deze module verwijst ACM naar de Invulinstructie bij deze module.</t>
  </si>
  <si>
    <t>Toelichting bij dit bestand</t>
  </si>
  <si>
    <t>Categorie A</t>
  </si>
  <si>
    <t>Categorie B</t>
  </si>
  <si>
    <t>Indeling technische codes</t>
  </si>
  <si>
    <t>A1</t>
  </si>
  <si>
    <t>A2.1</t>
  </si>
  <si>
    <t>A2.2</t>
  </si>
  <si>
    <t>A3</t>
  </si>
  <si>
    <t>A4, A5</t>
  </si>
  <si>
    <t>A6</t>
  </si>
  <si>
    <t>A1 Meerlengte</t>
  </si>
  <si>
    <t>A2.1 Meerlengte</t>
  </si>
  <si>
    <t>A2.2 Meerlengte</t>
  </si>
  <si>
    <t>A3 Meerlengte</t>
  </si>
  <si>
    <t>A4, A5 Meerlengte</t>
  </si>
  <si>
    <t>A6 Meerlengte</t>
  </si>
  <si>
    <t/>
  </si>
  <si>
    <t>A3, A4, A5</t>
  </si>
  <si>
    <t>PAV Meerlengte 3-10 MVA</t>
  </si>
  <si>
    <t>Tarievenmodule nettarieven elektriciteit 2018</t>
  </si>
  <si>
    <t>Via deze module kunnen netbeheerders hun tarievenvoorstel elektriciteit indienen voor het jaar 2018.</t>
  </si>
  <si>
    <t>Informatieverzoek tarievenmodule nettarieven elektriciteit 2018</t>
  </si>
  <si>
    <t>1-fase &gt;1*10A en 3-fase t/m 3*25A</t>
  </si>
  <si>
    <t>1-fase aansluitingen t/m 1*10A (1)</t>
  </si>
  <si>
    <t>t/m 1*6A geschakeld</t>
  </si>
  <si>
    <t>(1) Met uitzondering van aansluitingen t/m 1*6A geschakeld</t>
  </si>
  <si>
    <t>Toegestane Totale inkomsten 2018 inclusief correcties</t>
  </si>
  <si>
    <t>Totale Omzet 2018 op basis van Rekenvolume</t>
  </si>
  <si>
    <t>EUR, pp 2018</t>
  </si>
  <si>
    <t>bron: TI berekening 2018 Elektriciteit</t>
  </si>
  <si>
    <t>somproduct vastrechttarieven 2017 en rekenvolumes 2017-2021 (alleen vastrecht)</t>
  </si>
  <si>
    <t>Tarief 2018 (EUR)</t>
  </si>
  <si>
    <t>Is het bedrag "Totale Inkomsten 2018 inclusief correcties" in het tabblad Tarievenvoorstel ongewijzigd? Zo nee, waarom niet?</t>
  </si>
  <si>
    <t>Totaal rekenvolume Enexis reguleringsperiode 2017-2021</t>
  </si>
  <si>
    <t>Rekenvolume gecorrigeerd voor overdracht Weert</t>
  </si>
  <si>
    <t>Totaal rekenvolume overdracht Weert</t>
  </si>
  <si>
    <t xml:space="preserve">Aangepaste Toegestane Totale Inkomsten 2017 (incl. correcties) </t>
  </si>
  <si>
    <t xml:space="preserve">Aangepaste Toegestane Totale Inkomsten 2017 (incl. correcties) excl. Vastrecht </t>
  </si>
  <si>
    <t>Toegestane Totale Inkomsten 2018 (incl. correcties)</t>
  </si>
  <si>
    <t>Toegestane Totale Inkomsten 2018 (incl. correcties) excl. Vastrecht</t>
  </si>
  <si>
    <t>somproduct vastrechttarieven 2017 en rekenvolumes REG2017 inclusief overdracht Weert (alleen vastrecht)</t>
  </si>
  <si>
    <t>berekening op basis van de tarieven 2017 en de aangepaste rekenvolumes als gevolg van overdracht Weert</t>
  </si>
  <si>
    <t>&gt; 1*6A t/m 3*25A</t>
  </si>
  <si>
    <t>&gt; 3*25A t/m 3*80A</t>
  </si>
  <si>
    <t>&gt; 3*80A t/m 175 kVA</t>
  </si>
  <si>
    <t>&gt; 175kVA t/m 1750kVA</t>
  </si>
  <si>
    <t>&gt; 1.750kVA t/m 3.000kVA</t>
  </si>
  <si>
    <t>&gt; 3.000kVA t/m 10.000kVA</t>
  </si>
  <si>
    <t>3-10 MVA</t>
  </si>
  <si>
    <t>&gt; 1 × 6A t/m 3 × 25A</t>
  </si>
  <si>
    <t>&gt; 3 × 25A t/m 3 × 35A</t>
  </si>
  <si>
    <t>&gt; 3 × 35A t/m 3 × 63A</t>
  </si>
  <si>
    <t>&gt; 3 × 63A t/m 3 × 80A</t>
  </si>
  <si>
    <t>&gt; 3 x 80 A t/m 3 x 125 A</t>
  </si>
  <si>
    <t>&gt; 3 x 125 A t/m 175 kVA</t>
  </si>
  <si>
    <t>&gt; 175 kVA t/m 630 kVA</t>
  </si>
  <si>
    <t>&gt; 630 kVA t/m 1.000 kVA</t>
  </si>
  <si>
    <t>&gt; 1.000 kVA t/m 1.750 kVA</t>
  </si>
  <si>
    <t>&gt; 1.750 kVA t/m 3.000 kVA</t>
  </si>
  <si>
    <t>&gt; 3.000 kVA t/m 10.000 kVA</t>
  </si>
  <si>
    <t>t/m 1 × 6A op geschakeld net</t>
  </si>
  <si>
    <t>bron: Overdracht Weert - verschuiving tariefcategorieën (versie 12 sept 2017)</t>
  </si>
  <si>
    <t>bron: RNB Elektriciteit 2017-2021 SO-bestand (sep 2016)</t>
  </si>
  <si>
    <t>Zijn de tarievenvoorstellen in de deelmarkt afnemers EHS, HS, TS en Trafo HS+TS/MS volgens artikel 3.7.5. van de TarievenCode Elektriciteit?</t>
  </si>
  <si>
    <t>- Dekt de kWgeconcentreerd 50% van de kosten die, met toepassing van de verdeelsleutels voor de kostentoerekening volgens het cascade-beginsel, worden toegerekend aan de in die tariefcategorieën bovengenoemde netvlakken?</t>
  </si>
  <si>
    <t>- Dekt de kWmax 50% van de kosten die, met toepassing van de verdeelsleutels voor de kostentoerekening volgens het cascade-beginsel, worden toegerekend aan de in de tariefcategorieën bovengenoemde netvlakken?</t>
  </si>
  <si>
    <t>Zijn de tarievenvoorstellen in de deelmarkt Afnemers MS volgens artikel 3.7.9. van de TarievenCode Elektriciteit?</t>
  </si>
  <si>
    <t>- Dekt de kWgeconcentreerd 25% van de kosten die, met toepassing van de verdeelsleutels voor de kostentoerekening volgens het cascade-beginsel, worden toegerekend aan de in die categorie bovengenoemde netvlak?</t>
  </si>
  <si>
    <t>- Dekt de kWmax per maand 25% van de kosten die, met toepassing van de verdeelsleutels voor de kostentoerekening volgens het cascade-beginsel, worden toegerekend aan de in de tariefcategorie bovengenoemde netvlak?</t>
  </si>
  <si>
    <r>
      <rPr>
        <sz val="7"/>
        <rFont val="Times New Roman"/>
        <family val="1"/>
      </rPr>
      <t xml:space="preserve">-  </t>
    </r>
    <r>
      <rPr>
        <sz val="9.5"/>
        <rFont val="Arial"/>
        <family val="2"/>
      </rPr>
      <t>Dekt de kWh 50% van de kosten die, met toepassing van de verdeelsleutels voor de kostentoerekening volgens het cascade-beginsel, worden toegerekend aan de in de tariefcategorie bovengenoemde netvlak?</t>
    </r>
  </si>
  <si>
    <r>
      <t>Zijn de tarievenvoorstellen in de deelmarkt Afnemers LS en LS geschakeld volgens artikel 3.7.12. van de TarievenCode Elektriciteit</t>
    </r>
    <r>
      <rPr>
        <sz val="9.5"/>
        <rFont val="Arial"/>
        <family val="2"/>
      </rPr>
      <t>?</t>
    </r>
  </si>
  <si>
    <t>- Dekt de kWgeconcentreerd 16% van de kosten die, met toepassing van de verdeelsleutels voor de kostentoerekening volgens het cascade-beginsel, worden toegerekend aan de in die categorie genoemde netvlak voor verbruikers met een aansluiting met een doorlaatwaarde groter dan 3x80A?</t>
  </si>
  <si>
    <t>- Dekt de kWh voor laaguren en een kWh voor nomaaluren 84% van de kosten die, met toepassing van de verdeelsleutels voor de kostentoerekening volgens het cascade-beginsel,  worden toegerekend aan de in de tariefcategorie genoemde netvlak, voor verbruikers met een aansluiting met een doorlaatwaarde groter dan 3x80A?</t>
  </si>
  <si>
    <t xml:space="preserve">- Dekt de rekencapaciteit (kW), gebaseerd op de doorlaatwaarde van de aansluiting, 100% van de kosten die, met toepassing van de verdeelsleutels voor de kostentoerekening volgens het cascade-beginsel, worden toegerekend aan de in de tariefcategorie genoemde netvlak, voor verbruikers met een aansluiting met een doorlaatwaarde kleiner dan 3x80A? </t>
  </si>
  <si>
    <t>werkelijk spanningsniveau (&gt; 1,5 MW)</t>
  </si>
  <si>
    <t>NVT</t>
  </si>
  <si>
    <t>151 t/m 1.500 kW</t>
  </si>
  <si>
    <t>51 t/m 150 kW</t>
  </si>
  <si>
    <t>&gt; 3*80A , ≤ 50 kW</t>
  </si>
  <si>
    <t>Ja</t>
  </si>
  <si>
    <t>Stedin Netbeheer B.V.</t>
  </si>
  <si>
    <t>Postbus 1598</t>
  </si>
  <si>
    <t>3000 BN</t>
  </si>
  <si>
    <t>ROTTERDAM</t>
  </si>
  <si>
    <t>fm.regulering@stedin.net</t>
  </si>
  <si>
    <t xml:space="preserve">Om aan de verplichte onderling verhoudingen van tarieven binnen een netvlak te voldoen, zijn er een aantal tarieven die buiten de verwachte bandbreedte vallen. Voor TS betreft dit de verhouding van 50/50 tussen kWmax en kWcontract (Zie controlevraag 10), waardoor de kWmax stijgt met +10,23%. Op MS betreft dit de 25/25/50 verhouding tussen kWcontract, KWmax en kWh normaal (zie controlevraag 11). Hierdoor daalt de kWmax met -2,49% en de kWh normaal met -3,80%. Door de koppeling van de MS/LS tarieven met de MS tarieven dalen ook hier deze tarieven met dezelfde percentages (zie controlevraag 13). Om op LS grootverbruik te voldoen aan de 16/84 verhouding stijgt kWcontract met +60,45%, stijgt de kWh laag met +9,14% en daalt de kWh normaal met -12,03% (zie controlevraag 12).
Dit alles in overeenstemming met de e-mail van ACM d.d. 13-9-17 waarin gesteld wordt dat, indien het volgen van deze verhoudingen lijdt tot een overschrijding van de 4% -norm, het volgen van deze verhoudingnormen een geldig argument is om van de 4% norm af te wijken.                                                                                                                                    </t>
  </si>
  <si>
    <t>Zie vraag 5</t>
  </si>
  <si>
    <t>26 9 2017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</si>
</sst>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quot;€&quot;\ * #,##0.00_ ;_ &quot;€&quot;\ * \-#,##0.00_ ;_ &quot;€&quot;\ * &quot;-&quot;??_ ;_ @_ "/>
    <numFmt numFmtId="43" formatCode="_ * #,##0.00_ ;_ * \-#,##0.00_ ;_ * &quot;-&quot;??_ ;_ @_ "/>
    <numFmt numFmtId="164" formatCode="_-* #,##0_-;_-* #,##0\-;_-* &quot;-&quot;??_-;_-@_-"/>
    <numFmt numFmtId="165" formatCode="_-* #,##0.00_-;_-* #,##0.00\-;_-* &quot;-&quot;??_-;_-@_-"/>
    <numFmt numFmtId="166" formatCode="_ * #,##0_ ;_ * \-#,##0_ ;_ * &quot;-&quot;??_ ;_ @_ "/>
    <numFmt numFmtId="167" formatCode="#,##0.0000_-;#,##0.0000\-"/>
    <numFmt numFmtId="168" formatCode="_-[$€]\ * #,##0.00_-;_-[$€]\ * #,##0.00\-;_-[$€]\ * &quot;-&quot;??_-;_-@_-"/>
    <numFmt numFmtId="169" formatCode="_([$€]* #,##0.00_);_([$€]* \(#,##0.00\);_([$€]* &quot;-&quot;??_);_(@_)"/>
    <numFmt numFmtId="170" formatCode="0.0000"/>
    <numFmt numFmtId="171" formatCode="_ * #,##0.0000_ ;_ * \-#,##0.0000_ ;_ * &quot;-&quot;????_ ;_ @_ "/>
  </numFmts>
  <fonts count="72">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Times New Roman"/>
      <family val="1"/>
    </font>
    <font>
      <b/>
      <sz val="12"/>
      <color theme="0"/>
      <name val="Arial"/>
      <family val="2"/>
    </font>
    <font>
      <sz val="10"/>
      <color theme="0"/>
      <name val="Arial"/>
      <family val="2"/>
    </font>
    <font>
      <b/>
      <sz val="10"/>
      <name val="Arial"/>
      <family val="2"/>
    </font>
    <font>
      <b/>
      <sz val="10"/>
      <color theme="1"/>
      <name val="Arial"/>
      <family val="2"/>
    </font>
    <font>
      <b/>
      <sz val="12"/>
      <name val="Arial"/>
      <family val="2"/>
    </font>
    <font>
      <sz val="10"/>
      <color theme="1"/>
      <name val="Arial"/>
      <family val="2"/>
    </font>
    <font>
      <sz val="10"/>
      <color rgb="FFFF0000"/>
      <name val="Arial"/>
      <family val="2"/>
    </font>
    <font>
      <sz val="10"/>
      <color indexed="22"/>
      <name val="Arial"/>
      <family val="2"/>
    </font>
    <font>
      <b/>
      <sz val="10"/>
      <color indexed="9"/>
      <name val="Arial"/>
      <family val="2"/>
    </font>
    <font>
      <b/>
      <sz val="8"/>
      <name val="Arial"/>
      <family val="2"/>
    </font>
    <font>
      <sz val="8"/>
      <name val="Arial"/>
      <family val="2"/>
    </font>
    <font>
      <sz val="10"/>
      <color indexed="8"/>
      <name val="MS Sans Serif"/>
      <family val="2"/>
    </font>
    <font>
      <b/>
      <sz val="24"/>
      <color indexed="9"/>
      <name val="Arial"/>
      <family val="2"/>
    </font>
    <font>
      <sz val="10"/>
      <color indexed="10"/>
      <name val="Arial"/>
      <family val="2"/>
    </font>
    <font>
      <sz val="10"/>
      <name val="ScalaSans"/>
      <family val="2"/>
    </font>
    <font>
      <sz val="10"/>
      <name val="DTLArgoT"/>
    </font>
    <font>
      <sz val="10"/>
      <color indexed="8"/>
      <name val="EYInterstate Light"/>
      <family val="2"/>
    </font>
    <font>
      <sz val="11"/>
      <color indexed="8"/>
      <name val="Calibri"/>
      <family val="2"/>
    </font>
    <font>
      <sz val="10"/>
      <color indexed="9"/>
      <name val="EYInterstate Light"/>
      <family val="2"/>
    </font>
    <font>
      <sz val="11"/>
      <color indexed="9"/>
      <name val="Calibri"/>
      <family val="2"/>
    </font>
    <font>
      <sz val="11"/>
      <color indexed="20"/>
      <name val="Calibri"/>
      <family val="2"/>
    </font>
    <font>
      <sz val="10"/>
      <color indexed="20"/>
      <name val="EYInterstate Light"/>
      <family val="2"/>
    </font>
    <font>
      <b/>
      <sz val="11"/>
      <color indexed="52"/>
      <name val="Calibri"/>
      <family val="2"/>
    </font>
    <font>
      <b/>
      <sz val="10"/>
      <color indexed="52"/>
      <name val="EYInterstate Light"/>
      <family val="2"/>
    </font>
    <font>
      <b/>
      <sz val="11"/>
      <color indexed="9"/>
      <name val="Calibri"/>
      <family val="2"/>
    </font>
    <font>
      <b/>
      <sz val="10"/>
      <color indexed="9"/>
      <name val="EYInterstate Light"/>
      <family val="2"/>
    </font>
    <font>
      <i/>
      <sz val="11"/>
      <color indexed="23"/>
      <name val="Calibri"/>
      <family val="2"/>
    </font>
    <font>
      <i/>
      <sz val="10"/>
      <color indexed="23"/>
      <name val="EYInterstate Light"/>
      <family val="2"/>
    </font>
    <font>
      <sz val="11"/>
      <color indexed="52"/>
      <name val="Calibri"/>
      <family val="2"/>
    </font>
    <font>
      <sz val="11"/>
      <color indexed="17"/>
      <name val="Calibri"/>
      <family val="2"/>
    </font>
    <font>
      <sz val="10"/>
      <color indexed="17"/>
      <name val="EYInterstate Light"/>
      <family val="2"/>
    </font>
    <font>
      <b/>
      <sz val="15"/>
      <color indexed="56"/>
      <name val="Calibri"/>
      <family val="2"/>
    </font>
    <font>
      <b/>
      <sz val="15"/>
      <color indexed="56"/>
      <name val="EYInterstate Light"/>
      <family val="2"/>
    </font>
    <font>
      <b/>
      <sz val="13"/>
      <color indexed="56"/>
      <name val="Calibri"/>
      <family val="2"/>
    </font>
    <font>
      <b/>
      <sz val="13"/>
      <color indexed="56"/>
      <name val="EYInterstate Light"/>
      <family val="2"/>
    </font>
    <font>
      <b/>
      <sz val="11"/>
      <color indexed="56"/>
      <name val="Calibri"/>
      <family val="2"/>
    </font>
    <font>
      <b/>
      <sz val="11"/>
      <color indexed="56"/>
      <name val="EYInterstate Light"/>
      <family val="2"/>
    </font>
    <font>
      <sz val="11"/>
      <color indexed="62"/>
      <name val="Calibri"/>
      <family val="2"/>
    </font>
    <font>
      <sz val="10"/>
      <color indexed="62"/>
      <name val="EYInterstate Light"/>
      <family val="2"/>
    </font>
    <font>
      <sz val="11"/>
      <name val="Verdana"/>
      <family val="2"/>
    </font>
    <font>
      <sz val="10"/>
      <color indexed="52"/>
      <name val="EYInterstate Light"/>
      <family val="2"/>
    </font>
    <font>
      <sz val="11"/>
      <color indexed="60"/>
      <name val="Calibri"/>
      <family val="2"/>
    </font>
    <font>
      <sz val="10"/>
      <color indexed="60"/>
      <name val="EYInterstate Light"/>
      <family val="2"/>
    </font>
    <font>
      <sz val="9"/>
      <name val="Verdana"/>
      <family val="2"/>
    </font>
    <font>
      <sz val="10"/>
      <name val="Comic Sans MS"/>
      <family val="4"/>
    </font>
    <font>
      <b/>
      <sz val="11"/>
      <color indexed="63"/>
      <name val="Calibri"/>
      <family val="2"/>
    </font>
    <font>
      <b/>
      <sz val="10"/>
      <color indexed="63"/>
      <name val="EYInterstate Light"/>
      <family val="2"/>
    </font>
    <font>
      <sz val="9"/>
      <name val="Arial"/>
      <family val="2"/>
    </font>
    <font>
      <sz val="11"/>
      <name val="Essent Proforma"/>
    </font>
    <font>
      <b/>
      <sz val="18"/>
      <color indexed="56"/>
      <name val="Cambria"/>
      <family val="2"/>
    </font>
    <font>
      <b/>
      <sz val="11"/>
      <color indexed="8"/>
      <name val="Calibri"/>
      <family val="2"/>
    </font>
    <font>
      <b/>
      <sz val="10"/>
      <color indexed="8"/>
      <name val="EYInterstate Light"/>
      <family val="2"/>
    </font>
    <font>
      <sz val="11"/>
      <color indexed="10"/>
      <name val="Calibri"/>
      <family val="2"/>
    </font>
    <font>
      <sz val="10"/>
      <color indexed="10"/>
      <name val="EYInterstate Light"/>
      <family val="2"/>
    </font>
    <font>
      <i/>
      <sz val="10"/>
      <color theme="1"/>
      <name val="Arial"/>
      <family val="2"/>
    </font>
    <font>
      <b/>
      <sz val="10"/>
      <color rgb="FFFF0000"/>
      <name val="Arial"/>
      <family val="2"/>
    </font>
    <font>
      <b/>
      <sz val="10"/>
      <color indexed="8"/>
      <name val="Arial"/>
      <family val="2"/>
    </font>
    <font>
      <sz val="14"/>
      <color theme="0"/>
      <name val="Arial"/>
      <family val="2"/>
    </font>
    <font>
      <b/>
      <sz val="14"/>
      <color theme="0"/>
      <name val="Arial"/>
      <family val="2"/>
    </font>
    <font>
      <sz val="8"/>
      <color theme="1"/>
      <name val="Arial"/>
      <family val="2"/>
    </font>
    <font>
      <sz val="9.5"/>
      <name val="Arial"/>
      <family val="2"/>
    </font>
    <font>
      <sz val="7"/>
      <name val="Times New Roman"/>
      <family val="1"/>
    </font>
    <font>
      <u/>
      <sz val="10"/>
      <color theme="10"/>
      <name val="Arial"/>
      <family val="2"/>
    </font>
    <font>
      <b/>
      <sz val="14"/>
      <color rgb="FF4B4C53"/>
      <name val="Arial"/>
      <family val="2"/>
    </font>
    <font>
      <sz val="14"/>
      <name val="Arial"/>
      <family val="2"/>
    </font>
    <font>
      <sz val="14"/>
      <color rgb="FF4B4C53"/>
      <name val="Arial"/>
      <family val="2"/>
    </font>
  </fonts>
  <fills count="54">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59999389629810485"/>
        <bgColor indexed="64"/>
      </patternFill>
    </fill>
    <fill>
      <patternFill patternType="solid">
        <fgColor rgb="FFCCFFCC"/>
        <bgColor indexed="64"/>
      </patternFill>
    </fill>
    <fill>
      <patternFill patternType="solid">
        <fgColor rgb="FFFFCC99"/>
        <bgColor indexed="64"/>
      </patternFill>
    </fill>
    <fill>
      <patternFill patternType="solid">
        <fgColor rgb="FFFFFFCC"/>
        <bgColor indexed="64"/>
      </patternFill>
    </fill>
    <fill>
      <patternFill patternType="solid">
        <fgColor rgb="FFCCFFFF"/>
        <bgColor indexed="64"/>
      </patternFill>
    </fill>
    <fill>
      <patternFill patternType="solid">
        <fgColor theme="0" tint="-0.499984740745262"/>
        <bgColor indexed="64"/>
      </patternFill>
    </fill>
    <fill>
      <patternFill patternType="solid">
        <fgColor rgb="FF7030A0"/>
        <bgColor indexed="64"/>
      </patternFill>
    </fill>
    <fill>
      <patternFill patternType="solid">
        <fgColor indexed="42"/>
        <bgColor indexed="64"/>
      </patternFill>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
      <patternFill patternType="solid">
        <fgColor indexed="4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9CCFF"/>
        <bgColor indexed="64"/>
      </patternFill>
    </fill>
    <fill>
      <patternFill patternType="solid">
        <fgColor rgb="FFFFC00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1"/>
        <bgColor indexed="64"/>
      </patternFill>
    </fill>
  </fills>
  <borders count="93">
    <border>
      <left/>
      <right/>
      <top/>
      <bottom/>
      <diagonal/>
    </border>
    <border>
      <left style="thin">
        <color rgb="FFB2B2B2"/>
      </left>
      <right style="thin">
        <color rgb="FFB2B2B2"/>
      </right>
      <top style="thin">
        <color rgb="FFB2B2B2"/>
      </top>
      <bottom style="thin">
        <color rgb="FFB2B2B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s>
  <cellStyleXfs count="530">
    <xf numFmtId="0" fontId="0" fillId="0" borderId="0"/>
    <xf numFmtId="165" fontId="4" fillId="0" borderId="0" applyFont="0" applyFill="0" applyBorder="0" applyAlignment="0" applyProtection="0"/>
    <xf numFmtId="9" fontId="4" fillId="0" borderId="0" applyFont="0" applyFill="0" applyBorder="0" applyAlignment="0" applyProtection="0"/>
    <xf numFmtId="0" fontId="5" fillId="0" borderId="0"/>
    <xf numFmtId="0" fontId="3" fillId="0" borderId="0"/>
    <xf numFmtId="0" fontId="4" fillId="0" borderId="0"/>
    <xf numFmtId="43" fontId="3" fillId="0" borderId="0" applyFont="0" applyFill="0" applyBorder="0" applyAlignment="0" applyProtection="0"/>
    <xf numFmtId="0" fontId="4" fillId="0" borderId="0"/>
    <xf numFmtId="0" fontId="4" fillId="0" borderId="0"/>
    <xf numFmtId="0" fontId="4" fillId="0" borderId="0"/>
    <xf numFmtId="0" fontId="17" fillId="0" borderId="0"/>
    <xf numFmtId="165" fontId="4" fillId="0" borderId="0" applyFont="0" applyFill="0" applyBorder="0" applyAlignment="0" applyProtection="0"/>
    <xf numFmtId="37" fontId="4" fillId="0" borderId="0" applyFill="0" applyBorder="0" applyProtection="0">
      <protection locked="0"/>
    </xf>
    <xf numFmtId="0" fontId="17" fillId="0" borderId="0"/>
    <xf numFmtId="0" fontId="4" fillId="0" borderId="0"/>
    <xf numFmtId="0" fontId="4" fillId="0" borderId="0"/>
    <xf numFmtId="0" fontId="4" fillId="0" borderId="0"/>
    <xf numFmtId="0" fontId="5" fillId="0" borderId="0"/>
    <xf numFmtId="0" fontId="4" fillId="0" borderId="0"/>
    <xf numFmtId="0" fontId="21" fillId="0" borderId="0"/>
    <xf numFmtId="0" fontId="17" fillId="0" borderId="0"/>
    <xf numFmtId="0" fontId="4" fillId="0" borderId="0"/>
    <xf numFmtId="0" fontId="22"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3" fillId="3" borderId="0" applyNumberFormat="0" applyBorder="0" applyAlignment="0" applyProtection="0"/>
    <xf numFmtId="0" fontId="22"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3" fillId="5" borderId="0" applyNumberFormat="0" applyBorder="0" applyAlignment="0" applyProtection="0"/>
    <xf numFmtId="0" fontId="22"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3" fillId="7" borderId="0" applyNumberFormat="0" applyBorder="0" applyAlignment="0" applyProtection="0"/>
    <xf numFmtId="0" fontId="22"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3" fillId="9" borderId="0" applyNumberFormat="0" applyBorder="0" applyAlignment="0" applyProtection="0"/>
    <xf numFmtId="0" fontId="22"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3" fillId="11" borderId="0" applyNumberFormat="0" applyBorder="0" applyAlignment="0" applyProtection="0"/>
    <xf numFmtId="0" fontId="22"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3" fillId="13" borderId="0" applyNumberFormat="0" applyBorder="0" applyAlignment="0" applyProtection="0"/>
    <xf numFmtId="0" fontId="22"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3" fillId="4" borderId="0" applyNumberFormat="0" applyBorder="0" applyAlignment="0" applyProtection="0"/>
    <xf numFmtId="0" fontId="22"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3" fillId="6" borderId="0" applyNumberFormat="0" applyBorder="0" applyAlignment="0" applyProtection="0"/>
    <xf numFmtId="0" fontId="22"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3" fillId="8" borderId="0" applyNumberFormat="0" applyBorder="0" applyAlignment="0" applyProtection="0"/>
    <xf numFmtId="0" fontId="22"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3" fillId="10" borderId="0" applyNumberFormat="0" applyBorder="0" applyAlignment="0" applyProtection="0"/>
    <xf numFmtId="0" fontId="22"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3" fillId="12" borderId="0" applyNumberFormat="0" applyBorder="0" applyAlignment="0" applyProtection="0"/>
    <xf numFmtId="0" fontId="22"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3" fillId="14" borderId="0" applyNumberFormat="0" applyBorder="0" applyAlignment="0" applyProtection="0"/>
    <xf numFmtId="0" fontId="24"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4"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4"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4"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4"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4"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4"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4"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4"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4"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4"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4"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6" fillId="28" borderId="0" applyNumberFormat="0" applyBorder="0" applyAlignment="0" applyProtection="0"/>
    <xf numFmtId="0" fontId="27" fillId="28" borderId="0" applyNumberFormat="0" applyBorder="0" applyAlignment="0" applyProtection="0"/>
    <xf numFmtId="0" fontId="28" fillId="45" borderId="40" applyNumberFormat="0" applyAlignment="0" applyProtection="0"/>
    <xf numFmtId="0" fontId="28" fillId="45" borderId="40" applyNumberFormat="0" applyAlignment="0" applyProtection="0"/>
    <xf numFmtId="0" fontId="28" fillId="45" borderId="40" applyNumberFormat="0" applyAlignment="0" applyProtection="0"/>
    <xf numFmtId="0" fontId="29" fillId="45" borderId="40" applyNumberFormat="0" applyAlignment="0" applyProtection="0"/>
    <xf numFmtId="0" fontId="30" fillId="46" borderId="41" applyNumberFormat="0" applyAlignment="0" applyProtection="0"/>
    <xf numFmtId="0" fontId="31" fillId="46" borderId="41"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0" fontId="30" fillId="46" borderId="41" applyNumberFormat="0" applyAlignment="0" applyProtection="0"/>
    <xf numFmtId="168" fontId="4" fillId="0" borderId="0" applyFont="0" applyFill="0" applyBorder="0" applyAlignment="0" applyProtection="0"/>
    <xf numFmtId="169" fontId="4" fillId="0" borderId="0" applyFont="0" applyFill="0" applyBorder="0" applyAlignment="0" applyProtection="0"/>
    <xf numFmtId="168" fontId="4"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42" applyNumberFormat="0" applyFill="0" applyAlignment="0" applyProtection="0"/>
    <xf numFmtId="0" fontId="35" fillId="29" borderId="0" applyNumberFormat="0" applyBorder="0" applyAlignment="0" applyProtection="0"/>
    <xf numFmtId="0" fontId="35" fillId="29" borderId="0" applyNumberFormat="0" applyBorder="0" applyAlignment="0" applyProtection="0"/>
    <xf numFmtId="0" fontId="36" fillId="29" borderId="0" applyNumberFormat="0" applyBorder="0" applyAlignment="0" applyProtection="0"/>
    <xf numFmtId="0" fontId="15" fillId="0" borderId="0"/>
    <xf numFmtId="0" fontId="37" fillId="0" borderId="43" applyNumberFormat="0" applyFill="0" applyAlignment="0" applyProtection="0"/>
    <xf numFmtId="0" fontId="38" fillId="0" borderId="43" applyNumberFormat="0" applyFill="0" applyAlignment="0" applyProtection="0"/>
    <xf numFmtId="0" fontId="39" fillId="0" borderId="44" applyNumberFormat="0" applyFill="0" applyAlignment="0" applyProtection="0"/>
    <xf numFmtId="0" fontId="40" fillId="0" borderId="44" applyNumberFormat="0" applyFill="0" applyAlignment="0" applyProtection="0"/>
    <xf numFmtId="0" fontId="41" fillId="0" borderId="45" applyNumberFormat="0" applyFill="0" applyAlignment="0" applyProtection="0"/>
    <xf numFmtId="0" fontId="42" fillId="0" borderId="4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2" borderId="40" applyNumberFormat="0" applyAlignment="0" applyProtection="0"/>
    <xf numFmtId="0" fontId="44" fillId="32" borderId="40" applyNumberFormat="0" applyAlignment="0" applyProtection="0"/>
    <xf numFmtId="0" fontId="43" fillId="32" borderId="40" applyNumberFormat="0" applyAlignment="0" applyProtection="0"/>
    <xf numFmtId="0" fontId="43" fillId="32" borderId="40" applyNumberFormat="0" applyAlignment="0" applyProtection="0"/>
    <xf numFmtId="43"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4" fillId="0" borderId="0" applyFont="0" applyFill="0" applyBorder="0" applyAlignment="0" applyProtection="0"/>
    <xf numFmtId="43" fontId="3" fillId="0" borderId="0" applyFont="0" applyFill="0" applyBorder="0" applyAlignment="0" applyProtection="0"/>
    <xf numFmtId="165" fontId="4" fillId="0" borderId="0" applyFont="0" applyFill="0" applyBorder="0" applyAlignment="0" applyProtection="0"/>
    <xf numFmtId="0" fontId="37" fillId="0" borderId="43" applyNumberFormat="0" applyFill="0" applyAlignment="0" applyProtection="0"/>
    <xf numFmtId="0" fontId="39" fillId="0" borderId="44" applyNumberFormat="0" applyFill="0" applyAlignment="0" applyProtection="0"/>
    <xf numFmtId="0" fontId="41" fillId="0" borderId="45" applyNumberFormat="0" applyFill="0" applyAlignment="0" applyProtection="0"/>
    <xf numFmtId="0" fontId="41" fillId="0" borderId="0" applyNumberFormat="0" applyFill="0" applyBorder="0" applyAlignment="0" applyProtection="0"/>
    <xf numFmtId="0" fontId="34" fillId="0" borderId="42" applyNumberFormat="0" applyFill="0" applyAlignment="0" applyProtection="0"/>
    <xf numFmtId="0" fontId="46" fillId="0" borderId="42" applyNumberFormat="0" applyFill="0" applyAlignment="0" applyProtection="0"/>
    <xf numFmtId="0" fontId="47" fillId="47" borderId="0" applyNumberFormat="0" applyBorder="0" applyAlignment="0" applyProtection="0"/>
    <xf numFmtId="0" fontId="47" fillId="47" borderId="0" applyNumberFormat="0" applyBorder="0" applyAlignment="0" applyProtection="0"/>
    <xf numFmtId="0" fontId="48" fillId="47" borderId="0" applyNumberFormat="0" applyBorder="0" applyAlignment="0" applyProtection="0"/>
    <xf numFmtId="0" fontId="49" fillId="0" borderId="0"/>
    <xf numFmtId="0" fontId="5" fillId="0" borderId="0"/>
    <xf numFmtId="0" fontId="50" fillId="0" borderId="0"/>
    <xf numFmtId="0" fontId="4" fillId="48" borderId="46" applyNumberFormat="0" applyFont="0" applyAlignment="0" applyProtection="0"/>
    <xf numFmtId="0" fontId="5" fillId="48" borderId="46" applyNumberFormat="0" applyFont="0" applyAlignment="0" applyProtection="0"/>
    <xf numFmtId="0" fontId="4" fillId="48" borderId="46" applyNumberFormat="0" applyFont="0" applyAlignment="0" applyProtection="0"/>
    <xf numFmtId="0" fontId="21" fillId="48" borderId="46" applyNumberFormat="0" applyFont="0" applyAlignment="0" applyProtection="0"/>
    <xf numFmtId="0" fontId="21" fillId="48" borderId="46" applyNumberFormat="0" applyFont="0" applyAlignment="0" applyProtection="0"/>
    <xf numFmtId="0" fontId="21" fillId="48" borderId="46"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26" fillId="28" borderId="0" applyNumberFormat="0" applyBorder="0" applyAlignment="0" applyProtection="0"/>
    <xf numFmtId="0" fontId="51" fillId="45" borderId="47" applyNumberFormat="0" applyAlignment="0" applyProtection="0"/>
    <xf numFmtId="0" fontId="52" fillId="45" borderId="47"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5"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0" fontId="4" fillId="0" borderId="0"/>
    <xf numFmtId="0" fontId="3" fillId="0" borderId="0"/>
    <xf numFmtId="0" fontId="53" fillId="0" borderId="0"/>
    <xf numFmtId="0" fontId="54" fillId="0" borderId="0"/>
    <xf numFmtId="0" fontId="3" fillId="0" borderId="0"/>
    <xf numFmtId="0" fontId="4" fillId="0" borderId="0" applyFill="0"/>
    <xf numFmtId="0" fontId="4" fillId="0" borderId="0"/>
    <xf numFmtId="0" fontId="4" fillId="0" borderId="0"/>
    <xf numFmtId="0" fontId="3" fillId="0" borderId="0"/>
    <xf numFmtId="0" fontId="45" fillId="0" borderId="0"/>
    <xf numFmtId="0" fontId="4" fillId="0" borderId="0"/>
    <xf numFmtId="0" fontId="4" fillId="0" borderId="0"/>
    <xf numFmtId="0" fontId="3" fillId="0" borderId="0"/>
    <xf numFmtId="0" fontId="3" fillId="0" borderId="0"/>
    <xf numFmtId="0" fontId="3" fillId="0" borderId="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48" applyNumberFormat="0" applyFill="0" applyAlignment="0" applyProtection="0"/>
    <xf numFmtId="0" fontId="56" fillId="0" borderId="48" applyNumberFormat="0" applyFill="0" applyAlignment="0" applyProtection="0"/>
    <xf numFmtId="0" fontId="56" fillId="0" borderId="48" applyNumberFormat="0" applyFill="0" applyAlignment="0" applyProtection="0"/>
    <xf numFmtId="0" fontId="56" fillId="0" borderId="48" applyNumberFormat="0" applyFill="0" applyAlignment="0" applyProtection="0"/>
    <xf numFmtId="0" fontId="57" fillId="0" borderId="48" applyNumberFormat="0" applyFill="0" applyAlignment="0" applyProtection="0"/>
    <xf numFmtId="0" fontId="51" fillId="45" borderId="47" applyNumberFormat="0" applyAlignment="0" applyProtection="0"/>
    <xf numFmtId="0" fontId="51" fillId="45" borderId="47" applyNumberFormat="0" applyAlignment="0" applyProtection="0"/>
    <xf numFmtId="0" fontId="51" fillId="45" borderId="47" applyNumberFormat="0" applyAlignment="0" applyProtection="0"/>
    <xf numFmtId="44" fontId="4" fillId="0" borderId="0" applyFont="0" applyFill="0" applyBorder="0" applyAlignment="0" applyProtection="0"/>
    <xf numFmtId="0" fontId="32"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16" fillId="0" borderId="0" applyNumberFormat="0" applyFont="0" applyBorder="0" applyAlignment="0" applyProtection="0"/>
    <xf numFmtId="0" fontId="17"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5" fillId="48" borderId="68" applyNumberFormat="0" applyFont="0" applyAlignment="0" applyProtection="0"/>
    <xf numFmtId="0" fontId="29" fillId="45" borderId="88" applyNumberFormat="0" applyAlignment="0" applyProtection="0"/>
    <xf numFmtId="9" fontId="2" fillId="0" borderId="0" applyFont="0" applyFill="0" applyBorder="0" applyAlignment="0" applyProtection="0"/>
    <xf numFmtId="0" fontId="2" fillId="3" borderId="0" applyNumberFormat="0" applyBorder="0" applyAlignment="0" applyProtection="0"/>
    <xf numFmtId="0" fontId="2" fillId="5" borderId="0" applyNumberFormat="0" applyBorder="0" applyAlignment="0" applyProtection="0"/>
    <xf numFmtId="0" fontId="43" fillId="32" borderId="72" applyNumberFormat="0" applyAlignment="0" applyProtection="0"/>
    <xf numFmtId="0" fontId="43" fillId="32" borderId="72" applyNumberFormat="0" applyAlignment="0" applyProtection="0"/>
    <xf numFmtId="0" fontId="44" fillId="32" borderId="72" applyNumberFormat="0" applyAlignment="0" applyProtection="0"/>
    <xf numFmtId="0" fontId="2" fillId="7" borderId="0" applyNumberFormat="0" applyBorder="0" applyAlignment="0" applyProtection="0"/>
    <xf numFmtId="0" fontId="43" fillId="32" borderId="72" applyNumberFormat="0" applyAlignment="0" applyProtection="0"/>
    <xf numFmtId="0" fontId="2" fillId="9" borderId="0" applyNumberFormat="0" applyBorder="0" applyAlignment="0" applyProtection="0"/>
    <xf numFmtId="0" fontId="43" fillId="32" borderId="63" applyNumberFormat="0" applyAlignment="0" applyProtection="0"/>
    <xf numFmtId="0" fontId="43" fillId="32" borderId="63" applyNumberFormat="0" applyAlignment="0" applyProtection="0"/>
    <xf numFmtId="0" fontId="2" fillId="11" borderId="0" applyNumberFormat="0" applyBorder="0" applyAlignment="0" applyProtection="0"/>
    <xf numFmtId="0" fontId="44" fillId="32" borderId="63" applyNumberFormat="0" applyAlignment="0" applyProtection="0"/>
    <xf numFmtId="0" fontId="43" fillId="32" borderId="55" applyNumberFormat="0" applyAlignment="0" applyProtection="0"/>
    <xf numFmtId="0" fontId="43" fillId="32" borderId="55" applyNumberFormat="0" applyAlignment="0" applyProtection="0"/>
    <xf numFmtId="0" fontId="2" fillId="13" borderId="0" applyNumberFormat="0" applyBorder="0" applyAlignment="0" applyProtection="0"/>
    <xf numFmtId="0" fontId="44" fillId="32" borderId="55" applyNumberFormat="0" applyAlignment="0" applyProtection="0"/>
    <xf numFmtId="0" fontId="43" fillId="32" borderId="55" applyNumberFormat="0" applyAlignment="0" applyProtection="0"/>
    <xf numFmtId="0" fontId="2" fillId="4" borderId="0" applyNumberFormat="0" applyBorder="0" applyAlignment="0" applyProtection="0"/>
    <xf numFmtId="0" fontId="21" fillId="48" borderId="77" applyNumberFormat="0" applyFont="0" applyAlignment="0" applyProtection="0"/>
    <xf numFmtId="0" fontId="21" fillId="48" borderId="77" applyNumberFormat="0" applyFont="0" applyAlignment="0" applyProtection="0"/>
    <xf numFmtId="0" fontId="2" fillId="6" borderId="0" applyNumberFormat="0" applyBorder="0" applyAlignment="0" applyProtection="0"/>
    <xf numFmtId="0" fontId="21" fillId="48" borderId="77" applyNumberFormat="0" applyFont="0" applyAlignment="0" applyProtection="0"/>
    <xf numFmtId="0" fontId="5" fillId="48" borderId="77" applyNumberFormat="0" applyFont="0" applyAlignment="0" applyProtection="0"/>
    <xf numFmtId="0" fontId="4" fillId="48" borderId="77" applyNumberFormat="0" applyFont="0" applyAlignment="0" applyProtection="0"/>
    <xf numFmtId="0" fontId="2" fillId="8" borderId="0" applyNumberFormat="0" applyBorder="0" applyAlignment="0" applyProtection="0"/>
    <xf numFmtId="0" fontId="2" fillId="10" borderId="0" applyNumberFormat="0" applyBorder="0" applyAlignment="0" applyProtection="0"/>
    <xf numFmtId="0" fontId="28" fillId="45" borderId="72" applyNumberFormat="0" applyAlignment="0" applyProtection="0"/>
    <xf numFmtId="0" fontId="2" fillId="12" borderId="0" applyNumberFormat="0" applyBorder="0" applyAlignment="0" applyProtection="0"/>
    <xf numFmtId="0" fontId="28" fillId="45" borderId="72" applyNumberFormat="0" applyAlignment="0" applyProtection="0"/>
    <xf numFmtId="0" fontId="28" fillId="45" borderId="72" applyNumberFormat="0" applyAlignment="0" applyProtection="0"/>
    <xf numFmtId="0" fontId="2" fillId="14" borderId="0" applyNumberFormat="0" applyBorder="0" applyAlignment="0" applyProtection="0"/>
    <xf numFmtId="0" fontId="29" fillId="45" borderId="63" applyNumberFormat="0" applyAlignment="0" applyProtection="0"/>
    <xf numFmtId="0" fontId="28" fillId="45" borderId="63" applyNumberFormat="0" applyAlignment="0" applyProtection="0"/>
    <xf numFmtId="0" fontId="28" fillId="45" borderId="63" applyNumberFormat="0" applyAlignment="0" applyProtection="0"/>
    <xf numFmtId="0" fontId="28" fillId="45" borderId="63" applyNumberFormat="0" applyAlignment="0" applyProtection="0"/>
    <xf numFmtId="0" fontId="29" fillId="45" borderId="55" applyNumberFormat="0" applyAlignment="0" applyProtection="0"/>
    <xf numFmtId="0" fontId="28" fillId="45" borderId="55" applyNumberFormat="0" applyAlignment="0" applyProtection="0"/>
    <xf numFmtId="0" fontId="28" fillId="45" borderId="55" applyNumberFormat="0" applyAlignment="0" applyProtection="0"/>
    <xf numFmtId="0" fontId="28" fillId="45" borderId="55" applyNumberFormat="0" applyAlignment="0" applyProtection="0"/>
    <xf numFmtId="0" fontId="28" fillId="45" borderId="59" applyNumberFormat="0" applyAlignment="0" applyProtection="0"/>
    <xf numFmtId="0" fontId="28" fillId="45" borderId="59" applyNumberFormat="0" applyAlignment="0" applyProtection="0"/>
    <xf numFmtId="0" fontId="28" fillId="45" borderId="59" applyNumberFormat="0" applyAlignment="0" applyProtection="0"/>
    <xf numFmtId="0" fontId="29" fillId="45" borderId="59" applyNumberFormat="0" applyAlignment="0" applyProtection="0"/>
    <xf numFmtId="0" fontId="28" fillId="45" borderId="67" applyNumberFormat="0" applyAlignment="0" applyProtection="0"/>
    <xf numFmtId="0" fontId="28" fillId="45" borderId="67" applyNumberFormat="0" applyAlignment="0" applyProtection="0"/>
    <xf numFmtId="0" fontId="28" fillId="45" borderId="67" applyNumberFormat="0" applyAlignment="0" applyProtection="0"/>
    <xf numFmtId="0" fontId="29" fillId="45" borderId="67" applyNumberFormat="0" applyAlignment="0" applyProtection="0"/>
    <xf numFmtId="0" fontId="43" fillId="32" borderId="84" applyNumberFormat="0" applyAlignment="0" applyProtection="0"/>
    <xf numFmtId="0" fontId="43" fillId="32" borderId="84" applyNumberFormat="0" applyAlignment="0" applyProtection="0"/>
    <xf numFmtId="0" fontId="44" fillId="32" borderId="84" applyNumberFormat="0" applyAlignment="0" applyProtection="0"/>
    <xf numFmtId="0" fontId="43" fillId="32" borderId="76" applyNumberFormat="0" applyAlignment="0" applyProtection="0"/>
    <xf numFmtId="0" fontId="43" fillId="32" borderId="76" applyNumberFormat="0" applyAlignment="0" applyProtection="0"/>
    <xf numFmtId="0" fontId="44" fillId="32" borderId="76" applyNumberFormat="0" applyAlignment="0" applyProtection="0"/>
    <xf numFmtId="0" fontId="43" fillId="32" borderId="76" applyNumberFormat="0" applyAlignment="0" applyProtection="0"/>
    <xf numFmtId="0" fontId="28" fillId="45" borderId="51" applyNumberFormat="0" applyAlignment="0" applyProtection="0"/>
    <xf numFmtId="0" fontId="28" fillId="45" borderId="51" applyNumberFormat="0" applyAlignment="0" applyProtection="0"/>
    <xf numFmtId="0" fontId="28" fillId="45" borderId="51" applyNumberFormat="0" applyAlignment="0" applyProtection="0"/>
    <xf numFmtId="0" fontId="29" fillId="45" borderId="51" applyNumberFormat="0" applyAlignment="0" applyProtection="0"/>
    <xf numFmtId="0" fontId="43" fillId="32" borderId="59" applyNumberFormat="0" applyAlignment="0" applyProtection="0"/>
    <xf numFmtId="0" fontId="44" fillId="32" borderId="59" applyNumberFormat="0" applyAlignment="0" applyProtection="0"/>
    <xf numFmtId="0" fontId="43" fillId="32" borderId="59" applyNumberFormat="0" applyAlignment="0" applyProtection="0"/>
    <xf numFmtId="0" fontId="43" fillId="32" borderId="59" applyNumberFormat="0" applyAlignment="0" applyProtection="0"/>
    <xf numFmtId="0" fontId="43" fillId="32" borderId="67" applyNumberFormat="0" applyAlignment="0" applyProtection="0"/>
    <xf numFmtId="0" fontId="43" fillId="32" borderId="67" applyNumberFormat="0" applyAlignment="0" applyProtection="0"/>
    <xf numFmtId="0" fontId="28" fillId="45" borderId="84" applyNumberFormat="0" applyAlignment="0" applyProtection="0"/>
    <xf numFmtId="0" fontId="28" fillId="45" borderId="84" applyNumberFormat="0" applyAlignment="0" applyProtection="0"/>
    <xf numFmtId="0" fontId="28" fillId="45" borderId="84" applyNumberFormat="0" applyAlignment="0" applyProtection="0"/>
    <xf numFmtId="0" fontId="29" fillId="45" borderId="76" applyNumberFormat="0" applyAlignment="0" applyProtection="0"/>
    <xf numFmtId="0" fontId="28" fillId="45" borderId="76" applyNumberFormat="0" applyAlignment="0" applyProtection="0"/>
    <xf numFmtId="0" fontId="28" fillId="45" borderId="76" applyNumberFormat="0" applyAlignment="0" applyProtection="0"/>
    <xf numFmtId="0" fontId="43" fillId="32" borderId="51" applyNumberFormat="0" applyAlignment="0" applyProtection="0"/>
    <xf numFmtId="0" fontId="44" fillId="32" borderId="51" applyNumberFormat="0" applyAlignment="0" applyProtection="0"/>
    <xf numFmtId="0" fontId="43" fillId="32" borderId="51" applyNumberFormat="0" applyAlignment="0" applyProtection="0"/>
    <xf numFmtId="0" fontId="43" fillId="32" borderId="51" applyNumberFormat="0" applyAlignment="0" applyProtection="0"/>
    <xf numFmtId="0" fontId="28" fillId="45" borderId="80" applyNumberFormat="0" applyAlignment="0" applyProtection="0"/>
    <xf numFmtId="0" fontId="28" fillId="45" borderId="80" applyNumberFormat="0" applyAlignment="0" applyProtection="0"/>
    <xf numFmtId="0" fontId="28" fillId="45" borderId="80" applyNumberFormat="0" applyAlignment="0" applyProtection="0"/>
    <xf numFmtId="0" fontId="29" fillId="45" borderId="80" applyNumberFormat="0" applyAlignment="0" applyProtection="0"/>
    <xf numFmtId="0" fontId="4" fillId="48" borderId="60"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5" fillId="48" borderId="60" applyNumberFormat="0" applyFont="0" applyAlignment="0" applyProtection="0"/>
    <xf numFmtId="43" fontId="2" fillId="0" borderId="0" applyFont="0" applyFill="0" applyBorder="0" applyAlignment="0" applyProtection="0"/>
    <xf numFmtId="0" fontId="4" fillId="48" borderId="60" applyNumberFormat="0" applyFont="0" applyAlignment="0" applyProtection="0"/>
    <xf numFmtId="0" fontId="21" fillId="48" borderId="60" applyNumberFormat="0" applyFont="0" applyAlignment="0" applyProtection="0"/>
    <xf numFmtId="0" fontId="21" fillId="48" borderId="60" applyNumberFormat="0" applyFont="0" applyAlignment="0" applyProtection="0"/>
    <xf numFmtId="0" fontId="21" fillId="48" borderId="60" applyNumberFormat="0" applyFont="0" applyAlignment="0" applyProtection="0"/>
    <xf numFmtId="0" fontId="28" fillId="45" borderId="88" applyNumberFormat="0" applyAlignment="0" applyProtection="0"/>
    <xf numFmtId="0" fontId="28" fillId="45" borderId="88" applyNumberFormat="0" applyAlignment="0" applyProtection="0"/>
    <xf numFmtId="0" fontId="28" fillId="45" borderId="88" applyNumberFormat="0" applyAlignment="0" applyProtection="0"/>
    <xf numFmtId="0" fontId="4" fillId="48" borderId="68" applyNumberFormat="0" applyFont="0" applyAlignment="0" applyProtection="0"/>
    <xf numFmtId="0" fontId="51" fillId="45" borderId="61" applyNumberFormat="0" applyAlignment="0" applyProtection="0"/>
    <xf numFmtId="0" fontId="52" fillId="45" borderId="61" applyNumberFormat="0" applyAlignment="0" applyProtection="0"/>
    <xf numFmtId="0" fontId="21" fillId="48" borderId="68" applyNumberFormat="0" applyFont="0" applyAlignment="0" applyProtection="0"/>
    <xf numFmtId="0" fontId="21" fillId="48" borderId="68" applyNumberFormat="0" applyFont="0" applyAlignment="0" applyProtection="0"/>
    <xf numFmtId="0" fontId="21" fillId="48" borderId="68" applyNumberFormat="0" applyFont="0" applyAlignment="0" applyProtection="0"/>
    <xf numFmtId="0" fontId="4" fillId="48" borderId="52" applyNumberFormat="0" applyFont="0" applyAlignment="0" applyProtection="0"/>
    <xf numFmtId="0" fontId="5" fillId="48" borderId="52" applyNumberFormat="0" applyFont="0" applyAlignment="0" applyProtection="0"/>
    <xf numFmtId="0" fontId="4" fillId="48" borderId="52" applyNumberFormat="0" applyFont="0" applyAlignment="0" applyProtection="0"/>
    <xf numFmtId="0" fontId="21" fillId="48" borderId="52" applyNumberFormat="0" applyFont="0" applyAlignment="0" applyProtection="0"/>
    <xf numFmtId="0" fontId="21" fillId="48" borderId="52" applyNumberFormat="0" applyFont="0" applyAlignment="0" applyProtection="0"/>
    <xf numFmtId="0" fontId="21" fillId="48" borderId="52"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51" fillId="45" borderId="53" applyNumberFormat="0" applyAlignment="0" applyProtection="0"/>
    <xf numFmtId="0" fontId="52" fillId="45" borderId="53" applyNumberFormat="0" applyAlignment="0" applyProtection="0"/>
    <xf numFmtId="9" fontId="2" fillId="0" borderId="0" applyFont="0" applyFill="0" applyBorder="0" applyAlignment="0" applyProtection="0"/>
    <xf numFmtId="0" fontId="52" fillId="45" borderId="69" applyNumberForma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4" fillId="0" borderId="0"/>
    <xf numFmtId="0" fontId="43" fillId="32" borderId="80" applyNumberFormat="0" applyAlignment="0" applyProtection="0"/>
    <xf numFmtId="0" fontId="2" fillId="0" borderId="0"/>
    <xf numFmtId="0" fontId="44" fillId="32" borderId="80" applyNumberFormat="0" applyAlignment="0" applyProtection="0"/>
    <xf numFmtId="0" fontId="43" fillId="32" borderId="80" applyNumberFormat="0" applyAlignment="0" applyProtection="0"/>
    <xf numFmtId="0" fontId="44" fillId="32" borderId="88" applyNumberFormat="0" applyAlignment="0" applyProtection="0"/>
    <xf numFmtId="0" fontId="2" fillId="0" borderId="0"/>
    <xf numFmtId="0" fontId="43" fillId="32" borderId="88" applyNumberFormat="0" applyAlignment="0" applyProtection="0"/>
    <xf numFmtId="0" fontId="5" fillId="48" borderId="64" applyNumberFormat="0" applyFont="0" applyAlignment="0" applyProtection="0"/>
    <xf numFmtId="0" fontId="2" fillId="0" borderId="0"/>
    <xf numFmtId="0" fontId="2" fillId="0" borderId="0"/>
    <xf numFmtId="0" fontId="2" fillId="0" borderId="0"/>
    <xf numFmtId="0" fontId="57" fillId="0" borderId="79" applyNumberFormat="0" applyFill="0" applyAlignment="0" applyProtection="0"/>
    <xf numFmtId="0" fontId="51" fillId="45" borderId="65" applyNumberFormat="0" applyAlignment="0" applyProtection="0"/>
    <xf numFmtId="0" fontId="56" fillId="0" borderId="54" applyNumberFormat="0" applyFill="0" applyAlignment="0" applyProtection="0"/>
    <xf numFmtId="0" fontId="56" fillId="0" borderId="54" applyNumberFormat="0" applyFill="0" applyAlignment="0" applyProtection="0"/>
    <xf numFmtId="0" fontId="56" fillId="0" borderId="54" applyNumberFormat="0" applyFill="0" applyAlignment="0" applyProtection="0"/>
    <xf numFmtId="0" fontId="56" fillId="0" borderId="54" applyNumberFormat="0" applyFill="0" applyAlignment="0" applyProtection="0"/>
    <xf numFmtId="0" fontId="57" fillId="0" borderId="54" applyNumberFormat="0" applyFill="0" applyAlignment="0" applyProtection="0"/>
    <xf numFmtId="0" fontId="51" fillId="45" borderId="53" applyNumberFormat="0" applyAlignment="0" applyProtection="0"/>
    <xf numFmtId="0" fontId="51" fillId="45" borderId="53" applyNumberFormat="0" applyAlignment="0" applyProtection="0"/>
    <xf numFmtId="0" fontId="51" fillId="45" borderId="53" applyNumberFormat="0" applyAlignment="0" applyProtection="0"/>
    <xf numFmtId="0" fontId="4" fillId="48" borderId="64" applyNumberFormat="0" applyFont="0" applyAlignment="0" applyProtection="0"/>
    <xf numFmtId="0" fontId="4" fillId="48" borderId="85" applyNumberFormat="0" applyFont="0" applyAlignment="0" applyProtection="0"/>
    <xf numFmtId="0" fontId="43" fillId="32" borderId="88" applyNumberFormat="0" applyAlignment="0" applyProtection="0"/>
    <xf numFmtId="0" fontId="56" fillId="0" borderId="79" applyNumberFormat="0" applyFill="0" applyAlignment="0" applyProtection="0"/>
    <xf numFmtId="0" fontId="44" fillId="32" borderId="67" applyNumberFormat="0" applyAlignment="0" applyProtection="0"/>
    <xf numFmtId="0" fontId="28" fillId="45" borderId="76" applyNumberFormat="0" applyAlignment="0" applyProtection="0"/>
    <xf numFmtId="0" fontId="4" fillId="48" borderId="56" applyNumberFormat="0" applyFont="0" applyAlignment="0" applyProtection="0"/>
    <xf numFmtId="0" fontId="5" fillId="48" borderId="56" applyNumberFormat="0" applyFont="0" applyAlignment="0" applyProtection="0"/>
    <xf numFmtId="0" fontId="4" fillId="48" borderId="56" applyNumberFormat="0" applyFont="0" applyAlignment="0" applyProtection="0"/>
    <xf numFmtId="0" fontId="21" fillId="48" borderId="56" applyNumberFormat="0" applyFont="0" applyAlignment="0" applyProtection="0"/>
    <xf numFmtId="0" fontId="21" fillId="48" borderId="56" applyNumberFormat="0" applyFont="0" applyAlignment="0" applyProtection="0"/>
    <xf numFmtId="0" fontId="21" fillId="48" borderId="56" applyNumberFormat="0" applyFont="0" applyAlignment="0" applyProtection="0"/>
    <xf numFmtId="0" fontId="51" fillId="45" borderId="90" applyNumberFormat="0" applyAlignment="0" applyProtection="0"/>
    <xf numFmtId="0" fontId="4" fillId="48" borderId="64" applyNumberFormat="0" applyFont="0" applyAlignment="0" applyProtection="0"/>
    <xf numFmtId="0" fontId="51" fillId="45" borderId="57" applyNumberFormat="0" applyAlignment="0" applyProtection="0"/>
    <xf numFmtId="0" fontId="52" fillId="45" borderId="57" applyNumberFormat="0" applyAlignment="0" applyProtection="0"/>
    <xf numFmtId="0" fontId="21" fillId="48" borderId="64" applyNumberFormat="0" applyFont="0" applyAlignment="0" applyProtection="0"/>
    <xf numFmtId="0" fontId="21" fillId="48" borderId="64" applyNumberFormat="0" applyFont="0" applyAlignment="0" applyProtection="0"/>
    <xf numFmtId="0" fontId="21" fillId="48" borderId="64" applyNumberFormat="0" applyFont="0" applyAlignment="0" applyProtection="0"/>
    <xf numFmtId="0" fontId="56" fillId="0" borderId="79" applyNumberFormat="0" applyFill="0" applyAlignment="0" applyProtection="0"/>
    <xf numFmtId="0" fontId="56" fillId="0" borderId="79" applyNumberFormat="0" applyFill="0" applyAlignment="0" applyProtection="0"/>
    <xf numFmtId="0" fontId="56" fillId="0" borderId="79" applyNumberFormat="0" applyFill="0" applyAlignment="0" applyProtection="0"/>
    <xf numFmtId="0" fontId="52" fillId="45" borderId="65" applyNumberFormat="0" applyAlignment="0" applyProtection="0"/>
    <xf numFmtId="0" fontId="51" fillId="45" borderId="78" applyNumberFormat="0" applyAlignment="0" applyProtection="0"/>
    <xf numFmtId="0" fontId="4" fillId="48" borderId="73" applyNumberFormat="0" applyFont="0" applyAlignment="0" applyProtection="0"/>
    <xf numFmtId="0" fontId="5" fillId="48" borderId="73" applyNumberFormat="0" applyFont="0" applyAlignment="0" applyProtection="0"/>
    <xf numFmtId="0" fontId="4" fillId="48" borderId="73" applyNumberFormat="0" applyFont="0" applyAlignment="0" applyProtection="0"/>
    <xf numFmtId="0" fontId="21" fillId="48" borderId="73" applyNumberFormat="0" applyFont="0" applyAlignment="0" applyProtection="0"/>
    <xf numFmtId="0" fontId="21" fillId="48" borderId="73" applyNumberFormat="0" applyFont="0" applyAlignment="0" applyProtection="0"/>
    <xf numFmtId="0" fontId="4" fillId="48" borderId="89" applyNumberFormat="0" applyFont="0" applyAlignment="0" applyProtection="0"/>
    <xf numFmtId="0" fontId="51" fillId="45" borderId="74" applyNumberFormat="0" applyAlignment="0" applyProtection="0"/>
    <xf numFmtId="0" fontId="52" fillId="45" borderId="74" applyNumberFormat="0" applyAlignment="0" applyProtection="0"/>
    <xf numFmtId="0" fontId="51" fillId="45" borderId="69" applyNumberFormat="0" applyAlignment="0" applyProtection="0"/>
    <xf numFmtId="0" fontId="56" fillId="0" borderId="58" applyNumberFormat="0" applyFill="0" applyAlignment="0" applyProtection="0"/>
    <xf numFmtId="0" fontId="56" fillId="0" borderId="58" applyNumberFormat="0" applyFill="0" applyAlignment="0" applyProtection="0"/>
    <xf numFmtId="0" fontId="56" fillId="0" borderId="58" applyNumberFormat="0" applyFill="0" applyAlignment="0" applyProtection="0"/>
    <xf numFmtId="0" fontId="56" fillId="0" borderId="58" applyNumberFormat="0" applyFill="0" applyAlignment="0" applyProtection="0"/>
    <xf numFmtId="0" fontId="57" fillId="0" borderId="58" applyNumberFormat="0" applyFill="0" applyAlignment="0" applyProtection="0"/>
    <xf numFmtId="0" fontId="51" fillId="45" borderId="57" applyNumberFormat="0" applyAlignment="0" applyProtection="0"/>
    <xf numFmtId="0" fontId="51" fillId="45" borderId="57" applyNumberFormat="0" applyAlignment="0" applyProtection="0"/>
    <xf numFmtId="0" fontId="51" fillId="45" borderId="57" applyNumberFormat="0" applyAlignment="0" applyProtection="0"/>
    <xf numFmtId="0" fontId="4" fillId="48" borderId="68" applyNumberFormat="0" applyFont="0" applyAlignment="0" applyProtection="0"/>
    <xf numFmtId="0" fontId="43" fillId="32" borderId="84" applyNumberFormat="0" applyAlignment="0" applyProtection="0"/>
    <xf numFmtId="0" fontId="5" fillId="48" borderId="81" applyNumberFormat="0" applyFont="0" applyAlignment="0" applyProtection="0"/>
    <xf numFmtId="0" fontId="43" fillId="32" borderId="80" applyNumberFormat="0" applyAlignment="0" applyProtection="0"/>
    <xf numFmtId="0" fontId="51" fillId="45" borderId="78" applyNumberFormat="0" applyAlignment="0" applyProtection="0"/>
    <xf numFmtId="0" fontId="43" fillId="32" borderId="63" applyNumberFormat="0" applyAlignment="0" applyProtection="0"/>
    <xf numFmtId="0" fontId="51" fillId="45" borderId="78" applyNumberFormat="0" applyAlignment="0" applyProtection="0"/>
    <xf numFmtId="0" fontId="56" fillId="0" borderId="62"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0" fontId="57" fillId="0" borderId="62" applyNumberFormat="0" applyFill="0" applyAlignment="0" applyProtection="0"/>
    <xf numFmtId="0" fontId="51" fillId="45" borderId="61" applyNumberFormat="0" applyAlignment="0" applyProtection="0"/>
    <xf numFmtId="0" fontId="51" fillId="45" borderId="61" applyNumberFormat="0" applyAlignment="0" applyProtection="0"/>
    <xf numFmtId="0" fontId="51" fillId="45" borderId="61" applyNumberFormat="0" applyAlignment="0" applyProtection="0"/>
    <xf numFmtId="0" fontId="51" fillId="45" borderId="78" applyNumberFormat="0" applyAlignment="0" applyProtection="0"/>
    <xf numFmtId="0" fontId="21" fillId="48" borderId="85" applyNumberFormat="0" applyFont="0" applyAlignment="0" applyProtection="0"/>
    <xf numFmtId="0" fontId="52" fillId="45" borderId="78" applyNumberFormat="0" applyAlignment="0" applyProtection="0"/>
    <xf numFmtId="0" fontId="21" fillId="48" borderId="73" applyNumberFormat="0" applyFont="0" applyAlignment="0" applyProtection="0"/>
    <xf numFmtId="0" fontId="43" fillId="32" borderId="67" applyNumberFormat="0" applyAlignment="0" applyProtection="0"/>
    <xf numFmtId="0" fontId="4" fillId="48" borderId="81" applyNumberFormat="0" applyFont="0" applyAlignment="0" applyProtection="0"/>
    <xf numFmtId="0" fontId="56" fillId="0" borderId="66" applyNumberFormat="0" applyFill="0" applyAlignment="0" applyProtection="0"/>
    <xf numFmtId="0" fontId="56" fillId="0" borderId="66" applyNumberFormat="0" applyFill="0" applyAlignment="0" applyProtection="0"/>
    <xf numFmtId="0" fontId="56" fillId="0" borderId="66" applyNumberFormat="0" applyFill="0" applyAlignment="0" applyProtection="0"/>
    <xf numFmtId="0" fontId="56" fillId="0" borderId="66" applyNumberFormat="0" applyFill="0" applyAlignment="0" applyProtection="0"/>
    <xf numFmtId="0" fontId="57" fillId="0" borderId="66" applyNumberFormat="0" applyFill="0" applyAlignment="0" applyProtection="0"/>
    <xf numFmtId="0" fontId="51" fillId="45" borderId="65" applyNumberFormat="0" applyAlignment="0" applyProtection="0"/>
    <xf numFmtId="0" fontId="51" fillId="45" borderId="65" applyNumberFormat="0" applyAlignment="0" applyProtection="0"/>
    <xf numFmtId="0" fontId="51" fillId="45" borderId="65" applyNumberFormat="0" applyAlignment="0" applyProtection="0"/>
    <xf numFmtId="0" fontId="29" fillId="45" borderId="72" applyNumberFormat="0" applyAlignment="0" applyProtection="0"/>
    <xf numFmtId="0" fontId="21" fillId="48" borderId="85" applyNumberFormat="0" applyFont="0" applyAlignment="0" applyProtection="0"/>
    <xf numFmtId="0" fontId="21" fillId="48" borderId="85" applyNumberFormat="0" applyFont="0" applyAlignment="0" applyProtection="0"/>
    <xf numFmtId="0" fontId="56" fillId="0" borderId="70" applyNumberFormat="0" applyFill="0" applyAlignment="0" applyProtection="0"/>
    <xf numFmtId="0" fontId="56" fillId="0" borderId="70" applyNumberFormat="0" applyFill="0" applyAlignment="0" applyProtection="0"/>
    <xf numFmtId="0" fontId="56" fillId="0" borderId="70" applyNumberFormat="0" applyFill="0" applyAlignment="0" applyProtection="0"/>
    <xf numFmtId="0" fontId="56" fillId="0" borderId="70" applyNumberFormat="0" applyFill="0" applyAlignment="0" applyProtection="0"/>
    <xf numFmtId="0" fontId="57" fillId="0" borderId="70" applyNumberFormat="0" applyFill="0" applyAlignment="0" applyProtection="0"/>
    <xf numFmtId="0" fontId="51" fillId="45" borderId="69" applyNumberFormat="0" applyAlignment="0" applyProtection="0"/>
    <xf numFmtId="0" fontId="51" fillId="45" borderId="69" applyNumberFormat="0" applyAlignment="0" applyProtection="0"/>
    <xf numFmtId="0" fontId="51" fillId="45" borderId="69" applyNumberFormat="0" applyAlignment="0" applyProtection="0"/>
    <xf numFmtId="0" fontId="52" fillId="45" borderId="86" applyNumberFormat="0" applyAlignment="0" applyProtection="0"/>
    <xf numFmtId="0" fontId="56" fillId="0" borderId="75" applyNumberFormat="0" applyFill="0" applyAlignment="0" applyProtection="0"/>
    <xf numFmtId="0" fontId="56" fillId="0" borderId="75" applyNumberFormat="0" applyFill="0" applyAlignment="0" applyProtection="0"/>
    <xf numFmtId="0" fontId="56" fillId="0" borderId="75" applyNumberFormat="0" applyFill="0" applyAlignment="0" applyProtection="0"/>
    <xf numFmtId="0" fontId="56" fillId="0" borderId="75" applyNumberFormat="0" applyFill="0" applyAlignment="0" applyProtection="0"/>
    <xf numFmtId="0" fontId="57" fillId="0" borderId="75" applyNumberFormat="0" applyFill="0" applyAlignment="0" applyProtection="0"/>
    <xf numFmtId="0" fontId="51" fillId="45" borderId="74" applyNumberFormat="0" applyAlignment="0" applyProtection="0"/>
    <xf numFmtId="0" fontId="51" fillId="45" borderId="74" applyNumberFormat="0" applyAlignment="0" applyProtection="0"/>
    <xf numFmtId="0" fontId="51" fillId="45" borderId="74" applyNumberFormat="0" applyAlignment="0" applyProtection="0"/>
    <xf numFmtId="0" fontId="4" fillId="48" borderId="77" applyNumberFormat="0" applyFont="0" applyAlignment="0" applyProtection="0"/>
    <xf numFmtId="0" fontId="4" fillId="48" borderId="81" applyNumberFormat="0" applyFont="0" applyAlignment="0" applyProtection="0"/>
    <xf numFmtId="0" fontId="21" fillId="48" borderId="81" applyNumberFormat="0" applyFont="0" applyAlignment="0" applyProtection="0"/>
    <xf numFmtId="0" fontId="21" fillId="48" borderId="81" applyNumberFormat="0" applyFont="0" applyAlignment="0" applyProtection="0"/>
    <xf numFmtId="0" fontId="21" fillId="48" borderId="81" applyNumberFormat="0" applyFont="0" applyAlignment="0" applyProtection="0"/>
    <xf numFmtId="0" fontId="4" fillId="48" borderId="89" applyNumberFormat="0" applyFont="0" applyAlignment="0" applyProtection="0"/>
    <xf numFmtId="0" fontId="51" fillId="45" borderId="82" applyNumberFormat="0" applyAlignment="0" applyProtection="0"/>
    <xf numFmtId="0" fontId="52" fillId="45" borderId="82" applyNumberFormat="0" applyAlignment="0" applyProtection="0"/>
    <xf numFmtId="0" fontId="21" fillId="48" borderId="89" applyNumberFormat="0" applyFont="0" applyAlignment="0" applyProtection="0"/>
    <xf numFmtId="0" fontId="21" fillId="48" borderId="89" applyNumberFormat="0" applyFont="0" applyAlignment="0" applyProtection="0"/>
    <xf numFmtId="0" fontId="21" fillId="48" borderId="89" applyNumberFormat="0" applyFont="0" applyAlignment="0" applyProtection="0"/>
    <xf numFmtId="0" fontId="52" fillId="45" borderId="90" applyNumberFormat="0" applyAlignment="0" applyProtection="0"/>
    <xf numFmtId="0" fontId="5" fillId="48" borderId="85" applyNumberFormat="0" applyFont="0" applyAlignment="0" applyProtection="0"/>
    <xf numFmtId="0" fontId="5" fillId="48" borderId="89" applyNumberFormat="0" applyFont="0" applyAlignment="0" applyProtection="0"/>
    <xf numFmtId="0" fontId="51" fillId="45" borderId="86" applyNumberFormat="0" applyAlignment="0" applyProtection="0"/>
    <xf numFmtId="0" fontId="4" fillId="48" borderId="85" applyNumberFormat="0" applyFont="0" applyAlignment="0" applyProtection="0"/>
    <xf numFmtId="0" fontId="29" fillId="45" borderId="84" applyNumberFormat="0" applyAlignment="0" applyProtection="0"/>
    <xf numFmtId="0" fontId="56" fillId="0" borderId="83" applyNumberFormat="0" applyFill="0" applyAlignment="0" applyProtection="0"/>
    <xf numFmtId="0" fontId="56" fillId="0" borderId="83" applyNumberFormat="0" applyFill="0" applyAlignment="0" applyProtection="0"/>
    <xf numFmtId="0" fontId="56" fillId="0" borderId="83" applyNumberFormat="0" applyFill="0" applyAlignment="0" applyProtection="0"/>
    <xf numFmtId="0" fontId="56" fillId="0" borderId="83" applyNumberFormat="0" applyFill="0" applyAlignment="0" applyProtection="0"/>
    <xf numFmtId="0" fontId="57" fillId="0" borderId="83" applyNumberFormat="0" applyFill="0" applyAlignment="0" applyProtection="0"/>
    <xf numFmtId="0" fontId="51" fillId="45" borderId="82" applyNumberFormat="0" applyAlignment="0" applyProtection="0"/>
    <xf numFmtId="0" fontId="51" fillId="45" borderId="82" applyNumberFormat="0" applyAlignment="0" applyProtection="0"/>
    <xf numFmtId="0" fontId="51" fillId="45" borderId="82" applyNumberFormat="0" applyAlignment="0" applyProtection="0"/>
    <xf numFmtId="0" fontId="43" fillId="32" borderId="88" applyNumberFormat="0" applyAlignment="0" applyProtection="0"/>
    <xf numFmtId="0" fontId="56" fillId="0" borderId="87" applyNumberFormat="0" applyFill="0" applyAlignment="0" applyProtection="0"/>
    <xf numFmtId="0" fontId="56" fillId="0" borderId="87" applyNumberFormat="0" applyFill="0" applyAlignment="0" applyProtection="0"/>
    <xf numFmtId="0" fontId="56" fillId="0" borderId="87" applyNumberFormat="0" applyFill="0" applyAlignment="0" applyProtection="0"/>
    <xf numFmtId="0" fontId="56" fillId="0" borderId="87" applyNumberFormat="0" applyFill="0" applyAlignment="0" applyProtection="0"/>
    <xf numFmtId="0" fontId="57" fillId="0" borderId="87" applyNumberFormat="0" applyFill="0" applyAlignment="0" applyProtection="0"/>
    <xf numFmtId="0" fontId="51" fillId="45" borderId="86" applyNumberFormat="0" applyAlignment="0" applyProtection="0"/>
    <xf numFmtId="0" fontId="51" fillId="45" borderId="86" applyNumberFormat="0" applyAlignment="0" applyProtection="0"/>
    <xf numFmtId="0" fontId="51" fillId="45" borderId="86" applyNumberFormat="0" applyAlignment="0" applyProtection="0"/>
    <xf numFmtId="0" fontId="56" fillId="0" borderId="91" applyNumberFormat="0" applyFill="0" applyAlignment="0" applyProtection="0"/>
    <xf numFmtId="0" fontId="56" fillId="0" borderId="91" applyNumberFormat="0" applyFill="0" applyAlignment="0" applyProtection="0"/>
    <xf numFmtId="0" fontId="56" fillId="0" borderId="91" applyNumberFormat="0" applyFill="0" applyAlignment="0" applyProtection="0"/>
    <xf numFmtId="0" fontId="56" fillId="0" borderId="91" applyNumberFormat="0" applyFill="0" applyAlignment="0" applyProtection="0"/>
    <xf numFmtId="0" fontId="57" fillId="0" borderId="91" applyNumberFormat="0" applyFill="0" applyAlignment="0" applyProtection="0"/>
    <xf numFmtId="0" fontId="51" fillId="45" borderId="90" applyNumberFormat="0" applyAlignment="0" applyProtection="0"/>
    <xf numFmtId="0" fontId="51" fillId="45" borderId="90" applyNumberFormat="0" applyAlignment="0" applyProtection="0"/>
    <xf numFmtId="0" fontId="51" fillId="45" borderId="90" applyNumberFormat="0" applyAlignment="0" applyProtection="0"/>
    <xf numFmtId="0" fontId="1" fillId="0" borderId="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applyNumberFormat="0" applyFill="0" applyBorder="0" applyAlignment="0" applyProtection="0"/>
  </cellStyleXfs>
  <cellXfs count="308">
    <xf numFmtId="0" fontId="0" fillId="0" borderId="0" xfId="0"/>
    <xf numFmtId="0" fontId="4" fillId="0" borderId="0" xfId="0" applyFont="1" applyFill="1"/>
    <xf numFmtId="0" fontId="0" fillId="16" borderId="0" xfId="0" applyFill="1"/>
    <xf numFmtId="0" fontId="6" fillId="21" borderId="2" xfId="0" applyFont="1" applyFill="1" applyBorder="1"/>
    <xf numFmtId="0" fontId="7" fillId="21" borderId="2" xfId="0" applyFont="1" applyFill="1" applyBorder="1"/>
    <xf numFmtId="0" fontId="8" fillId="15" borderId="2" xfId="0" applyFont="1" applyFill="1" applyBorder="1"/>
    <xf numFmtId="0" fontId="9" fillId="15" borderId="2" xfId="0" applyFont="1" applyFill="1" applyBorder="1"/>
    <xf numFmtId="0" fontId="8" fillId="0" borderId="0" xfId="0" applyNumberFormat="1" applyFont="1" applyFill="1" applyBorder="1" applyAlignment="1">
      <alignment horizontal="left"/>
    </xf>
    <xf numFmtId="22" fontId="10" fillId="22" borderId="3" xfId="3" applyNumberFormat="1" applyFont="1" applyFill="1" applyBorder="1" applyAlignment="1" applyProtection="1">
      <alignment horizontal="center" vertical="top"/>
    </xf>
    <xf numFmtId="0" fontId="8" fillId="0" borderId="4" xfId="3" applyFont="1" applyFill="1" applyBorder="1" applyProtection="1"/>
    <xf numFmtId="0" fontId="4" fillId="22" borderId="5" xfId="3" applyFont="1" applyFill="1" applyBorder="1" applyAlignment="1" applyProtection="1">
      <protection locked="0"/>
    </xf>
    <xf numFmtId="0" fontId="4" fillId="22" borderId="6" xfId="3" applyFont="1" applyFill="1" applyBorder="1" applyAlignment="1" applyProtection="1">
      <protection locked="0"/>
    </xf>
    <xf numFmtId="0" fontId="8" fillId="0" borderId="7" xfId="3" applyFont="1" applyFill="1" applyBorder="1" applyAlignment="1" applyProtection="1">
      <alignment horizontal="left"/>
    </xf>
    <xf numFmtId="0" fontId="4" fillId="22" borderId="8" xfId="3" applyFont="1" applyFill="1" applyBorder="1" applyAlignment="1" applyProtection="1">
      <protection locked="0"/>
    </xf>
    <xf numFmtId="0" fontId="4" fillId="22" borderId="9" xfId="3" applyFont="1" applyFill="1" applyBorder="1" applyAlignment="1" applyProtection="1">
      <protection locked="0"/>
    </xf>
    <xf numFmtId="0" fontId="8" fillId="22" borderId="9" xfId="3" applyFont="1" applyFill="1" applyBorder="1" applyAlignment="1" applyProtection="1">
      <protection locked="0"/>
    </xf>
    <xf numFmtId="0" fontId="4" fillId="22" borderId="10" xfId="3" applyFont="1" applyFill="1" applyBorder="1" applyAlignment="1" applyProtection="1">
      <protection locked="0"/>
    </xf>
    <xf numFmtId="0" fontId="4" fillId="22" borderId="11" xfId="3" applyFont="1" applyFill="1" applyBorder="1" applyAlignment="1" applyProtection="1">
      <protection locked="0"/>
    </xf>
    <xf numFmtId="0" fontId="4" fillId="22" borderId="12" xfId="3" applyFont="1" applyFill="1" applyBorder="1" applyAlignment="1" applyProtection="1">
      <protection locked="0"/>
    </xf>
    <xf numFmtId="0" fontId="8" fillId="22" borderId="12" xfId="3" applyFont="1" applyFill="1" applyBorder="1" applyAlignment="1" applyProtection="1">
      <protection locked="0"/>
    </xf>
    <xf numFmtId="0" fontId="4" fillId="22" borderId="13" xfId="3" applyFont="1" applyFill="1" applyBorder="1" applyAlignment="1" applyProtection="1">
      <protection locked="0"/>
    </xf>
    <xf numFmtId="0" fontId="8" fillId="0" borderId="14" xfId="3" applyFont="1" applyFill="1" applyBorder="1" applyAlignment="1" applyProtection="1">
      <alignment horizontal="left"/>
    </xf>
    <xf numFmtId="0" fontId="4" fillId="22" borderId="16" xfId="3" applyFont="1" applyFill="1" applyBorder="1" applyAlignment="1" applyProtection="1">
      <protection locked="0"/>
    </xf>
    <xf numFmtId="0" fontId="8" fillId="22" borderId="16" xfId="3" applyFont="1" applyFill="1" applyBorder="1" applyAlignment="1" applyProtection="1">
      <protection locked="0"/>
    </xf>
    <xf numFmtId="0" fontId="4" fillId="22" borderId="17" xfId="3" applyFont="1" applyFill="1" applyBorder="1" applyAlignment="1" applyProtection="1">
      <protection locked="0"/>
    </xf>
    <xf numFmtId="0" fontId="8" fillId="0" borderId="0" xfId="3" applyFont="1" applyFill="1" applyBorder="1" applyProtection="1"/>
    <xf numFmtId="0" fontId="4" fillId="0" borderId="0" xfId="3" applyFont="1" applyFill="1" applyBorder="1" applyProtection="1"/>
    <xf numFmtId="0" fontId="8" fillId="0" borderId="0" xfId="3" applyFont="1" applyFill="1" applyProtection="1"/>
    <xf numFmtId="0" fontId="3" fillId="0" borderId="0" xfId="4"/>
    <xf numFmtId="0" fontId="11" fillId="0" borderId="0" xfId="4" applyFont="1"/>
    <xf numFmtId="0" fontId="6" fillId="21" borderId="2" xfId="4" applyFont="1" applyFill="1" applyBorder="1"/>
    <xf numFmtId="0" fontId="7" fillId="21" borderId="2" xfId="4" applyFont="1" applyFill="1" applyBorder="1"/>
    <xf numFmtId="0" fontId="12" fillId="0" borderId="0" xfId="4" applyFont="1"/>
    <xf numFmtId="0" fontId="9" fillId="15" borderId="2" xfId="4" applyFont="1" applyFill="1" applyBorder="1"/>
    <xf numFmtId="0" fontId="8" fillId="23" borderId="0" xfId="4" applyFont="1" applyFill="1"/>
    <xf numFmtId="0" fontId="11" fillId="0" borderId="0" xfId="4" applyFont="1" applyAlignment="1">
      <alignment horizontal="center"/>
    </xf>
    <xf numFmtId="0" fontId="8" fillId="0" borderId="0" xfId="4" applyFont="1"/>
    <xf numFmtId="39" fontId="8" fillId="0" borderId="0" xfId="5" applyNumberFormat="1" applyFont="1" applyBorder="1" applyAlignment="1" applyProtection="1"/>
    <xf numFmtId="164" fontId="4" fillId="0" borderId="0" xfId="6" applyNumberFormat="1" applyFont="1" applyFill="1" applyAlignment="1">
      <alignment horizontal="center"/>
    </xf>
    <xf numFmtId="0" fontId="4" fillId="0" borderId="0" xfId="4" applyFont="1"/>
    <xf numFmtId="0" fontId="8" fillId="0" borderId="0" xfId="7" applyFont="1" applyBorder="1"/>
    <xf numFmtId="0" fontId="4" fillId="0" borderId="0" xfId="7" applyFont="1" applyBorder="1"/>
    <xf numFmtId="0" fontId="13" fillId="0" borderId="0" xfId="7" applyFont="1" applyFill="1" applyBorder="1"/>
    <xf numFmtId="0" fontId="8" fillId="0" borderId="0" xfId="8" applyFont="1" applyFill="1" applyBorder="1" applyAlignment="1" applyProtection="1">
      <alignment horizontal="left"/>
    </xf>
    <xf numFmtId="0" fontId="4" fillId="0" borderId="0" xfId="7" applyFont="1" applyBorder="1" applyAlignment="1">
      <alignment horizontal="left"/>
    </xf>
    <xf numFmtId="0" fontId="9" fillId="15" borderId="18" xfId="4" applyFont="1" applyFill="1" applyBorder="1"/>
    <xf numFmtId="0" fontId="9" fillId="15" borderId="19" xfId="4" applyFont="1" applyFill="1" applyBorder="1"/>
    <xf numFmtId="0" fontId="8" fillId="0" borderId="7" xfId="0" applyNumberFormat="1" applyFont="1" applyFill="1" applyBorder="1" applyAlignment="1">
      <alignment vertical="top"/>
    </xf>
    <xf numFmtId="39" fontId="14" fillId="0" borderId="0" xfId="0" applyNumberFormat="1" applyFont="1" applyFill="1" applyBorder="1" applyAlignment="1">
      <alignment horizontal="center"/>
    </xf>
    <xf numFmtId="39" fontId="14" fillId="0" borderId="20" xfId="0" applyNumberFormat="1" applyFont="1" applyFill="1" applyBorder="1" applyAlignment="1">
      <alignment horizontal="center"/>
    </xf>
    <xf numFmtId="0" fontId="4" fillId="0" borderId="0" xfId="0" applyFont="1" applyFill="1" applyBorder="1" applyAlignment="1"/>
    <xf numFmtId="0" fontId="4" fillId="0" borderId="0" xfId="0" applyFont="1" applyFill="1" applyAlignment="1"/>
    <xf numFmtId="49" fontId="8" fillId="0" borderId="7" xfId="0" applyNumberFormat="1" applyFont="1" applyFill="1" applyBorder="1" applyAlignment="1">
      <alignment vertical="top"/>
    </xf>
    <xf numFmtId="0" fontId="4" fillId="0" borderId="20" xfId="0" applyFont="1" applyFill="1" applyBorder="1" applyAlignment="1"/>
    <xf numFmtId="49" fontId="8" fillId="24" borderId="7" xfId="0" applyNumberFormat="1" applyFont="1" applyFill="1" applyBorder="1" applyAlignment="1">
      <alignment horizontal="left" vertical="top"/>
    </xf>
    <xf numFmtId="0" fontId="4" fillId="24" borderId="0" xfId="0" applyFont="1" applyFill="1" applyBorder="1" applyAlignment="1"/>
    <xf numFmtId="0" fontId="8" fillId="0" borderId="7" xfId="0" applyFont="1" applyFill="1" applyBorder="1" applyAlignment="1"/>
    <xf numFmtId="10" fontId="8" fillId="19" borderId="0" xfId="2" applyNumberFormat="1" applyFont="1" applyFill="1" applyBorder="1" applyAlignment="1">
      <alignment horizontal="right" vertical="top"/>
    </xf>
    <xf numFmtId="39" fontId="8" fillId="0" borderId="14" xfId="0" applyNumberFormat="1" applyFont="1" applyBorder="1" applyAlignment="1">
      <alignment vertical="top"/>
    </xf>
    <xf numFmtId="0" fontId="4" fillId="0" borderId="21" xfId="0" applyFont="1" applyFill="1" applyBorder="1" applyAlignment="1"/>
    <xf numFmtId="0" fontId="4" fillId="0" borderId="22" xfId="0" applyFont="1" applyFill="1" applyBorder="1" applyAlignment="1"/>
    <xf numFmtId="3" fontId="4" fillId="0" borderId="0" xfId="0" applyNumberFormat="1" applyFont="1" applyFill="1" applyBorder="1" applyAlignment="1"/>
    <xf numFmtId="39" fontId="4" fillId="0" borderId="0" xfId="0" applyNumberFormat="1" applyFont="1" applyFill="1" applyBorder="1" applyAlignment="1"/>
    <xf numFmtId="37" fontId="4" fillId="0" borderId="0" xfId="0" applyNumberFormat="1" applyFont="1" applyFill="1" applyBorder="1" applyAlignment="1" applyProtection="1">
      <protection locked="0"/>
    </xf>
    <xf numFmtId="3" fontId="4" fillId="0" borderId="0" xfId="0" applyNumberFormat="1" applyFont="1" applyFill="1" applyBorder="1" applyAlignment="1" applyProtection="1">
      <protection locked="0"/>
    </xf>
    <xf numFmtId="39" fontId="14" fillId="0" borderId="7" xfId="0" applyNumberFormat="1" applyFont="1" applyFill="1" applyBorder="1" applyAlignment="1">
      <alignment horizontal="center"/>
    </xf>
    <xf numFmtId="39" fontId="4" fillId="0" borderId="7" xfId="0" applyNumberFormat="1" applyFont="1" applyFill="1" applyBorder="1" applyAlignment="1">
      <alignment horizontal="left"/>
    </xf>
    <xf numFmtId="39" fontId="8" fillId="0" borderId="0" xfId="0" applyNumberFormat="1" applyFont="1" applyFill="1" applyBorder="1" applyAlignment="1">
      <alignment horizontal="center"/>
    </xf>
    <xf numFmtId="39" fontId="8" fillId="0" borderId="0" xfId="0" applyNumberFormat="1" applyFont="1" applyFill="1" applyBorder="1" applyAlignment="1">
      <alignment horizontal="right"/>
    </xf>
    <xf numFmtId="0" fontId="4" fillId="0" borderId="7" xfId="0" applyFont="1" applyFill="1" applyBorder="1" applyAlignment="1">
      <alignment horizontal="left"/>
    </xf>
    <xf numFmtId="0" fontId="4" fillId="0" borderId="7" xfId="0" applyFont="1" applyFill="1" applyBorder="1" applyAlignment="1"/>
    <xf numFmtId="39" fontId="8" fillId="0" borderId="7" xfId="0" applyNumberFormat="1" applyFont="1" applyFill="1" applyBorder="1" applyAlignment="1">
      <alignment horizontal="left"/>
    </xf>
    <xf numFmtId="0" fontId="4" fillId="0" borderId="14" xfId="0" applyFont="1" applyFill="1" applyBorder="1" applyAlignment="1">
      <alignment horizontal="left"/>
    </xf>
    <xf numFmtId="3" fontId="4" fillId="0" borderId="21" xfId="0" applyNumberFormat="1" applyFont="1" applyFill="1" applyBorder="1" applyAlignment="1" applyProtection="1">
      <alignment horizontal="right"/>
    </xf>
    <xf numFmtId="3" fontId="4" fillId="0" borderId="0" xfId="0" applyNumberFormat="1" applyFont="1" applyFill="1" applyAlignment="1"/>
    <xf numFmtId="3" fontId="4" fillId="0" borderId="21" xfId="0" applyNumberFormat="1" applyFont="1" applyFill="1" applyBorder="1" applyAlignment="1"/>
    <xf numFmtId="39" fontId="8" fillId="0" borderId="0" xfId="0" applyNumberFormat="1" applyFont="1" applyFill="1" applyBorder="1" applyAlignment="1">
      <alignment horizontal="left"/>
    </xf>
    <xf numFmtId="0" fontId="4" fillId="0" borderId="0" xfId="0" applyFont="1" applyFill="1" applyBorder="1" applyAlignment="1">
      <alignment horizontal="left"/>
    </xf>
    <xf numFmtId="39" fontId="4" fillId="0" borderId="0" xfId="0" applyNumberFormat="1" applyFont="1" applyFill="1" applyBorder="1" applyAlignment="1">
      <alignment horizontal="left"/>
    </xf>
    <xf numFmtId="164" fontId="4" fillId="0" borderId="0" xfId="1" applyNumberFormat="1" applyFont="1" applyFill="1" applyBorder="1" applyAlignment="1"/>
    <xf numFmtId="0" fontId="4" fillId="24" borderId="0" xfId="0" applyFont="1" applyFill="1" applyBorder="1" applyAlignment="1">
      <alignment horizontal="left"/>
    </xf>
    <xf numFmtId="10" fontId="8" fillId="0" borderId="0" xfId="2" applyNumberFormat="1" applyFont="1" applyFill="1" applyBorder="1" applyAlignment="1">
      <alignment horizontal="right" vertical="top"/>
    </xf>
    <xf numFmtId="0" fontId="8" fillId="0" borderId="7" xfId="0" applyFont="1" applyFill="1" applyBorder="1" applyAlignment="1">
      <alignment horizontal="left"/>
    </xf>
    <xf numFmtId="0" fontId="4" fillId="0" borderId="14" xfId="0" applyFont="1" applyFill="1" applyBorder="1" applyAlignment="1"/>
    <xf numFmtId="39" fontId="15" fillId="24" borderId="0" xfId="9" applyNumberFormat="1" applyFont="1" applyFill="1" applyBorder="1" applyAlignment="1">
      <alignment horizontal="left"/>
    </xf>
    <xf numFmtId="3" fontId="15" fillId="24" borderId="0" xfId="9" applyNumberFormat="1" applyFont="1" applyFill="1" applyBorder="1" applyAlignment="1">
      <alignment horizontal="left"/>
    </xf>
    <xf numFmtId="0" fontId="4" fillId="24" borderId="0" xfId="0" applyFont="1" applyFill="1" applyBorder="1"/>
    <xf numFmtId="39" fontId="16" fillId="24" borderId="23" xfId="9" applyNumberFormat="1" applyFont="1" applyFill="1" applyBorder="1" applyAlignment="1"/>
    <xf numFmtId="39" fontId="16" fillId="24" borderId="24" xfId="0" applyNumberFormat="1" applyFont="1" applyFill="1" applyBorder="1" applyAlignment="1"/>
    <xf numFmtId="39" fontId="16" fillId="24" borderId="24" xfId="0" applyNumberFormat="1" applyFont="1" applyFill="1" applyBorder="1" applyAlignment="1" applyProtection="1">
      <protection locked="0"/>
    </xf>
    <xf numFmtId="3" fontId="16" fillId="24" borderId="24" xfId="0" applyNumberFormat="1" applyFont="1" applyFill="1" applyBorder="1" applyAlignment="1" applyProtection="1">
      <protection locked="0"/>
    </xf>
    <xf numFmtId="39" fontId="16" fillId="22" borderId="24" xfId="9" applyNumberFormat="1" applyFont="1" applyFill="1" applyBorder="1" applyAlignment="1"/>
    <xf numFmtId="0" fontId="4" fillId="22" borderId="24" xfId="0" applyFont="1" applyFill="1" applyBorder="1"/>
    <xf numFmtId="0" fontId="4" fillId="22" borderId="25" xfId="0" applyFont="1" applyFill="1" applyBorder="1"/>
    <xf numFmtId="39" fontId="16" fillId="24" borderId="7" xfId="9" applyNumberFormat="1" applyFont="1" applyFill="1" applyBorder="1" applyAlignment="1"/>
    <xf numFmtId="39" fontId="16" fillId="24" borderId="0" xfId="0" applyNumberFormat="1" applyFont="1" applyFill="1" applyBorder="1" applyAlignment="1" applyProtection="1">
      <protection locked="0"/>
    </xf>
    <xf numFmtId="167" fontId="16" fillId="24" borderId="0" xfId="0" applyNumberFormat="1" applyFont="1" applyFill="1" applyBorder="1" applyAlignment="1" applyProtection="1">
      <protection locked="0"/>
    </xf>
    <xf numFmtId="3" fontId="16" fillId="24" borderId="0" xfId="0" applyNumberFormat="1" applyFont="1" applyFill="1" applyBorder="1" applyAlignment="1" applyProtection="1">
      <protection locked="0"/>
    </xf>
    <xf numFmtId="39" fontId="16" fillId="22" borderId="0" xfId="9" applyNumberFormat="1" applyFont="1" applyFill="1" applyBorder="1" applyAlignment="1"/>
    <xf numFmtId="0" fontId="4" fillId="22" borderId="0" xfId="0" applyFont="1" applyFill="1" applyBorder="1"/>
    <xf numFmtId="0" fontId="4" fillId="22" borderId="20" xfId="0" applyFont="1" applyFill="1" applyBorder="1"/>
    <xf numFmtId="39" fontId="16" fillId="24" borderId="14" xfId="9" applyNumberFormat="1" applyFont="1" applyFill="1" applyBorder="1" applyAlignment="1"/>
    <xf numFmtId="39" fontId="16" fillId="24" borderId="21" xfId="0" applyNumberFormat="1" applyFont="1" applyFill="1" applyBorder="1" applyAlignment="1" applyProtection="1">
      <protection locked="0"/>
    </xf>
    <xf numFmtId="167" fontId="16" fillId="24" borderId="21" xfId="0" applyNumberFormat="1" applyFont="1" applyFill="1" applyBorder="1" applyAlignment="1" applyProtection="1">
      <protection locked="0"/>
    </xf>
    <xf numFmtId="3" fontId="16" fillId="24" borderId="21" xfId="0" applyNumberFormat="1" applyFont="1" applyFill="1" applyBorder="1" applyAlignment="1" applyProtection="1">
      <protection locked="0"/>
    </xf>
    <xf numFmtId="39" fontId="16" fillId="22" borderId="21" xfId="9" applyNumberFormat="1" applyFont="1" applyFill="1" applyBorder="1" applyAlignment="1"/>
    <xf numFmtId="0" fontId="4" fillId="22" borderId="21" xfId="0" applyFont="1" applyFill="1" applyBorder="1"/>
    <xf numFmtId="0" fontId="4" fillId="22" borderId="22" xfId="0" applyFont="1" applyFill="1" applyBorder="1"/>
    <xf numFmtId="39" fontId="16" fillId="24" borderId="24" xfId="9" applyNumberFormat="1" applyFont="1" applyFill="1" applyBorder="1" applyAlignment="1"/>
    <xf numFmtId="167" fontId="16" fillId="24" borderId="24" xfId="0" applyNumberFormat="1" applyFont="1" applyFill="1" applyBorder="1" applyAlignment="1" applyProtection="1">
      <protection locked="0"/>
    </xf>
    <xf numFmtId="0" fontId="4" fillId="24" borderId="24" xfId="0" applyFont="1" applyFill="1" applyBorder="1"/>
    <xf numFmtId="0" fontId="4" fillId="24" borderId="21" xfId="0" applyFont="1" applyFill="1" applyBorder="1"/>
    <xf numFmtId="39" fontId="16" fillId="24" borderId="18" xfId="9" applyNumberFormat="1" applyFont="1" applyFill="1" applyBorder="1" applyAlignment="1"/>
    <xf numFmtId="0" fontId="4" fillId="24" borderId="2" xfId="0" applyFont="1" applyFill="1" applyBorder="1"/>
    <xf numFmtId="39" fontId="16" fillId="22" borderId="2" xfId="9" applyNumberFormat="1" applyFont="1" applyFill="1" applyBorder="1" applyAlignment="1"/>
    <xf numFmtId="0" fontId="4" fillId="22" borderId="2" xfId="0" applyFont="1" applyFill="1" applyBorder="1"/>
    <xf numFmtId="0" fontId="4" fillId="22" borderId="19" xfId="0" applyFont="1" applyFill="1" applyBorder="1"/>
    <xf numFmtId="39" fontId="16" fillId="24" borderId="7" xfId="0" applyNumberFormat="1" applyFont="1" applyFill="1" applyBorder="1" applyAlignment="1"/>
    <xf numFmtId="39" fontId="16" fillId="24" borderId="0" xfId="0" applyNumberFormat="1" applyFont="1" applyFill="1" applyBorder="1" applyAlignment="1"/>
    <xf numFmtId="0" fontId="4" fillId="24" borderId="20" xfId="0" applyFont="1" applyFill="1" applyBorder="1"/>
    <xf numFmtId="39" fontId="16" fillId="24" borderId="14" xfId="0" applyNumberFormat="1" applyFont="1" applyFill="1" applyBorder="1" applyAlignment="1"/>
    <xf numFmtId="39" fontId="16" fillId="24" borderId="21" xfId="0" applyNumberFormat="1" applyFont="1" applyFill="1" applyBorder="1" applyAlignment="1"/>
    <xf numFmtId="0" fontId="4" fillId="24" borderId="22" xfId="0" applyFont="1" applyFill="1" applyBorder="1"/>
    <xf numFmtId="0" fontId="4" fillId="24" borderId="0" xfId="0" applyFont="1" applyFill="1"/>
    <xf numFmtId="39" fontId="18" fillId="0" borderId="0" xfId="10" applyNumberFormat="1" applyFont="1" applyFill="1" applyBorder="1" applyAlignment="1">
      <alignment horizontal="left" vertical="center"/>
    </xf>
    <xf numFmtId="0" fontId="4" fillId="0" borderId="0" xfId="10" applyFont="1" applyFill="1"/>
    <xf numFmtId="0" fontId="4" fillId="0" borderId="0" xfId="10" applyFont="1"/>
    <xf numFmtId="0" fontId="8" fillId="0" borderId="0" xfId="10" applyFont="1" applyFill="1"/>
    <xf numFmtId="0" fontId="8" fillId="0" borderId="0" xfId="10" applyFont="1"/>
    <xf numFmtId="39" fontId="15" fillId="0" borderId="18" xfId="10" applyNumberFormat="1" applyFont="1" applyBorder="1" applyAlignment="1">
      <alignment horizontal="left"/>
    </xf>
    <xf numFmtId="39" fontId="15" fillId="0" borderId="25" xfId="9" applyNumberFormat="1" applyFont="1" applyFill="1" applyBorder="1" applyAlignment="1" applyProtection="1">
      <alignment horizontal="center"/>
      <protection locked="0"/>
    </xf>
    <xf numFmtId="3" fontId="15" fillId="0" borderId="3" xfId="9" applyNumberFormat="1" applyFont="1" applyFill="1" applyBorder="1" applyAlignment="1" applyProtection="1">
      <alignment horizontal="center"/>
      <protection locked="0"/>
    </xf>
    <xf numFmtId="3" fontId="15" fillId="0" borderId="0" xfId="9" applyNumberFormat="1" applyFont="1" applyFill="1" applyBorder="1" applyAlignment="1" applyProtection="1">
      <alignment horizontal="center"/>
      <protection locked="0"/>
    </xf>
    <xf numFmtId="2" fontId="16" fillId="26" borderId="4" xfId="10" applyNumberFormat="1" applyFont="1" applyFill="1" applyBorder="1" applyAlignment="1" applyProtection="1"/>
    <xf numFmtId="4" fontId="16" fillId="22" borderId="25" xfId="10" applyNumberFormat="1" applyFont="1" applyFill="1" applyBorder="1" applyAlignment="1" applyProtection="1"/>
    <xf numFmtId="4" fontId="16" fillId="0" borderId="0" xfId="10" applyNumberFormat="1" applyFont="1" applyFill="1" applyBorder="1" applyAlignment="1" applyProtection="1">
      <protection locked="0"/>
    </xf>
    <xf numFmtId="2" fontId="16" fillId="26" borderId="26" xfId="10" applyNumberFormat="1" applyFont="1" applyFill="1" applyBorder="1" applyAlignment="1" applyProtection="1"/>
    <xf numFmtId="4" fontId="16" fillId="22" borderId="20" xfId="10" applyNumberFormat="1" applyFont="1" applyFill="1" applyBorder="1" applyAlignment="1" applyProtection="1"/>
    <xf numFmtId="0" fontId="16" fillId="0" borderId="0" xfId="10" applyFont="1" applyFill="1" applyBorder="1" applyAlignment="1"/>
    <xf numFmtId="4" fontId="16" fillId="0" borderId="0" xfId="10" applyNumberFormat="1" applyFont="1" applyFill="1" applyAlignment="1" applyProtection="1"/>
    <xf numFmtId="3" fontId="16" fillId="0" borderId="0" xfId="10" applyNumberFormat="1" applyFont="1" applyFill="1" applyAlignment="1" applyProtection="1"/>
    <xf numFmtId="0" fontId="4" fillId="0" borderId="0" xfId="10" applyFont="1" applyProtection="1"/>
    <xf numFmtId="4" fontId="4" fillId="0" borderId="0" xfId="10" applyNumberFormat="1" applyFont="1" applyProtection="1"/>
    <xf numFmtId="4" fontId="4" fillId="0" borderId="0" xfId="10" applyNumberFormat="1" applyFont="1" applyFill="1"/>
    <xf numFmtId="3" fontId="15" fillId="0" borderId="3" xfId="9" applyNumberFormat="1" applyFont="1" applyFill="1" applyBorder="1" applyAlignment="1" applyProtection="1">
      <alignment horizontal="center"/>
    </xf>
    <xf numFmtId="4" fontId="15" fillId="0" borderId="3" xfId="9" applyNumberFormat="1" applyFont="1" applyFill="1" applyBorder="1" applyAlignment="1" applyProtection="1">
      <alignment horizontal="center"/>
    </xf>
    <xf numFmtId="4" fontId="15" fillId="0" borderId="0" xfId="9" applyNumberFormat="1" applyFont="1" applyFill="1" applyBorder="1" applyAlignment="1" applyProtection="1">
      <alignment horizontal="center"/>
      <protection locked="0"/>
    </xf>
    <xf numFmtId="2" fontId="16" fillId="22" borderId="25" xfId="10" applyNumberFormat="1" applyFont="1" applyFill="1" applyBorder="1" applyAlignment="1" applyProtection="1"/>
    <xf numFmtId="2" fontId="16" fillId="22" borderId="20" xfId="10" applyNumberFormat="1" applyFont="1" applyFill="1" applyBorder="1" applyAlignment="1" applyProtection="1"/>
    <xf numFmtId="2" fontId="16" fillId="26" borderId="27" xfId="10" applyNumberFormat="1" applyFont="1" applyFill="1" applyBorder="1" applyAlignment="1" applyProtection="1"/>
    <xf numFmtId="3" fontId="16" fillId="0" borderId="0" xfId="10" applyNumberFormat="1" applyFont="1" applyFill="1" applyBorder="1" applyAlignment="1" applyProtection="1">
      <protection locked="0"/>
    </xf>
    <xf numFmtId="39" fontId="19" fillId="0" borderId="0" xfId="0" applyNumberFormat="1" applyFont="1" applyFill="1" applyBorder="1" applyAlignment="1"/>
    <xf numFmtId="0" fontId="18" fillId="0" borderId="0" xfId="11" applyNumberFormat="1" applyFont="1" applyFill="1" applyBorder="1" applyAlignment="1" applyProtection="1"/>
    <xf numFmtId="37" fontId="18" fillId="0" borderId="0" xfId="12" applyNumberFormat="1" applyFont="1" applyFill="1" applyBorder="1" applyAlignment="1" applyProtection="1"/>
    <xf numFmtId="37" fontId="18" fillId="0" borderId="0" xfId="12" applyFont="1" applyFill="1" applyBorder="1" applyAlignment="1" applyProtection="1">
      <alignment horizontal="right"/>
    </xf>
    <xf numFmtId="0" fontId="7" fillId="21" borderId="18" xfId="0" applyFont="1" applyFill="1" applyBorder="1"/>
    <xf numFmtId="0" fontId="7" fillId="0" borderId="0" xfId="0" applyFont="1" applyFill="1" applyBorder="1"/>
    <xf numFmtId="0" fontId="6" fillId="0" borderId="0" xfId="0" applyFont="1" applyFill="1" applyBorder="1"/>
    <xf numFmtId="0" fontId="4" fillId="0" borderId="0" xfId="0" applyFont="1" applyFill="1" applyBorder="1"/>
    <xf numFmtId="0" fontId="8" fillId="0" borderId="0" xfId="3" applyFont="1" applyFill="1" applyBorder="1" applyAlignment="1" applyProtection="1"/>
    <xf numFmtId="0" fontId="4" fillId="0" borderId="0" xfId="3" applyFont="1" applyFill="1" applyBorder="1" applyAlignment="1" applyProtection="1">
      <protection locked="0"/>
    </xf>
    <xf numFmtId="39" fontId="10" fillId="0" borderId="0" xfId="0" applyNumberFormat="1" applyFont="1" applyFill="1" applyBorder="1" applyAlignment="1">
      <alignment horizontal="left" vertical="center"/>
    </xf>
    <xf numFmtId="39" fontId="18" fillId="0" borderId="0" xfId="0" applyNumberFormat="1" applyFont="1" applyFill="1" applyBorder="1" applyAlignment="1">
      <alignment horizontal="left" vertical="center"/>
    </xf>
    <xf numFmtId="39" fontId="19" fillId="24" borderId="0" xfId="0" applyNumberFormat="1" applyFont="1" applyFill="1" applyBorder="1" applyAlignment="1"/>
    <xf numFmtId="0" fontId="4" fillId="24" borderId="0" xfId="0" applyFont="1" applyFill="1" applyBorder="1" applyAlignment="1">
      <alignment horizontal="center" vertical="top"/>
    </xf>
    <xf numFmtId="0" fontId="4" fillId="0" borderId="0" xfId="0" applyFont="1" applyFill="1" applyAlignment="1">
      <alignment horizontal="left" vertical="top" wrapText="1"/>
    </xf>
    <xf numFmtId="0" fontId="4" fillId="22" borderId="28" xfId="0" applyFont="1" applyFill="1" applyBorder="1"/>
    <xf numFmtId="0" fontId="4" fillId="24" borderId="29" xfId="0" applyFont="1" applyFill="1" applyBorder="1"/>
    <xf numFmtId="0" fontId="4" fillId="22" borderId="28" xfId="0" applyFont="1" applyFill="1" applyBorder="1" applyAlignment="1">
      <alignment wrapText="1"/>
    </xf>
    <xf numFmtId="0" fontId="4" fillId="0" borderId="0" xfId="0" applyFont="1" applyFill="1" applyAlignment="1">
      <alignment horizontal="left" vertical="top"/>
    </xf>
    <xf numFmtId="0" fontId="4" fillId="0" borderId="0" xfId="0" applyFont="1" applyFill="1" applyBorder="1" applyAlignment="1">
      <alignment horizontal="left" vertical="top" wrapText="1"/>
    </xf>
    <xf numFmtId="0" fontId="4" fillId="0" borderId="0" xfId="0" applyFont="1" applyFill="1" applyBorder="1" applyAlignment="1">
      <alignment wrapText="1"/>
    </xf>
    <xf numFmtId="0" fontId="4" fillId="24" borderId="0" xfId="0" applyFont="1" applyFill="1" applyBorder="1" applyAlignment="1">
      <alignment wrapText="1"/>
    </xf>
    <xf numFmtId="0" fontId="4" fillId="24" borderId="30" xfId="0" applyFont="1" applyFill="1" applyBorder="1"/>
    <xf numFmtId="0" fontId="4" fillId="24" borderId="30" xfId="0" applyFont="1" applyFill="1" applyBorder="1" applyAlignment="1">
      <alignment wrapText="1"/>
    </xf>
    <xf numFmtId="0" fontId="4" fillId="0" borderId="0" xfId="0" quotePrefix="1" applyFont="1" applyFill="1" applyBorder="1" applyAlignment="1">
      <alignment horizontal="left" vertical="top" wrapText="1"/>
    </xf>
    <xf numFmtId="0" fontId="4" fillId="24" borderId="9" xfId="0" applyFont="1" applyFill="1" applyBorder="1"/>
    <xf numFmtId="0" fontId="4" fillId="24" borderId="9" xfId="0" applyFont="1" applyFill="1" applyBorder="1" applyAlignment="1">
      <alignment wrapText="1"/>
    </xf>
    <xf numFmtId="0" fontId="4" fillId="24" borderId="0" xfId="0" applyFont="1" applyFill="1" applyAlignment="1">
      <alignment horizontal="left" vertical="top"/>
    </xf>
    <xf numFmtId="0" fontId="4" fillId="24" borderId="0" xfId="0" applyFont="1" applyFill="1" applyAlignment="1">
      <alignment horizontal="left" vertical="top" wrapText="1"/>
    </xf>
    <xf numFmtId="0" fontId="4" fillId="24" borderId="31" xfId="0" applyFont="1" applyFill="1" applyBorder="1" applyAlignment="1">
      <alignment horizontal="center" vertical="top"/>
    </xf>
    <xf numFmtId="0" fontId="20" fillId="24" borderId="0" xfId="0" applyFont="1" applyFill="1"/>
    <xf numFmtId="0" fontId="4" fillId="24" borderId="33" xfId="0" applyFont="1" applyFill="1" applyBorder="1" applyAlignment="1">
      <alignment horizontal="center" vertical="top"/>
    </xf>
    <xf numFmtId="0" fontId="4" fillId="24" borderId="35" xfId="0" applyFont="1" applyFill="1" applyBorder="1" applyAlignment="1">
      <alignment horizontal="center" vertical="top"/>
    </xf>
    <xf numFmtId="0" fontId="4" fillId="24" borderId="0" xfId="0" applyFont="1" applyFill="1" applyAlignment="1">
      <alignment horizontal="center" vertical="top"/>
    </xf>
    <xf numFmtId="0" fontId="20" fillId="24" borderId="37" xfId="0" applyNumberFormat="1" applyFont="1" applyFill="1" applyBorder="1" applyAlignment="1">
      <alignment horizontal="left" vertical="top" wrapText="1"/>
    </xf>
    <xf numFmtId="0" fontId="4" fillId="24" borderId="38" xfId="0" applyFont="1" applyFill="1" applyBorder="1" applyAlignment="1">
      <alignment horizontal="center" vertical="top"/>
    </xf>
    <xf numFmtId="0" fontId="4" fillId="24" borderId="39" xfId="0" applyFont="1" applyFill="1" applyBorder="1" applyAlignment="1">
      <alignment wrapText="1"/>
    </xf>
    <xf numFmtId="0" fontId="4" fillId="24" borderId="0" xfId="0" applyFont="1" applyFill="1" applyAlignment="1">
      <alignment wrapText="1"/>
    </xf>
    <xf numFmtId="0" fontId="0" fillId="18" borderId="4" xfId="0" applyFill="1" applyBorder="1"/>
    <xf numFmtId="0" fontId="0" fillId="18" borderId="26" xfId="0" applyFill="1" applyBorder="1"/>
    <xf numFmtId="0" fontId="0" fillId="18" borderId="27" xfId="0" applyFill="1" applyBorder="1"/>
    <xf numFmtId="4" fontId="16" fillId="22" borderId="22" xfId="10" applyNumberFormat="1" applyFont="1" applyFill="1" applyBorder="1" applyAlignment="1" applyProtection="1"/>
    <xf numFmtId="2" fontId="16" fillId="22" borderId="22" xfId="10" applyNumberFormat="1" applyFont="1" applyFill="1" applyBorder="1" applyAlignment="1" applyProtection="1"/>
    <xf numFmtId="3" fontId="16" fillId="16" borderId="24" xfId="0" applyNumberFormat="1" applyFont="1" applyFill="1" applyBorder="1" applyAlignment="1" applyProtection="1">
      <protection locked="0"/>
    </xf>
    <xf numFmtId="3" fontId="16" fillId="16" borderId="25" xfId="0" applyNumberFormat="1" applyFont="1" applyFill="1" applyBorder="1" applyAlignment="1" applyProtection="1">
      <protection locked="0"/>
    </xf>
    <xf numFmtId="0" fontId="16" fillId="17" borderId="23" xfId="10" applyFont="1" applyFill="1" applyBorder="1" applyAlignment="1"/>
    <xf numFmtId="0" fontId="16" fillId="17" borderId="7" xfId="10" applyFont="1" applyFill="1" applyBorder="1" applyAlignment="1"/>
    <xf numFmtId="0" fontId="16" fillId="17" borderId="14" xfId="10" applyFont="1" applyFill="1" applyBorder="1" applyAlignment="1"/>
    <xf numFmtId="0" fontId="0" fillId="0" borderId="0" xfId="0" quotePrefix="1" applyFont="1" applyFill="1" applyBorder="1" applyAlignment="1">
      <alignment horizontal="left" vertical="top" wrapText="1"/>
    </xf>
    <xf numFmtId="0" fontId="7" fillId="21" borderId="49" xfId="4" applyFont="1" applyFill="1" applyBorder="1"/>
    <xf numFmtId="0" fontId="9" fillId="15" borderId="49" xfId="4" applyFont="1" applyFill="1" applyBorder="1"/>
    <xf numFmtId="10" fontId="8" fillId="0" borderId="0" xfId="2" applyNumberFormat="1" applyFont="1" applyFill="1" applyBorder="1" applyAlignment="1">
      <alignment horizontal="left" vertical="top"/>
    </xf>
    <xf numFmtId="0" fontId="0" fillId="0" borderId="26" xfId="0" applyFill="1" applyBorder="1"/>
    <xf numFmtId="0" fontId="0" fillId="0" borderId="27" xfId="0" applyFill="1" applyBorder="1"/>
    <xf numFmtId="165" fontId="4" fillId="0" borderId="26" xfId="6" applyNumberFormat="1" applyFont="1" applyFill="1" applyBorder="1" applyAlignment="1" applyProtection="1">
      <alignment horizontal="left"/>
      <protection locked="0"/>
    </xf>
    <xf numFmtId="165" fontId="4" fillId="0" borderId="27" xfId="6" applyNumberFormat="1" applyFont="1" applyFill="1" applyBorder="1" applyAlignment="1" applyProtection="1">
      <alignment horizontal="left"/>
      <protection locked="0"/>
    </xf>
    <xf numFmtId="0" fontId="9" fillId="15" borderId="49" xfId="0" applyFont="1" applyFill="1" applyBorder="1"/>
    <xf numFmtId="0" fontId="11" fillId="15" borderId="49" xfId="0" applyFont="1" applyFill="1" applyBorder="1"/>
    <xf numFmtId="0" fontId="11" fillId="0" borderId="0" xfId="195" applyFont="1"/>
    <xf numFmtId="0" fontId="9" fillId="15" borderId="50" xfId="0" applyFont="1" applyFill="1" applyBorder="1"/>
    <xf numFmtId="0" fontId="9" fillId="0" borderId="50" xfId="0" applyFont="1" applyFill="1" applyBorder="1"/>
    <xf numFmtId="0" fontId="9" fillId="0" borderId="0" xfId="0" applyFont="1" applyFill="1" applyBorder="1"/>
    <xf numFmtId="0" fontId="9" fillId="15" borderId="0" xfId="0" applyFont="1" applyFill="1" applyBorder="1"/>
    <xf numFmtId="0" fontId="11" fillId="0" borderId="21" xfId="195" applyFont="1" applyBorder="1"/>
    <xf numFmtId="39" fontId="0" fillId="0" borderId="7" xfId="0" applyNumberFormat="1" applyFont="1" applyFill="1" applyBorder="1" applyAlignment="1">
      <alignment horizontal="left"/>
    </xf>
    <xf numFmtId="0" fontId="0" fillId="0" borderId="0" xfId="0" applyFont="1" applyFill="1" applyBorder="1" applyAlignment="1"/>
    <xf numFmtId="166" fontId="4" fillId="0" borderId="27" xfId="1" applyNumberFormat="1" applyFont="1" applyFill="1" applyBorder="1" applyAlignment="1"/>
    <xf numFmtId="0" fontId="8" fillId="15" borderId="49" xfId="186" applyFont="1" applyFill="1" applyBorder="1" applyAlignment="1">
      <alignment vertical="center"/>
    </xf>
    <xf numFmtId="0" fontId="4" fillId="24" borderId="20" xfId="0" applyFont="1" applyFill="1" applyBorder="1" applyAlignment="1"/>
    <xf numFmtId="39" fontId="8" fillId="0" borderId="20" xfId="0" applyNumberFormat="1" applyFont="1" applyFill="1" applyBorder="1" applyAlignment="1">
      <alignment horizontal="center"/>
    </xf>
    <xf numFmtId="3" fontId="4" fillId="0" borderId="22" xfId="0" applyNumberFormat="1" applyFont="1" applyFill="1" applyBorder="1" applyAlignment="1" applyProtection="1">
      <alignment horizontal="right"/>
    </xf>
    <xf numFmtId="0" fontId="4" fillId="0" borderId="20" xfId="0" applyFont="1" applyFill="1" applyBorder="1" applyAlignment="1">
      <alignment horizontal="left"/>
    </xf>
    <xf numFmtId="0" fontId="0" fillId="0" borderId="20" xfId="0" applyFont="1" applyFill="1" applyBorder="1" applyAlignment="1">
      <alignment horizontal="left"/>
    </xf>
    <xf numFmtId="0" fontId="0" fillId="0" borderId="0" xfId="186" applyFont="1" applyFill="1" applyBorder="1" applyAlignment="1">
      <alignment vertical="center"/>
    </xf>
    <xf numFmtId="0" fontId="60" fillId="0" borderId="0" xfId="4" applyFont="1"/>
    <xf numFmtId="0" fontId="8" fillId="15" borderId="19" xfId="186" applyFont="1" applyFill="1" applyBorder="1" applyAlignment="1">
      <alignment horizontal="right" vertical="center"/>
    </xf>
    <xf numFmtId="9" fontId="0" fillId="0" borderId="3" xfId="0" applyNumberFormat="1" applyFill="1" applyBorder="1"/>
    <xf numFmtId="10" fontId="8" fillId="19" borderId="0" xfId="2" applyNumberFormat="1" applyFont="1" applyFill="1" applyBorder="1" applyAlignment="1">
      <alignment horizontal="left" vertical="top" wrapText="1"/>
    </xf>
    <xf numFmtId="0" fontId="0" fillId="0" borderId="0" xfId="0" applyFont="1" applyFill="1" applyBorder="1" applyAlignment="1">
      <alignment horizontal="left"/>
    </xf>
    <xf numFmtId="0" fontId="8" fillId="15" borderId="2" xfId="186" applyFont="1" applyFill="1" applyBorder="1" applyAlignment="1">
      <alignment horizontal="left" vertical="center"/>
    </xf>
    <xf numFmtId="0" fontId="0" fillId="0" borderId="0" xfId="0" applyFont="1" applyFill="1"/>
    <xf numFmtId="0" fontId="61" fillId="0" borderId="0" xfId="0" applyFont="1" applyFill="1"/>
    <xf numFmtId="0" fontId="0" fillId="0" borderId="0" xfId="0" applyFont="1"/>
    <xf numFmtId="0" fontId="0" fillId="16" borderId="0" xfId="0" applyFont="1" applyFill="1"/>
    <xf numFmtId="0" fontId="0" fillId="17" borderId="0" xfId="0" applyFont="1" applyFill="1"/>
    <xf numFmtId="0" fontId="0" fillId="18" borderId="0" xfId="0" applyFont="1" applyFill="1"/>
    <xf numFmtId="0" fontId="0" fillId="19" borderId="0" xfId="0" applyFont="1" applyFill="1"/>
    <xf numFmtId="0" fontId="0" fillId="20" borderId="0" xfId="0" applyFont="1" applyFill="1"/>
    <xf numFmtId="0" fontId="0" fillId="0" borderId="3" xfId="223" applyFont="1" applyFill="1" applyBorder="1"/>
    <xf numFmtId="0" fontId="62" fillId="15" borderId="2" xfId="0" applyFont="1" applyFill="1" applyBorder="1"/>
    <xf numFmtId="0" fontId="63" fillId="21" borderId="2" xfId="0" applyFont="1" applyFill="1" applyBorder="1"/>
    <xf numFmtId="0" fontId="64" fillId="21" borderId="2" xfId="0" applyFont="1" applyFill="1" applyBorder="1"/>
    <xf numFmtId="164" fontId="0" fillId="0" borderId="26" xfId="1" applyNumberFormat="1" applyFont="1" applyFill="1" applyBorder="1"/>
    <xf numFmtId="164" fontId="0" fillId="0" borderId="27" xfId="1" applyNumberFormat="1" applyFont="1" applyFill="1" applyBorder="1"/>
    <xf numFmtId="164" fontId="11" fillId="0" borderId="0" xfId="1" applyNumberFormat="1" applyFont="1" applyAlignment="1">
      <alignment horizontal="center"/>
    </xf>
    <xf numFmtId="164" fontId="11" fillId="0" borderId="0" xfId="1" applyNumberFormat="1" applyFont="1"/>
    <xf numFmtId="164" fontId="4" fillId="0" borderId="0" xfId="1" applyNumberFormat="1" applyFont="1" applyFill="1" applyAlignment="1">
      <alignment horizontal="center"/>
    </xf>
    <xf numFmtId="164" fontId="11" fillId="0" borderId="0" xfId="1" applyNumberFormat="1" applyFont="1" applyFill="1" applyBorder="1" applyAlignment="1">
      <alignment horizontal="center"/>
    </xf>
    <xf numFmtId="164" fontId="0" fillId="0" borderId="3" xfId="1" applyNumberFormat="1" applyFont="1" applyFill="1" applyBorder="1"/>
    <xf numFmtId="0" fontId="11" fillId="52" borderId="71" xfId="0" applyFont="1" applyFill="1" applyBorder="1"/>
    <xf numFmtId="164" fontId="0" fillId="18" borderId="0" xfId="1" applyNumberFormat="1" applyFont="1" applyFill="1" applyBorder="1"/>
    <xf numFmtId="0" fontId="11" fillId="18" borderId="71" xfId="0" applyFont="1" applyFill="1" applyBorder="1"/>
    <xf numFmtId="0" fontId="11" fillId="0" borderId="26" xfId="341" applyFont="1" applyBorder="1"/>
    <xf numFmtId="0" fontId="11" fillId="16" borderId="71" xfId="0" applyFont="1" applyFill="1" applyBorder="1"/>
    <xf numFmtId="0" fontId="11" fillId="19" borderId="26" xfId="0" applyFont="1" applyFill="1" applyBorder="1"/>
    <xf numFmtId="0" fontId="11" fillId="0" borderId="0" xfId="345" applyFont="1"/>
    <xf numFmtId="0" fontId="11" fillId="18" borderId="3" xfId="0" applyFont="1" applyFill="1" applyBorder="1"/>
    <xf numFmtId="0" fontId="2" fillId="0" borderId="0" xfId="341"/>
    <xf numFmtId="0" fontId="11" fillId="0" borderId="27" xfId="341" applyFont="1" applyBorder="1"/>
    <xf numFmtId="0" fontId="11" fillId="16" borderId="26" xfId="0" applyFont="1" applyFill="1" applyBorder="1"/>
    <xf numFmtId="0" fontId="11" fillId="51" borderId="26" xfId="0" applyFont="1" applyFill="1" applyBorder="1"/>
    <xf numFmtId="0" fontId="11" fillId="50" borderId="26" xfId="0" applyFont="1" applyFill="1" applyBorder="1"/>
    <xf numFmtId="0" fontId="11" fillId="49" borderId="26" xfId="0" applyFont="1" applyFill="1" applyBorder="1"/>
    <xf numFmtId="0" fontId="11" fillId="49" borderId="71" xfId="0" applyFont="1" applyFill="1" applyBorder="1"/>
    <xf numFmtId="165" fontId="4" fillId="0" borderId="71" xfId="6" applyNumberFormat="1" applyFont="1" applyFill="1" applyBorder="1" applyAlignment="1" applyProtection="1">
      <alignment horizontal="left"/>
      <protection locked="0"/>
    </xf>
    <xf numFmtId="164" fontId="0" fillId="0" borderId="4" xfId="1" applyNumberFormat="1" applyFont="1" applyFill="1" applyBorder="1"/>
    <xf numFmtId="0" fontId="65" fillId="0" borderId="0" xfId="4" applyFont="1"/>
    <xf numFmtId="39" fontId="0" fillId="0" borderId="7" xfId="0" applyNumberFormat="1" applyFont="1" applyFill="1" applyBorder="1" applyAlignment="1">
      <alignment vertical="top"/>
    </xf>
    <xf numFmtId="164" fontId="0" fillId="0" borderId="71" xfId="1" applyNumberFormat="1" applyFont="1" applyFill="1" applyBorder="1"/>
    <xf numFmtId="164" fontId="9" fillId="15" borderId="49" xfId="1" applyNumberFormat="1" applyFont="1" applyFill="1" applyBorder="1"/>
    <xf numFmtId="164" fontId="0" fillId="17" borderId="27" xfId="1" applyNumberFormat="1" applyFont="1" applyFill="1" applyBorder="1"/>
    <xf numFmtId="166" fontId="4" fillId="25" borderId="71" xfId="1" applyNumberFormat="1" applyFont="1" applyFill="1" applyBorder="1" applyAlignment="1"/>
    <xf numFmtId="166" fontId="4" fillId="25" borderId="26" xfId="1" applyNumberFormat="1" applyFont="1" applyFill="1" applyBorder="1" applyAlignment="1"/>
    <xf numFmtId="0" fontId="11" fillId="0" borderId="0" xfId="4" applyFont="1" applyFill="1"/>
    <xf numFmtId="0" fontId="11" fillId="0" borderId="7" xfId="4" applyFont="1" applyBorder="1"/>
    <xf numFmtId="0" fontId="0" fillId="0" borderId="71" xfId="0" applyFill="1" applyBorder="1"/>
    <xf numFmtId="0" fontId="7" fillId="21" borderId="92" xfId="0" applyFont="1" applyFill="1" applyBorder="1"/>
    <xf numFmtId="0" fontId="6" fillId="21" borderId="92" xfId="0" applyFont="1" applyFill="1" applyBorder="1"/>
    <xf numFmtId="0" fontId="9" fillId="15" borderId="18" xfId="497" applyFont="1" applyFill="1" applyBorder="1"/>
    <xf numFmtId="0" fontId="9" fillId="15" borderId="3" xfId="497" applyFont="1" applyFill="1" applyBorder="1"/>
    <xf numFmtId="0" fontId="9" fillId="0" borderId="26" xfId="497" applyFont="1" applyFill="1" applyBorder="1"/>
    <xf numFmtId="0" fontId="4" fillId="0" borderId="0" xfId="0" applyFont="1" applyAlignment="1">
      <alignment vertical="center" wrapText="1"/>
    </xf>
    <xf numFmtId="0" fontId="66" fillId="0" borderId="0" xfId="0" quotePrefix="1" applyFont="1" applyAlignment="1">
      <alignment wrapText="1"/>
    </xf>
    <xf numFmtId="0" fontId="4" fillId="0" borderId="0" xfId="0" applyFont="1" applyAlignment="1">
      <alignment vertical="center"/>
    </xf>
    <xf numFmtId="0" fontId="0" fillId="0" borderId="0" xfId="0" applyAlignment="1">
      <alignment wrapText="1"/>
    </xf>
    <xf numFmtId="0" fontId="66" fillId="0" borderId="0" xfId="0" applyFont="1"/>
    <xf numFmtId="170" fontId="0" fillId="16" borderId="0" xfId="0" applyNumberFormat="1" applyFill="1"/>
    <xf numFmtId="2" fontId="0" fillId="16" borderId="0" xfId="0" applyNumberFormat="1" applyFill="1"/>
    <xf numFmtId="170" fontId="0" fillId="18" borderId="0" xfId="0" applyNumberFormat="1" applyFill="1"/>
    <xf numFmtId="39" fontId="8" fillId="0" borderId="27" xfId="0" applyNumberFormat="1" applyFont="1" applyFill="1" applyBorder="1" applyAlignment="1">
      <alignment horizontal="right"/>
    </xf>
    <xf numFmtId="0" fontId="68" fillId="22" borderId="15" xfId="529" applyFill="1" applyBorder="1" applyAlignment="1" applyProtection="1">
      <protection locked="0"/>
    </xf>
    <xf numFmtId="0" fontId="0" fillId="22" borderId="28" xfId="0" applyFont="1" applyFill="1" applyBorder="1" applyAlignment="1">
      <alignment wrapText="1"/>
    </xf>
    <xf numFmtId="165" fontId="0" fillId="18" borderId="4" xfId="1" applyFont="1" applyFill="1" applyBorder="1"/>
    <xf numFmtId="165" fontId="0" fillId="18" borderId="26" xfId="1" applyFont="1" applyFill="1" applyBorder="1"/>
    <xf numFmtId="0" fontId="69" fillId="0" borderId="0" xfId="0" applyFont="1" applyAlignment="1">
      <alignment horizontal="left" vertical="center" readingOrder="1"/>
    </xf>
    <xf numFmtId="0" fontId="70" fillId="0" borderId="0" xfId="0" applyFont="1" applyAlignment="1">
      <alignment horizontal="left" vertical="center" indent="1" readingOrder="1"/>
    </xf>
    <xf numFmtId="0" fontId="71" fillId="0" borderId="0" xfId="0" applyFont="1"/>
    <xf numFmtId="171" fontId="11" fillId="0" borderId="0" xfId="4" applyNumberFormat="1" applyFont="1"/>
    <xf numFmtId="171" fontId="11" fillId="0" borderId="0" xfId="4" applyNumberFormat="1" applyFont="1" applyAlignment="1">
      <alignment horizontal="center"/>
    </xf>
    <xf numFmtId="166" fontId="4" fillId="0" borderId="3" xfId="1" applyNumberFormat="1" applyFont="1" applyFill="1" applyBorder="1" applyAlignment="1"/>
    <xf numFmtId="0" fontId="0" fillId="22" borderId="28" xfId="0" applyFont="1" applyFill="1" applyBorder="1"/>
    <xf numFmtId="0" fontId="4" fillId="53" borderId="0" xfId="3" applyFont="1" applyFill="1" applyBorder="1" applyProtection="1"/>
    <xf numFmtId="0" fontId="4" fillId="53" borderId="11" xfId="3" applyFont="1" applyFill="1" applyBorder="1" applyAlignment="1" applyProtection="1">
      <protection locked="0"/>
    </xf>
    <xf numFmtId="0" fontId="8" fillId="22" borderId="0" xfId="3" applyFont="1" applyFill="1" applyAlignment="1" applyProtection="1">
      <alignment wrapText="1"/>
    </xf>
    <xf numFmtId="0" fontId="4" fillId="24" borderId="32" xfId="0" applyNumberFormat="1" applyFont="1" applyFill="1" applyBorder="1" applyAlignment="1">
      <alignment horizontal="left" vertical="top" wrapText="1"/>
    </xf>
    <xf numFmtId="0" fontId="4" fillId="24" borderId="34" xfId="0" applyNumberFormat="1" applyFont="1" applyFill="1" applyBorder="1" applyAlignment="1">
      <alignment horizontal="left" vertical="top" wrapText="1"/>
    </xf>
    <xf numFmtId="0" fontId="4" fillId="24" borderId="36" xfId="0" applyNumberFormat="1" applyFont="1" applyFill="1" applyBorder="1" applyAlignment="1">
      <alignment horizontal="left" vertical="top" wrapText="1"/>
    </xf>
  </cellXfs>
  <cellStyles count="530">
    <cellStyle name="_x000d__x000a_JournalTemplate=C:\COMFO\CTALK\JOURSTD.TPL_x000d__x000a_LbStateAddress=3 3 0 251 1 89 2 311_x000d__x000a_LbStateJou" xfId="13"/>
    <cellStyle name="_x000d__x000a_JournalTemplate=C:\COMFO\CTALK\JOURSTD.TPL_x000d__x000a_LbStateAddress=3 3 0 251 1 89 2 311_x000d__x000a_LbStateJou 10" xfId="14"/>
    <cellStyle name="_x000d__x000a_JournalTemplate=C:\COMFO\CTALK\JOURSTD.TPL_x000d__x000a_LbStateAddress=3 3 0 251 1 89 2 311_x000d__x000a_LbStateJou 2" xfId="7"/>
    <cellStyle name="_x000d__x000a_JournalTemplate=C:\COMFO\CTALK\JOURSTD.TPL_x000d__x000a_LbStateAddress=3 3 0 251 1 89 2 311_x000d__x000a_LbStateJou 2 2" xfId="15"/>
    <cellStyle name="_x000d__x000a_JournalTemplate=C:\COMFO\CTALK\JOURSTD.TPL_x000d__x000a_LbStateAddress=3 3 0 251 1 89 2 311_x000d__x000a_LbStateJou 2 3" xfId="16"/>
    <cellStyle name="_x000d__x000a_JournalTemplate=C:\COMFO\CTALK\JOURSTD.TPL_x000d__x000a_LbStateAddress=3 3 0 251 1 89 2 311_x000d__x000a_LbStateJou 2 4" xfId="17"/>
    <cellStyle name="_x000d__x000a_JournalTemplate=C:\COMFO\CTALK\JOURSTD.TPL_x000d__x000a_LbStateAddress=3 3 0 251 1 89 2 311_x000d__x000a_LbStateJou 3" xfId="18"/>
    <cellStyle name="_x000d__x000a_JournalTemplate=C:\COMFO\CTALK\JOURSTD.TPL_x000d__x000a_LbStateAddress=3 3 0 251 1 89 2 311_x000d__x000a_LbStateJou 3 2" xfId="19"/>
    <cellStyle name="_x000d__x000a_JournalTemplate=C:\COMFO\CTALK\JOURSTD.TPL_x000d__x000a_LbStateAddress=3 3 0 251 1 89 2 311_x000d__x000a_LbStateJou 4" xfId="20"/>
    <cellStyle name="_x000d__x000a_JournalTemplate=C:\COMFO\CTALK\JOURSTD.TPL_x000d__x000a_LbStateAddress=3 3 0 251 1 89 2 311_x000d__x000a_LbStateJou_100720 berekening x-factoren NG4R v4.2" xfId="21"/>
    <cellStyle name="20% - Accent1 2" xfId="22"/>
    <cellStyle name="20% - Accent1 2 2" xfId="23"/>
    <cellStyle name="20% - Accent1 3" xfId="24"/>
    <cellStyle name="20% - Accent1 3 2" xfId="25"/>
    <cellStyle name="20% - Accent1 3 2 2" xfId="230"/>
    <cellStyle name="20% - Accent1 3 2 3" xfId="498"/>
    <cellStyle name="20% - Accent2 2" xfId="26"/>
    <cellStyle name="20% - Accent2 2 2" xfId="27"/>
    <cellStyle name="20% - Accent2 3" xfId="28"/>
    <cellStyle name="20% - Accent2 3 2" xfId="29"/>
    <cellStyle name="20% - Accent2 3 2 2" xfId="231"/>
    <cellStyle name="20% - Accent2 3 2 3" xfId="499"/>
    <cellStyle name="20% - Accent3 2" xfId="30"/>
    <cellStyle name="20% - Accent3 2 2" xfId="31"/>
    <cellStyle name="20% - Accent3 3" xfId="32"/>
    <cellStyle name="20% - Accent3 3 2" xfId="33"/>
    <cellStyle name="20% - Accent3 3 2 2" xfId="235"/>
    <cellStyle name="20% - Accent3 3 2 3" xfId="500"/>
    <cellStyle name="20% - Accent4 2" xfId="34"/>
    <cellStyle name="20% - Accent4 2 2" xfId="35"/>
    <cellStyle name="20% - Accent4 3" xfId="36"/>
    <cellStyle name="20% - Accent4 3 2" xfId="37"/>
    <cellStyle name="20% - Accent4 3 2 2" xfId="237"/>
    <cellStyle name="20% - Accent4 3 2 3" xfId="501"/>
    <cellStyle name="20% - Accent5 2" xfId="38"/>
    <cellStyle name="20% - Accent5 2 2" xfId="39"/>
    <cellStyle name="20% - Accent5 3" xfId="40"/>
    <cellStyle name="20% - Accent5 3 2" xfId="41"/>
    <cellStyle name="20% - Accent5 3 2 2" xfId="240"/>
    <cellStyle name="20% - Accent5 3 2 3" xfId="502"/>
    <cellStyle name="20% - Accent6 2" xfId="42"/>
    <cellStyle name="20% - Accent6 2 2" xfId="43"/>
    <cellStyle name="20% - Accent6 3" xfId="44"/>
    <cellStyle name="20% - Accent6 3 2" xfId="45"/>
    <cellStyle name="20% - Accent6 3 2 2" xfId="244"/>
    <cellStyle name="20% - Accent6 3 2 3" xfId="503"/>
    <cellStyle name="40% - Accent1 2" xfId="46"/>
    <cellStyle name="40% - Accent1 2 2" xfId="47"/>
    <cellStyle name="40% - Accent1 3" xfId="48"/>
    <cellStyle name="40% - Accent1 3 2" xfId="49"/>
    <cellStyle name="40% - Accent1 3 2 2" xfId="247"/>
    <cellStyle name="40% - Accent1 3 2 3" xfId="504"/>
    <cellStyle name="40% - Accent2 2" xfId="50"/>
    <cellStyle name="40% - Accent2 2 2" xfId="51"/>
    <cellStyle name="40% - Accent2 3" xfId="52"/>
    <cellStyle name="40% - Accent2 3 2" xfId="53"/>
    <cellStyle name="40% - Accent2 3 2 2" xfId="250"/>
    <cellStyle name="40% - Accent2 3 2 3" xfId="505"/>
    <cellStyle name="40% - Accent3 2" xfId="54"/>
    <cellStyle name="40% - Accent3 2 2" xfId="55"/>
    <cellStyle name="40% - Accent3 3" xfId="56"/>
    <cellStyle name="40% - Accent3 3 2" xfId="57"/>
    <cellStyle name="40% - Accent3 3 2 2" xfId="254"/>
    <cellStyle name="40% - Accent3 3 2 3" xfId="506"/>
    <cellStyle name="40% - Accent4 2" xfId="58"/>
    <cellStyle name="40% - Accent4 2 2" xfId="59"/>
    <cellStyle name="40% - Accent4 3" xfId="60"/>
    <cellStyle name="40% - Accent4 3 2" xfId="61"/>
    <cellStyle name="40% - Accent4 3 2 2" xfId="255"/>
    <cellStyle name="40% - Accent4 3 2 3" xfId="507"/>
    <cellStyle name="40% - Accent5 2" xfId="62"/>
    <cellStyle name="40% - Accent5 2 2" xfId="63"/>
    <cellStyle name="40% - Accent5 3" xfId="64"/>
    <cellStyle name="40% - Accent5 3 2" xfId="65"/>
    <cellStyle name="40% - Accent5 3 2 2" xfId="257"/>
    <cellStyle name="40% - Accent5 3 2 3" xfId="508"/>
    <cellStyle name="40% - Accent6 2" xfId="66"/>
    <cellStyle name="40% - Accent6 2 2" xfId="67"/>
    <cellStyle name="40% - Accent6 3" xfId="68"/>
    <cellStyle name="40% - Accent6 3 2" xfId="69"/>
    <cellStyle name="40% - Accent6 3 2 2" xfId="260"/>
    <cellStyle name="40% - Accent6 3 2 3" xfId="509"/>
    <cellStyle name="60% - Accent1 2" xfId="70"/>
    <cellStyle name="60% - Accent1 2 2" xfId="71"/>
    <cellStyle name="60% - Accent1 3" xfId="72"/>
    <cellStyle name="60% - Accent2 2" xfId="73"/>
    <cellStyle name="60% - Accent2 2 2" xfId="74"/>
    <cellStyle name="60% - Accent2 3" xfId="75"/>
    <cellStyle name="60% - Accent3 2" xfId="76"/>
    <cellStyle name="60% - Accent3 2 2" xfId="77"/>
    <cellStyle name="60% - Accent3 3" xfId="78"/>
    <cellStyle name="60% - Accent4 2" xfId="79"/>
    <cellStyle name="60% - Accent4 2 2" xfId="80"/>
    <cellStyle name="60% - Accent4 3" xfId="81"/>
    <cellStyle name="60% - Accent5 2" xfId="82"/>
    <cellStyle name="60% - Accent5 2 2" xfId="83"/>
    <cellStyle name="60% - Accent5 3" xfId="84"/>
    <cellStyle name="60% - Accent6 2" xfId="85"/>
    <cellStyle name="60% - Accent6 2 2" xfId="86"/>
    <cellStyle name="60% - Accent6 3" xfId="87"/>
    <cellStyle name="Accent1 2" xfId="88"/>
    <cellStyle name="Accent1 2 2" xfId="89"/>
    <cellStyle name="Accent1 3" xfId="90"/>
    <cellStyle name="Accent2 2" xfId="91"/>
    <cellStyle name="Accent2 2 2" xfId="92"/>
    <cellStyle name="Accent2 3" xfId="93"/>
    <cellStyle name="Accent3 2" xfId="94"/>
    <cellStyle name="Accent3 2 2" xfId="95"/>
    <cellStyle name="Accent3 3" xfId="96"/>
    <cellStyle name="Accent4 2" xfId="97"/>
    <cellStyle name="Accent4 2 2" xfId="98"/>
    <cellStyle name="Accent4 3" xfId="99"/>
    <cellStyle name="Accent5 2" xfId="100"/>
    <cellStyle name="Accent5 2 2" xfId="101"/>
    <cellStyle name="Accent5 3" xfId="102"/>
    <cellStyle name="Accent6 2" xfId="103"/>
    <cellStyle name="Accent6 2 2" xfId="104"/>
    <cellStyle name="Accent6 3" xfId="105"/>
    <cellStyle name="Bad" xfId="106"/>
    <cellStyle name="Bad 2" xfId="107"/>
    <cellStyle name="Berekening 2" xfId="108"/>
    <cellStyle name="Berekening 2 10" xfId="304"/>
    <cellStyle name="Berekening 2 11" xfId="296"/>
    <cellStyle name="Berekening 2 12" xfId="317"/>
    <cellStyle name="Berekening 2 2" xfId="109"/>
    <cellStyle name="Berekening 2 2 10" xfId="295"/>
    <cellStyle name="Berekening 2 2 11" xfId="318"/>
    <cellStyle name="Berekening 2 2 2" xfId="285"/>
    <cellStyle name="Berekening 2 2 3" xfId="267"/>
    <cellStyle name="Berekening 2 2 4" xfId="270"/>
    <cellStyle name="Berekening 2 2 5" xfId="263"/>
    <cellStyle name="Berekening 2 2 6" xfId="274"/>
    <cellStyle name="Berekening 2 2 7" xfId="258"/>
    <cellStyle name="Berekening 2 2 8" xfId="299"/>
    <cellStyle name="Berekening 2 2 9" xfId="305"/>
    <cellStyle name="Berekening 2 3" xfId="284"/>
    <cellStyle name="Berekening 2 4" xfId="268"/>
    <cellStyle name="Berekening 2 5" xfId="269"/>
    <cellStyle name="Berekening 2 6" xfId="264"/>
    <cellStyle name="Berekening 2 7" xfId="273"/>
    <cellStyle name="Berekening 2 8" xfId="259"/>
    <cellStyle name="Berekening 2 9" xfId="370"/>
    <cellStyle name="Calculation" xfId="110"/>
    <cellStyle name="Calculation 10" xfId="306"/>
    <cellStyle name="Calculation 11" xfId="294"/>
    <cellStyle name="Calculation 12" xfId="319"/>
    <cellStyle name="Calculation 2" xfId="111"/>
    <cellStyle name="Calculation 2 10" xfId="471"/>
    <cellStyle name="Calculation 2 11" xfId="228"/>
    <cellStyle name="Calculation 2 2" xfId="287"/>
    <cellStyle name="Calculation 2 3" xfId="265"/>
    <cellStyle name="Calculation 2 4" xfId="272"/>
    <cellStyle name="Calculation 2 5" xfId="261"/>
    <cellStyle name="Calculation 2 6" xfId="276"/>
    <cellStyle name="Calculation 2 7" xfId="435"/>
    <cellStyle name="Calculation 2 8" xfId="297"/>
    <cellStyle name="Calculation 2 9" xfId="307"/>
    <cellStyle name="Calculation 3" xfId="286"/>
    <cellStyle name="Calculation 4" xfId="266"/>
    <cellStyle name="Calculation 5" xfId="271"/>
    <cellStyle name="Calculation 6" xfId="262"/>
    <cellStyle name="Calculation 7" xfId="275"/>
    <cellStyle name="Calculation 8" xfId="256"/>
    <cellStyle name="Calculation 9" xfId="298"/>
    <cellStyle name="Check Cell" xfId="112"/>
    <cellStyle name="Check Cell 2" xfId="113"/>
    <cellStyle name="Comma 2" xfId="114"/>
    <cellStyle name="Comma 3" xfId="115"/>
    <cellStyle name="Controlecel 2" xfId="116"/>
    <cellStyle name="Euro" xfId="117"/>
    <cellStyle name="Euro 2" xfId="118"/>
    <cellStyle name="Euro 3" xfId="119"/>
    <cellStyle name="Explanatory Text" xfId="120"/>
    <cellStyle name="Explanatory Text 2" xfId="121"/>
    <cellStyle name="Gekoppelde cel 2" xfId="122"/>
    <cellStyle name="Goed 2" xfId="123"/>
    <cellStyle name="Good" xfId="124"/>
    <cellStyle name="Good 2" xfId="125"/>
    <cellStyle name="Header" xfId="126"/>
    <cellStyle name="Heading 1" xfId="127"/>
    <cellStyle name="Heading 1 2" xfId="128"/>
    <cellStyle name="Heading 2" xfId="129"/>
    <cellStyle name="Heading 2 2" xfId="130"/>
    <cellStyle name="Heading 3" xfId="131"/>
    <cellStyle name="Heading 3 2" xfId="132"/>
    <cellStyle name="Heading 4" xfId="133"/>
    <cellStyle name="Heading 4 2" xfId="134"/>
    <cellStyle name="Hyperlink" xfId="529" builtinId="8"/>
    <cellStyle name="Input" xfId="135"/>
    <cellStyle name="Input 10" xfId="344"/>
    <cellStyle name="Input 11" xfId="407"/>
    <cellStyle name="Input 12" xfId="480"/>
    <cellStyle name="Input 2" xfId="136"/>
    <cellStyle name="Input 2 10" xfId="279"/>
    <cellStyle name="Input 2 11" xfId="348"/>
    <cellStyle name="Input 2 2" xfId="301"/>
    <cellStyle name="Input 2 3" xfId="245"/>
    <cellStyle name="Input 2 4" xfId="289"/>
    <cellStyle name="Input 2 5" xfId="241"/>
    <cellStyle name="Input 2 6" xfId="369"/>
    <cellStyle name="Input 2 7" xfId="234"/>
    <cellStyle name="Input 2 8" xfId="282"/>
    <cellStyle name="Input 2 9" xfId="346"/>
    <cellStyle name="Input 3" xfId="300"/>
    <cellStyle name="Input 4" xfId="246"/>
    <cellStyle name="Input 5" xfId="288"/>
    <cellStyle name="Input 6" xfId="411"/>
    <cellStyle name="Input 7" xfId="425"/>
    <cellStyle name="Input 8" xfId="236"/>
    <cellStyle name="Input 9" xfId="283"/>
    <cellStyle name="Invoer 2" xfId="137"/>
    <cellStyle name="Invoer 2 10" xfId="347"/>
    <cellStyle name="Invoer 2 11" xfId="278"/>
    <cellStyle name="Invoer 2 12" xfId="350"/>
    <cellStyle name="Invoer 2 2" xfId="138"/>
    <cellStyle name="Invoer 2 2 10" xfId="277"/>
    <cellStyle name="Invoer 2 2 11" xfId="367"/>
    <cellStyle name="Invoer 2 2 2" xfId="303"/>
    <cellStyle name="Invoer 2 2 3" xfId="242"/>
    <cellStyle name="Invoer 2 2 4" xfId="291"/>
    <cellStyle name="Invoer 2 2 5" xfId="238"/>
    <cellStyle name="Invoer 2 2 6" xfId="293"/>
    <cellStyle name="Invoer 2 2 7" xfId="232"/>
    <cellStyle name="Invoer 2 2 8" xfId="280"/>
    <cellStyle name="Invoer 2 2 9" xfId="409"/>
    <cellStyle name="Invoer 2 3" xfId="302"/>
    <cellStyle name="Invoer 2 4" xfId="243"/>
    <cellStyle name="Invoer 2 5" xfId="290"/>
    <cellStyle name="Invoer 2 6" xfId="239"/>
    <cellStyle name="Invoer 2 7" xfId="292"/>
    <cellStyle name="Invoer 2 8" xfId="233"/>
    <cellStyle name="Invoer 2 9" xfId="281"/>
    <cellStyle name="Komma" xfId="1" builtinId="3"/>
    <cellStyle name="Komma 10 2" xfId="139"/>
    <cellStyle name="Komma 10 2 2" xfId="140"/>
    <cellStyle name="Komma 10 2 3" xfId="226"/>
    <cellStyle name="Komma 10 2 4" xfId="510"/>
    <cellStyle name="Komma 11" xfId="141"/>
    <cellStyle name="Komma 14 2" xfId="142"/>
    <cellStyle name="Komma 2" xfId="6"/>
    <cellStyle name="Komma 2 2" xfId="143"/>
    <cellStyle name="Komma 2 2 2" xfId="144"/>
    <cellStyle name="Komma 2 3" xfId="145"/>
    <cellStyle name="Komma 2 4" xfId="146"/>
    <cellStyle name="Komma 2 5" xfId="511"/>
    <cellStyle name="Komma 3" xfId="147"/>
    <cellStyle name="Komma 3 2" xfId="148"/>
    <cellStyle name="Komma 3 3" xfId="149"/>
    <cellStyle name="Komma 4" xfId="150"/>
    <cellStyle name="Komma 4 2" xfId="151"/>
    <cellStyle name="Komma 4 2 2" xfId="310"/>
    <cellStyle name="Komma 4 2 3" xfId="512"/>
    <cellStyle name="Komma 4 3" xfId="309"/>
    <cellStyle name="Komma 4 4" xfId="513"/>
    <cellStyle name="Komma 5" xfId="152"/>
    <cellStyle name="Komma 5 2" xfId="153"/>
    <cellStyle name="Komma 5 2 2" xfId="312"/>
    <cellStyle name="Komma 5 2 3" xfId="514"/>
    <cellStyle name="Komma 6" xfId="154"/>
    <cellStyle name="Komma 7" xfId="225"/>
    <cellStyle name="Komma_Tarievenmandje - definitief3" xfId="11"/>
    <cellStyle name="Kop 1 2" xfId="155"/>
    <cellStyle name="Kop 2 2" xfId="156"/>
    <cellStyle name="Kop 3 2" xfId="157"/>
    <cellStyle name="Kop 4 2" xfId="158"/>
    <cellStyle name="Linked Cell" xfId="159"/>
    <cellStyle name="Linked Cell 2" xfId="160"/>
    <cellStyle name="Neutraal 2" xfId="161"/>
    <cellStyle name="Neutral" xfId="162"/>
    <cellStyle name="Neutral 2" xfId="163"/>
    <cellStyle name="Normal 2" xfId="164"/>
    <cellStyle name="Normal 3" xfId="165"/>
    <cellStyle name="Normal_# klanten" xfId="166"/>
    <cellStyle name="Normal_Data_2_wrm1_30" xfId="12"/>
    <cellStyle name="Note" xfId="167"/>
    <cellStyle name="Note 10" xfId="456"/>
    <cellStyle name="Note 11" xfId="366"/>
    <cellStyle name="Note 12" xfId="460"/>
    <cellStyle name="Note 2" xfId="168"/>
    <cellStyle name="Note 2 10" xfId="467"/>
    <cellStyle name="Note 2 11" xfId="468"/>
    <cellStyle name="Note 2 2" xfId="327"/>
    <cellStyle name="Note 2 3" xfId="372"/>
    <cellStyle name="Note 2 4" xfId="311"/>
    <cellStyle name="Note 2 5" xfId="351"/>
    <cellStyle name="Note 2 6" xfId="227"/>
    <cellStyle name="Note 2 7" xfId="390"/>
    <cellStyle name="Note 2 8" xfId="252"/>
    <cellStyle name="Note 2 9" xfId="408"/>
    <cellStyle name="Note 3" xfId="326"/>
    <cellStyle name="Note 4" xfId="371"/>
    <cellStyle name="Note 5" xfId="308"/>
    <cellStyle name="Note 6" xfId="378"/>
    <cellStyle name="Note 7" xfId="320"/>
    <cellStyle name="Note 8" xfId="389"/>
    <cellStyle name="Note 9" xfId="253"/>
    <cellStyle name="Notitie 2" xfId="169"/>
    <cellStyle name="Notitie 2 10" xfId="391"/>
    <cellStyle name="Notitie 2 11" xfId="455"/>
    <cellStyle name="Notitie 2 12" xfId="426"/>
    <cellStyle name="Notitie 2 13" xfId="470"/>
    <cellStyle name="Notitie 2 14" xfId="394"/>
    <cellStyle name="Notitie 2 2" xfId="170"/>
    <cellStyle name="Notitie 2 2 10" xfId="422"/>
    <cellStyle name="Notitie 2 2 11" xfId="463"/>
    <cellStyle name="Notitie 2 2 2" xfId="329"/>
    <cellStyle name="Notitie 2 2 3" xfId="374"/>
    <cellStyle name="Notitie 2 2 4" xfId="314"/>
    <cellStyle name="Notitie 2 2 5" xfId="381"/>
    <cellStyle name="Notitie 2 2 6" xfId="323"/>
    <cellStyle name="Notitie 2 2 7" xfId="392"/>
    <cellStyle name="Notitie 2 2 8" xfId="251"/>
    <cellStyle name="Notitie 2 2 9" xfId="457"/>
    <cellStyle name="Notitie 2 3" xfId="171"/>
    <cellStyle name="Notitie 2 3 10" xfId="436"/>
    <cellStyle name="Notitie 2 3 11" xfId="464"/>
    <cellStyle name="Notitie 2 3 2" xfId="330"/>
    <cellStyle name="Notitie 2 3 3" xfId="375"/>
    <cellStyle name="Notitie 2 3 4" xfId="315"/>
    <cellStyle name="Notitie 2 3 5" xfId="382"/>
    <cellStyle name="Notitie 2 3 6" xfId="324"/>
    <cellStyle name="Notitie 2 3 7" xfId="393"/>
    <cellStyle name="Notitie 2 3 8" xfId="249"/>
    <cellStyle name="Notitie 2 3 9" xfId="458"/>
    <cellStyle name="Notitie 2 4" xfId="172"/>
    <cellStyle name="Notitie 2 4 10" xfId="437"/>
    <cellStyle name="Notitie 2 4 11" xfId="465"/>
    <cellStyle name="Notitie 2 4 2" xfId="331"/>
    <cellStyle name="Notitie 2 4 3" xfId="376"/>
    <cellStyle name="Notitie 2 4 4" xfId="316"/>
    <cellStyle name="Notitie 2 4 5" xfId="383"/>
    <cellStyle name="Notitie 2 4 6" xfId="325"/>
    <cellStyle name="Notitie 2 4 7" xfId="424"/>
    <cellStyle name="Notitie 2 4 8" xfId="248"/>
    <cellStyle name="Notitie 2 4 9" xfId="459"/>
    <cellStyle name="Notitie 2 5" xfId="328"/>
    <cellStyle name="Notitie 2 6" xfId="373"/>
    <cellStyle name="Notitie 2 7" xfId="313"/>
    <cellStyle name="Notitie 2 8" xfId="365"/>
    <cellStyle name="Notitie 2 9" xfId="406"/>
    <cellStyle name="Notitie 3" xfId="173"/>
    <cellStyle name="Notitie 3 2" xfId="174"/>
    <cellStyle name="Notitie 3 2 2" xfId="333"/>
    <cellStyle name="Notitie 3 2 3" xfId="515"/>
    <cellStyle name="Notitie 3 3" xfId="332"/>
    <cellStyle name="Notitie 3 4" xfId="516"/>
    <cellStyle name="Notitie 4" xfId="175"/>
    <cellStyle name="Notitie 4 2" xfId="334"/>
    <cellStyle name="Notitie 4 3" xfId="517"/>
    <cellStyle name="Ongeldig 2" xfId="176"/>
    <cellStyle name="Output" xfId="177"/>
    <cellStyle name="Output 10" xfId="461"/>
    <cellStyle name="Output 11" xfId="469"/>
    <cellStyle name="Output 12" xfId="377"/>
    <cellStyle name="Output 2" xfId="178"/>
    <cellStyle name="Output 2 10" xfId="446"/>
    <cellStyle name="Output 2 11" xfId="466"/>
    <cellStyle name="Output 2 2" xfId="336"/>
    <cellStyle name="Output 2 3" xfId="380"/>
    <cellStyle name="Output 2 4" xfId="322"/>
    <cellStyle name="Output 2 5" xfId="387"/>
    <cellStyle name="Output 2 6" xfId="338"/>
    <cellStyle name="Output 2 7" xfId="396"/>
    <cellStyle name="Output 2 8" xfId="423"/>
    <cellStyle name="Output 2 9" xfId="462"/>
    <cellStyle name="Output 3" xfId="335"/>
    <cellStyle name="Output 4" xfId="379"/>
    <cellStyle name="Output 5" xfId="321"/>
    <cellStyle name="Output 6" xfId="356"/>
    <cellStyle name="Output 7" xfId="397"/>
    <cellStyle name="Output 8" xfId="395"/>
    <cellStyle name="Output 9" xfId="410"/>
    <cellStyle name="Procent" xfId="2" builtinId="5"/>
    <cellStyle name="Procent 2" xfId="179"/>
    <cellStyle name="Procent 2 2" xfId="180"/>
    <cellStyle name="Procent 3" xfId="181"/>
    <cellStyle name="Procent 3 2" xfId="182"/>
    <cellStyle name="Procent 3 3" xfId="337"/>
    <cellStyle name="Procent 3 4" xfId="518"/>
    <cellStyle name="Procent 4" xfId="183"/>
    <cellStyle name="Procent 4 2" xfId="184"/>
    <cellStyle name="Procent 4 2 2" xfId="339"/>
    <cellStyle name="Procent 4 2 3" xfId="519"/>
    <cellStyle name="Procent 5" xfId="185"/>
    <cellStyle name="Procent 5 2" xfId="340"/>
    <cellStyle name="Procent 5 3" xfId="520"/>
    <cellStyle name="Procent 6" xfId="229"/>
    <cellStyle name="Standaard" xfId="0" builtinId="0"/>
    <cellStyle name="Standaard 2" xfId="186"/>
    <cellStyle name="Standaard 2 2" xfId="187"/>
    <cellStyle name="Standaard 2 2 2" xfId="188"/>
    <cellStyle name="Standaard 2 3" xfId="189"/>
    <cellStyle name="Standaard 2 3 2" xfId="190"/>
    <cellStyle name="Standaard 2 3 2 2" xfId="341"/>
    <cellStyle name="Standaard 2 3 2 3" xfId="521"/>
    <cellStyle name="Standaard 2 4" xfId="191"/>
    <cellStyle name="Standaard 2 4 2" xfId="192"/>
    <cellStyle name="Standaard 2 4 2 2" xfId="342"/>
    <cellStyle name="Standaard 2 4 2 3" xfId="522"/>
    <cellStyle name="Standaard 3" xfId="4"/>
    <cellStyle name="Standaard 3 2" xfId="193"/>
    <cellStyle name="Standaard 3 3" xfId="194"/>
    <cellStyle name="Standaard 3 4" xfId="195"/>
    <cellStyle name="Standaard 3 4 2" xfId="345"/>
    <cellStyle name="Standaard 3 4 3" xfId="523"/>
    <cellStyle name="Standaard 3 5" xfId="343"/>
    <cellStyle name="Standaard 3 5 2" xfId="497"/>
    <cellStyle name="Standaard 3 6" xfId="524"/>
    <cellStyle name="Standaard 4" xfId="196"/>
    <cellStyle name="Standaard 4 2" xfId="197"/>
    <cellStyle name="Standaard 4 3" xfId="198"/>
    <cellStyle name="Standaard 5" xfId="199"/>
    <cellStyle name="Standaard 5 2" xfId="200"/>
    <cellStyle name="Standaard 5 3" xfId="349"/>
    <cellStyle name="Standaard 5 4" xfId="525"/>
    <cellStyle name="Standaard 6" xfId="201"/>
    <cellStyle name="Standaard 6 2" xfId="202"/>
    <cellStyle name="Standaard 6 2 2" xfId="203"/>
    <cellStyle name="Standaard 6 2 2 2" xfId="352"/>
    <cellStyle name="Standaard 6 2 2 3" xfId="526"/>
    <cellStyle name="Standaard 6 3" xfId="204"/>
    <cellStyle name="Standaard 6 3 2" xfId="353"/>
    <cellStyle name="Standaard 6 3 3" xfId="527"/>
    <cellStyle name="Standaard 7" xfId="205"/>
    <cellStyle name="Standaard 7 2" xfId="354"/>
    <cellStyle name="Standaard 7 3" xfId="528"/>
    <cellStyle name="Standaard 8" xfId="224"/>
    <cellStyle name="Standaard_103321_3 Cogas Elementen EAV-tarieven" xfId="10"/>
    <cellStyle name="Standaard_20100727 Rekenmodel NE5R v1.9" xfId="223"/>
    <cellStyle name="Standaard_Handboek TSO (260202)" xfId="3"/>
    <cellStyle name="Standaard_Tabellen - CIV2" xfId="9"/>
    <cellStyle name="Standaard_Tabellen - CIV2_Format import PRD en Database voor NE6R (concept) v1 2" xfId="5"/>
    <cellStyle name="Standaard_Tarievenmand 2002" xfId="8"/>
    <cellStyle name="Titel 2" xfId="206"/>
    <cellStyle name="Title" xfId="207"/>
    <cellStyle name="Title 2" xfId="208"/>
    <cellStyle name="Totaal 2" xfId="209"/>
    <cellStyle name="Totaal 2 10" xfId="384"/>
    <cellStyle name="Totaal 2 11" xfId="472"/>
    <cellStyle name="Totaal 2 12" xfId="481"/>
    <cellStyle name="Totaal 2 13" xfId="489"/>
    <cellStyle name="Totaal 2 2" xfId="210"/>
    <cellStyle name="Totaal 2 2 10" xfId="482"/>
    <cellStyle name="Totaal 2 2 11" xfId="490"/>
    <cellStyle name="Totaal 2 2 2" xfId="358"/>
    <cellStyle name="Totaal 2 2 3" xfId="399"/>
    <cellStyle name="Totaal 2 2 4" xfId="414"/>
    <cellStyle name="Totaal 2 2 5" xfId="428"/>
    <cellStyle name="Totaal 2 2 6" xfId="439"/>
    <cellStyle name="Totaal 2 2 7" xfId="448"/>
    <cellStyle name="Totaal 2 2 8" xfId="385"/>
    <cellStyle name="Totaal 2 2 9" xfId="473"/>
    <cellStyle name="Totaal 2 3" xfId="211"/>
    <cellStyle name="Totaal 2 3 10" xfId="483"/>
    <cellStyle name="Totaal 2 3 11" xfId="491"/>
    <cellStyle name="Totaal 2 3 2" xfId="359"/>
    <cellStyle name="Totaal 2 3 3" xfId="400"/>
    <cellStyle name="Totaal 2 3 4" xfId="415"/>
    <cellStyle name="Totaal 2 3 5" xfId="429"/>
    <cellStyle name="Totaal 2 3 6" xfId="440"/>
    <cellStyle name="Totaal 2 3 7" xfId="449"/>
    <cellStyle name="Totaal 2 3 8" xfId="386"/>
    <cellStyle name="Totaal 2 3 9" xfId="474"/>
    <cellStyle name="Totaal 2 4" xfId="357"/>
    <cellStyle name="Totaal 2 5" xfId="398"/>
    <cellStyle name="Totaal 2 6" xfId="413"/>
    <cellStyle name="Totaal 2 7" xfId="427"/>
    <cellStyle name="Totaal 2 8" xfId="438"/>
    <cellStyle name="Totaal 2 9" xfId="447"/>
    <cellStyle name="Total" xfId="212"/>
    <cellStyle name="Total 10" xfId="475"/>
    <cellStyle name="Total 11" xfId="484"/>
    <cellStyle name="Total 12" xfId="492"/>
    <cellStyle name="Total 2" xfId="213"/>
    <cellStyle name="Total 2 10" xfId="485"/>
    <cellStyle name="Total 2 11" xfId="493"/>
    <cellStyle name="Total 2 2" xfId="361"/>
    <cellStyle name="Total 2 3" xfId="402"/>
    <cellStyle name="Total 2 4" xfId="417"/>
    <cellStyle name="Total 2 5" xfId="431"/>
    <cellStyle name="Total 2 6" xfId="442"/>
    <cellStyle name="Total 2 7" xfId="451"/>
    <cellStyle name="Total 2 8" xfId="355"/>
    <cellStyle name="Total 2 9" xfId="476"/>
    <cellStyle name="Total 3" xfId="360"/>
    <cellStyle name="Total 4" xfId="401"/>
    <cellStyle name="Total 5" xfId="416"/>
    <cellStyle name="Total 6" xfId="430"/>
    <cellStyle name="Total 7" xfId="441"/>
    <cellStyle name="Total 8" xfId="450"/>
    <cellStyle name="Total 9" xfId="368"/>
    <cellStyle name="Uitvoer 2" xfId="214"/>
    <cellStyle name="Uitvoer 2 10" xfId="421"/>
    <cellStyle name="Uitvoer 2 11" xfId="477"/>
    <cellStyle name="Uitvoer 2 12" xfId="486"/>
    <cellStyle name="Uitvoer 2 13" xfId="494"/>
    <cellStyle name="Uitvoer 2 2" xfId="215"/>
    <cellStyle name="Uitvoer 2 2 10" xfId="487"/>
    <cellStyle name="Uitvoer 2 2 11" xfId="495"/>
    <cellStyle name="Uitvoer 2 2 2" xfId="363"/>
    <cellStyle name="Uitvoer 2 2 3" xfId="404"/>
    <cellStyle name="Uitvoer 2 2 4" xfId="419"/>
    <cellStyle name="Uitvoer 2 2 5" xfId="433"/>
    <cellStyle name="Uitvoer 2 2 6" xfId="444"/>
    <cellStyle name="Uitvoer 2 2 7" xfId="453"/>
    <cellStyle name="Uitvoer 2 2 8" xfId="388"/>
    <cellStyle name="Uitvoer 2 2 9" xfId="478"/>
    <cellStyle name="Uitvoer 2 3" xfId="216"/>
    <cellStyle name="Uitvoer 2 3 10" xfId="488"/>
    <cellStyle name="Uitvoer 2 3 11" xfId="496"/>
    <cellStyle name="Uitvoer 2 3 2" xfId="364"/>
    <cellStyle name="Uitvoer 2 3 3" xfId="405"/>
    <cellStyle name="Uitvoer 2 3 4" xfId="420"/>
    <cellStyle name="Uitvoer 2 3 5" xfId="434"/>
    <cellStyle name="Uitvoer 2 3 6" xfId="445"/>
    <cellStyle name="Uitvoer 2 3 7" xfId="454"/>
    <cellStyle name="Uitvoer 2 3 8" xfId="412"/>
    <cellStyle name="Uitvoer 2 3 9" xfId="479"/>
    <cellStyle name="Uitvoer 2 4" xfId="362"/>
    <cellStyle name="Uitvoer 2 5" xfId="403"/>
    <cellStyle name="Uitvoer 2 6" xfId="418"/>
    <cellStyle name="Uitvoer 2 7" xfId="432"/>
    <cellStyle name="Uitvoer 2 8" xfId="443"/>
    <cellStyle name="Uitvoer 2 9" xfId="452"/>
    <cellStyle name="Valuta 2" xfId="217"/>
    <cellStyle name="Verklarende tekst 2" xfId="218"/>
    <cellStyle name="Waarschuwingstekst 2" xfId="219"/>
    <cellStyle name="Warning Text" xfId="220"/>
    <cellStyle name="Warning Text 2" xfId="221"/>
    <cellStyle name="WIt" xfId="222"/>
  </cellStyles>
  <dxfs count="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CC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8%20REG2017/Projecten%20REG2017/Modellen/RNBs%20E/Model/Subbestand%20SO/20160826%20RNB-E%20-%20SO%20Bestand%20v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Filer2.acm.local\Groupdata$\28%20REG2017\Projecten%20REG2017\Modellen\RNBs%20E\Model\Subbestand%20SO\20160826%20RNB-E%20-%20SO%20Bestand%20v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Versiebeheer"/>
      <sheetName val="Logboek importeren gegevens"/>
      <sheetName val="Categorie-indeling AD"/>
      <sheetName val="Import gegevens --&gt;"/>
      <sheetName val="Import Volumes TD"/>
      <sheetName val="Import Tarieven TD 2016"/>
      <sheetName val="Import Volumekortingen TD"/>
      <sheetName val="Import Volumes Invoeding"/>
      <sheetName val="Data en standaardisatie AD --&gt;"/>
      <sheetName val="AD - PAV Cogas"/>
      <sheetName val="AD - PAV Enduris"/>
      <sheetName val="AD - PAV Enexis"/>
      <sheetName val="AD - PAV Liander"/>
      <sheetName val="AD - PAV RENDO"/>
      <sheetName val="AD - PAV Stedin"/>
      <sheetName val="AD - PAV Westland"/>
      <sheetName val="AD - PAV Endinet"/>
      <sheetName val="AD - PAV Endinet cf. Enexis"/>
      <sheetName val="AD - PAV FNOP-gebied"/>
      <sheetName val="AD - PAV FNOP-gebied cf.Liander"/>
      <sheetName val="AD - EAV Cogas"/>
      <sheetName val="AD - EAV Enduris"/>
      <sheetName val="AD - EAV Enexis"/>
      <sheetName val="AD - EAV Liander"/>
      <sheetName val="AD - EAV RENDO"/>
      <sheetName val="AD - EAV Stedin"/>
      <sheetName val="AD - EAV Westland"/>
      <sheetName val="AD - EAV Endinet"/>
      <sheetName val="AD - EAV Endinet cf. Enexis"/>
      <sheetName val="AD - EAV FNOP-gebied"/>
      <sheetName val="AD - EAV FNOP-gebied cf.Liander"/>
      <sheetName val="Berekeningen --&gt;"/>
      <sheetName val="Rekenvolumes TD"/>
      <sheetName val="Volumes Invoeding"/>
      <sheetName val="Overzicht volumes AD"/>
      <sheetName val="Wegingsfactoren"/>
      <sheetName val="SO voor Maatstaf"/>
      <sheetName val="Begininkomsten 2016"/>
      <sheetName val="SO voor PV over 2012-2015"/>
      <sheetName val="Bijdragen EAV"/>
      <sheetName val="Output BI, EAV en SO"/>
      <sheetName val="Output Rekenvolumes per RNB --&gt;"/>
      <sheetName val="Rekenvolumina Cogas"/>
      <sheetName val="Rekenvolumina Enduris"/>
      <sheetName val="Rekenvolumina Enexis"/>
      <sheetName val="Rekenvolumina Liander"/>
      <sheetName val="Rekenvolumina RENDO"/>
      <sheetName val="Rekenvolumina Stedin"/>
      <sheetName val="Rekenvolumina Westland"/>
    </sheetNames>
    <sheetDataSet>
      <sheetData sheetId="0" refreshError="1"/>
      <sheetData sheetId="1" refreshError="1"/>
      <sheetData sheetId="2" refreshError="1"/>
      <sheetData sheetId="3">
        <row r="26">
          <cell r="B26" t="str">
            <v>A1</v>
          </cell>
        </row>
        <row r="27">
          <cell r="B27" t="str">
            <v>A2.1</v>
          </cell>
        </row>
        <row r="28">
          <cell r="B28" t="str">
            <v>A2.2</v>
          </cell>
        </row>
        <row r="29">
          <cell r="B29" t="str">
            <v>A3</v>
          </cell>
        </row>
        <row r="30">
          <cell r="B30" t="str">
            <v>A3, A4, A5</v>
          </cell>
        </row>
        <row r="31">
          <cell r="B31" t="str">
            <v>A6</v>
          </cell>
        </row>
        <row r="32">
          <cell r="B32" t="str">
            <v>PAV Meerlengte 3-10 MVA</v>
          </cell>
        </row>
        <row r="33">
          <cell r="B33" t="str">
            <v>&lt; leeg &gt;</v>
          </cell>
        </row>
        <row r="38">
          <cell r="B38" t="str">
            <v>A1</v>
          </cell>
        </row>
        <row r="39">
          <cell r="B39" t="str">
            <v>A2.1</v>
          </cell>
        </row>
        <row r="40">
          <cell r="B40" t="str">
            <v>A2.2</v>
          </cell>
        </row>
        <row r="41">
          <cell r="B41" t="str">
            <v>A3</v>
          </cell>
        </row>
        <row r="42">
          <cell r="B42" t="str">
            <v>A3, A5</v>
          </cell>
        </row>
        <row r="43">
          <cell r="B43" t="str">
            <v>A4, A5</v>
          </cell>
        </row>
        <row r="44">
          <cell r="B44" t="str">
            <v>A6</v>
          </cell>
        </row>
        <row r="45">
          <cell r="B45" t="str">
            <v>&lt; leeg &gt;</v>
          </cell>
        </row>
        <row r="50">
          <cell r="B50" t="str">
            <v>A1 Meerlengte</v>
          </cell>
        </row>
        <row r="51">
          <cell r="B51" t="str">
            <v>A2.1 Meerlengte</v>
          </cell>
        </row>
        <row r="52">
          <cell r="B52" t="str">
            <v>A2.2 Meerlengte</v>
          </cell>
        </row>
        <row r="53">
          <cell r="B53" t="str">
            <v>A3 Meerlengte</v>
          </cell>
        </row>
        <row r="54">
          <cell r="B54" t="str">
            <v>A3, A5 Meerlengte</v>
          </cell>
        </row>
        <row r="55">
          <cell r="B55" t="str">
            <v>A4, A5 Meerlengte</v>
          </cell>
        </row>
        <row r="56">
          <cell r="B56" t="str">
            <v>A6 Meerlengte</v>
          </cell>
        </row>
        <row r="57">
          <cell r="B57" t="str">
            <v>&lt; leeg &gt;</v>
          </cell>
        </row>
      </sheetData>
      <sheetData sheetId="4" refreshError="1"/>
      <sheetData sheetId="5" refreshError="1"/>
      <sheetData sheetId="6" refreshError="1"/>
      <sheetData sheetId="7" refreshError="1"/>
      <sheetData sheetId="8" refreshError="1"/>
      <sheetData sheetId="9" refreshError="1"/>
      <sheetData sheetId="10">
        <row r="98">
          <cell r="H98">
            <v>9512</v>
          </cell>
        </row>
        <row r="99">
          <cell r="H99">
            <v>41058</v>
          </cell>
        </row>
        <row r="135">
          <cell r="H135">
            <v>50410.692307692305</v>
          </cell>
        </row>
        <row r="136">
          <cell r="H136">
            <v>937.53846153846155</v>
          </cell>
        </row>
        <row r="137">
          <cell r="H137">
            <v>359.23076923076923</v>
          </cell>
        </row>
        <row r="138">
          <cell r="H138">
            <v>302.15384615384613</v>
          </cell>
        </row>
        <row r="139">
          <cell r="H139">
            <v>284.61538461538464</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Versiebeheer"/>
      <sheetName val="Logboek importeren gegevens"/>
      <sheetName val="Categorie-indeling AD"/>
      <sheetName val="Import gegevens --&gt;"/>
      <sheetName val="Import Volumes TD"/>
      <sheetName val="Import Tarieven TD 2016"/>
      <sheetName val="Import Volumekortingen TD"/>
      <sheetName val="Import Volumes Invoeding"/>
      <sheetName val="Data en standaardisatie AD --&gt;"/>
      <sheetName val="AD - PAV Cogas"/>
      <sheetName val="AD - PAV Enduris"/>
      <sheetName val="AD - PAV Enexis"/>
      <sheetName val="AD - PAV Liander"/>
      <sheetName val="AD - PAV RENDO"/>
      <sheetName val="AD - PAV Stedin"/>
      <sheetName val="AD - PAV Westland"/>
      <sheetName val="AD - PAV Endinet"/>
      <sheetName val="AD - PAV Endinet cf. Enexis"/>
      <sheetName val="AD - PAV FNOP-gebied"/>
      <sheetName val="AD - PAV FNOP-gebied cf.Liander"/>
      <sheetName val="AD - EAV Cogas"/>
      <sheetName val="AD - EAV Enduris"/>
      <sheetName val="AD - EAV Enexis"/>
      <sheetName val="AD - EAV Liander"/>
      <sheetName val="AD - EAV RENDO"/>
      <sheetName val="AD - EAV Stedin"/>
      <sheetName val="AD - EAV Westland"/>
      <sheetName val="AD - EAV Endinet"/>
      <sheetName val="AD - EAV Endinet cf. Enexis"/>
      <sheetName val="AD - EAV FNOP-gebied"/>
      <sheetName val="AD - EAV FNOP-gebied cf.Liander"/>
      <sheetName val="Berekeningen --&gt;"/>
      <sheetName val="Rekenvolumes TD"/>
      <sheetName val="Volumes Invoeding"/>
      <sheetName val="Overzicht volumes AD"/>
      <sheetName val="Wegingsfactoren"/>
      <sheetName val="SO voor Maatstaf"/>
      <sheetName val="Begininkomsten 2016"/>
      <sheetName val="SO voor PV over 2012-2015"/>
      <sheetName val="Bijdragen EAV"/>
      <sheetName val="Output BI, EAV en SO"/>
      <sheetName val="Output Rekenvolumes per RNB --&gt;"/>
      <sheetName val="Rekenvolumina Cogas"/>
      <sheetName val="Rekenvolumina Enduris"/>
      <sheetName val="Rekenvolumina Enexis"/>
      <sheetName val="Rekenvolumina Liander"/>
      <sheetName val="Rekenvolumina RENDO"/>
      <sheetName val="Rekenvolumina Stedin"/>
      <sheetName val="Rekenvolumina Westland"/>
    </sheetNames>
    <sheetDataSet>
      <sheetData sheetId="0" refreshError="1"/>
      <sheetData sheetId="1" refreshError="1"/>
      <sheetData sheetId="2" refreshError="1"/>
      <sheetData sheetId="3">
        <row r="26">
          <cell r="B26" t="str">
            <v>A1</v>
          </cell>
        </row>
        <row r="27">
          <cell r="B27" t="str">
            <v>A2.1</v>
          </cell>
        </row>
        <row r="28">
          <cell r="B28" t="str">
            <v>A2.2</v>
          </cell>
        </row>
        <row r="29">
          <cell r="B29" t="str">
            <v>A3</v>
          </cell>
        </row>
        <row r="30">
          <cell r="B30" t="str">
            <v>A3, A4, A5</v>
          </cell>
        </row>
        <row r="31">
          <cell r="B31" t="str">
            <v>A6</v>
          </cell>
        </row>
        <row r="32">
          <cell r="B32" t="str">
            <v>PAV Meerlengte 3-10 MVA</v>
          </cell>
        </row>
        <row r="33">
          <cell r="B33" t="str">
            <v>&lt; leeg &gt;</v>
          </cell>
        </row>
        <row r="38">
          <cell r="B38" t="str">
            <v>A1</v>
          </cell>
        </row>
        <row r="39">
          <cell r="B39" t="str">
            <v>A2.1</v>
          </cell>
        </row>
        <row r="40">
          <cell r="B40" t="str">
            <v>A2.2</v>
          </cell>
        </row>
        <row r="41">
          <cell r="B41" t="str">
            <v>A3</v>
          </cell>
        </row>
        <row r="42">
          <cell r="B42" t="str">
            <v>A3, A5</v>
          </cell>
        </row>
        <row r="43">
          <cell r="B43" t="str">
            <v>A4, A5</v>
          </cell>
        </row>
        <row r="44">
          <cell r="B44" t="str">
            <v>A6</v>
          </cell>
        </row>
        <row r="45">
          <cell r="B45" t="str">
            <v>&lt; leeg &gt;</v>
          </cell>
        </row>
        <row r="50">
          <cell r="B50" t="str">
            <v>A1 Meerlengte</v>
          </cell>
        </row>
        <row r="51">
          <cell r="B51" t="str">
            <v>A2.1 Meerlengte</v>
          </cell>
        </row>
        <row r="52">
          <cell r="B52" t="str">
            <v>A2.2 Meerlengte</v>
          </cell>
        </row>
        <row r="53">
          <cell r="B53" t="str">
            <v>A3 Meerlengte</v>
          </cell>
        </row>
        <row r="54">
          <cell r="B54" t="str">
            <v>A3, A5 Meerlengte</v>
          </cell>
        </row>
        <row r="55">
          <cell r="B55" t="str">
            <v>A4, A5 Meerlengte</v>
          </cell>
        </row>
        <row r="56">
          <cell r="B56" t="str">
            <v>A6 Meerlengte</v>
          </cell>
        </row>
        <row r="57">
          <cell r="B57" t="str">
            <v>&lt; leeg &gt;</v>
          </cell>
        </row>
      </sheetData>
      <sheetData sheetId="4" refreshError="1"/>
      <sheetData sheetId="5" refreshError="1"/>
      <sheetData sheetId="6" refreshError="1"/>
      <sheetData sheetId="7" refreshError="1"/>
      <sheetData sheetId="8" refreshError="1"/>
      <sheetData sheetId="9" refreshError="1"/>
      <sheetData sheetId="10">
        <row r="98">
          <cell r="H98">
            <v>9512</v>
          </cell>
        </row>
        <row r="99">
          <cell r="H99">
            <v>41058</v>
          </cell>
        </row>
        <row r="135">
          <cell r="H135">
            <v>50410.692307692305</v>
          </cell>
        </row>
        <row r="136">
          <cell r="H136">
            <v>937.53846153846155</v>
          </cell>
        </row>
        <row r="137">
          <cell r="H137">
            <v>359.23076923076923</v>
          </cell>
        </row>
        <row r="138">
          <cell r="H138">
            <v>302.15384615384613</v>
          </cell>
        </row>
        <row r="139">
          <cell r="H139">
            <v>284.61538461538464</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fm.regulering@stedin.ne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30"/>
  <sheetViews>
    <sheetView showGridLines="0" zoomScale="85" zoomScaleNormal="85" zoomScaleSheetLayoutView="40" workbookViewId="0">
      <selection activeCell="D44" sqref="D44"/>
    </sheetView>
  </sheetViews>
  <sheetFormatPr defaultRowHeight="12.75"/>
  <cols>
    <col min="1" max="1" width="6.42578125" style="231" customWidth="1"/>
    <col min="2" max="17" width="10.85546875" style="231" customWidth="1"/>
    <col min="18" max="16384" width="9.140625" style="231"/>
  </cols>
  <sheetData>
    <row r="2" spans="1:22">
      <c r="B2" s="231" t="s">
        <v>0</v>
      </c>
    </row>
    <row r="3" spans="1:22">
      <c r="B3" s="231" t="s">
        <v>181</v>
      </c>
    </row>
    <row r="7" spans="1:22" s="241" customFormat="1" ht="18" customHeight="1">
      <c r="B7" s="242" t="s">
        <v>181</v>
      </c>
      <c r="C7" s="242"/>
      <c r="D7" s="242"/>
      <c r="E7" s="242"/>
    </row>
    <row r="8" spans="1:22" s="233" customFormat="1"/>
    <row r="9" spans="1:22" s="233" customFormat="1"/>
    <row r="10" spans="1:22" s="6" customFormat="1">
      <c r="B10" s="5" t="s">
        <v>162</v>
      </c>
    </row>
    <row r="11" spans="1:22" s="233" customFormat="1"/>
    <row r="12" spans="1:22">
      <c r="B12" s="231" t="s">
        <v>182</v>
      </c>
    </row>
    <row r="13" spans="1:22">
      <c r="B13" s="231" t="s">
        <v>157</v>
      </c>
    </row>
    <row r="14" spans="1:22">
      <c r="B14" s="231" t="s">
        <v>158</v>
      </c>
    </row>
    <row r="15" spans="1:22">
      <c r="B15" s="231" t="s">
        <v>159</v>
      </c>
    </row>
    <row r="16" spans="1:22" s="233" customFormat="1">
      <c r="A16" s="231"/>
      <c r="B16" s="231" t="s">
        <v>160</v>
      </c>
      <c r="C16" s="231"/>
      <c r="D16" s="231"/>
      <c r="E16" s="231"/>
      <c r="F16" s="231"/>
      <c r="G16" s="231"/>
      <c r="H16" s="231"/>
      <c r="I16" s="231"/>
      <c r="J16" s="231"/>
      <c r="K16" s="231"/>
      <c r="L16" s="231"/>
      <c r="M16" s="231"/>
      <c r="N16" s="231"/>
      <c r="O16" s="231"/>
      <c r="P16" s="231"/>
      <c r="Q16" s="231"/>
      <c r="R16" s="231"/>
      <c r="S16" s="231"/>
      <c r="T16" s="231"/>
      <c r="U16" s="231"/>
      <c r="V16" s="231"/>
    </row>
    <row r="17" spans="1:22" s="233" customFormat="1">
      <c r="A17" s="231"/>
      <c r="B17" s="231"/>
      <c r="C17" s="231"/>
      <c r="D17" s="231"/>
      <c r="E17" s="231"/>
      <c r="F17" s="231"/>
      <c r="G17" s="231"/>
      <c r="H17" s="231"/>
      <c r="I17" s="231"/>
      <c r="J17" s="231"/>
      <c r="K17" s="231"/>
      <c r="L17" s="231"/>
      <c r="M17" s="231"/>
      <c r="N17" s="231"/>
      <c r="O17" s="231"/>
      <c r="P17" s="231"/>
      <c r="Q17" s="231"/>
      <c r="R17" s="231"/>
      <c r="S17" s="231"/>
      <c r="T17" s="231"/>
      <c r="U17" s="231"/>
      <c r="V17" s="231"/>
    </row>
    <row r="18" spans="1:22" s="233" customFormat="1">
      <c r="A18" s="231"/>
      <c r="B18" s="231" t="s">
        <v>161</v>
      </c>
      <c r="C18" s="231"/>
      <c r="D18" s="231"/>
      <c r="E18" s="231"/>
      <c r="F18" s="231"/>
      <c r="G18" s="231"/>
      <c r="H18" s="231"/>
      <c r="I18" s="231"/>
      <c r="J18" s="231"/>
      <c r="K18" s="231"/>
      <c r="L18" s="231"/>
      <c r="M18" s="231"/>
      <c r="N18" s="231"/>
      <c r="O18" s="231"/>
      <c r="P18" s="231"/>
      <c r="Q18" s="231"/>
      <c r="R18" s="231"/>
      <c r="S18" s="231"/>
      <c r="T18" s="231"/>
      <c r="U18" s="231"/>
      <c r="V18" s="231"/>
    </row>
    <row r="19" spans="1:22" s="233" customFormat="1">
      <c r="A19" s="231"/>
      <c r="B19" s="231"/>
      <c r="C19" s="231"/>
      <c r="D19" s="231"/>
      <c r="E19" s="231"/>
      <c r="F19" s="231"/>
      <c r="G19" s="231"/>
      <c r="H19" s="231"/>
      <c r="I19" s="231"/>
      <c r="J19" s="231"/>
      <c r="K19" s="231"/>
      <c r="L19" s="231"/>
      <c r="M19" s="231"/>
      <c r="N19" s="231"/>
      <c r="O19" s="231"/>
      <c r="P19" s="231"/>
      <c r="Q19" s="231"/>
      <c r="R19" s="231"/>
      <c r="S19" s="231"/>
      <c r="T19" s="231"/>
      <c r="U19" s="231"/>
      <c r="V19" s="231"/>
    </row>
    <row r="20" spans="1:22" s="233" customFormat="1">
      <c r="A20" s="231"/>
      <c r="B20" s="232"/>
      <c r="C20" s="231"/>
      <c r="D20" s="231"/>
      <c r="E20" s="231"/>
      <c r="F20" s="231"/>
      <c r="G20" s="231"/>
      <c r="H20" s="231"/>
      <c r="I20" s="231"/>
      <c r="J20" s="231"/>
      <c r="K20" s="231"/>
      <c r="L20" s="231"/>
      <c r="M20" s="231"/>
      <c r="N20" s="231"/>
      <c r="O20" s="231"/>
      <c r="P20" s="231"/>
      <c r="Q20" s="231"/>
      <c r="R20" s="231"/>
      <c r="S20" s="231"/>
      <c r="T20" s="231"/>
      <c r="U20" s="231"/>
      <c r="V20" s="231"/>
    </row>
    <row r="21" spans="1:22" s="233" customFormat="1">
      <c r="A21" s="231"/>
      <c r="B21" s="231"/>
      <c r="C21" s="231"/>
      <c r="D21" s="231"/>
      <c r="E21" s="231"/>
      <c r="F21" s="231"/>
      <c r="G21" s="231"/>
      <c r="H21" s="231"/>
      <c r="I21" s="231"/>
      <c r="J21" s="231"/>
      <c r="K21" s="231"/>
      <c r="L21" s="231"/>
      <c r="M21" s="231"/>
      <c r="N21" s="231"/>
      <c r="O21" s="231"/>
      <c r="P21" s="231"/>
      <c r="Q21" s="231"/>
      <c r="R21" s="231"/>
      <c r="S21" s="231"/>
      <c r="T21" s="231"/>
      <c r="U21" s="231"/>
      <c r="V21" s="231"/>
    </row>
    <row r="22" spans="1:22" s="233" customFormat="1">
      <c r="A22" s="231"/>
      <c r="B22" s="231"/>
      <c r="C22" s="231"/>
      <c r="D22" s="231"/>
      <c r="E22" s="231"/>
      <c r="F22" s="231"/>
      <c r="G22" s="231"/>
      <c r="H22" s="231"/>
      <c r="I22" s="231"/>
      <c r="J22" s="231"/>
      <c r="K22" s="231"/>
      <c r="L22" s="231"/>
      <c r="M22" s="231"/>
      <c r="N22" s="231"/>
      <c r="O22" s="231"/>
      <c r="P22" s="231"/>
      <c r="Q22" s="231"/>
      <c r="R22" s="231"/>
      <c r="S22" s="231"/>
      <c r="T22" s="231"/>
      <c r="U22" s="231"/>
      <c r="V22" s="231"/>
    </row>
    <row r="23" spans="1:22" s="240" customFormat="1">
      <c r="B23" s="240" t="s">
        <v>1</v>
      </c>
    </row>
    <row r="24" spans="1:22" s="233" customFormat="1"/>
    <row r="25" spans="1:22" s="233" customFormat="1">
      <c r="B25" s="234"/>
      <c r="C25" s="233" t="s">
        <v>2</v>
      </c>
    </row>
    <row r="26" spans="1:22" s="233" customFormat="1">
      <c r="B26" s="235"/>
      <c r="C26" s="233" t="s">
        <v>3</v>
      </c>
    </row>
    <row r="27" spans="1:22" s="233" customFormat="1">
      <c r="B27" s="236"/>
      <c r="C27" s="233" t="s">
        <v>4</v>
      </c>
    </row>
    <row r="28" spans="1:22" s="233" customFormat="1">
      <c r="B28" s="237"/>
      <c r="C28" s="233" t="s">
        <v>5</v>
      </c>
    </row>
    <row r="29" spans="1:22" s="233" customFormat="1">
      <c r="B29" s="238"/>
      <c r="C29" s="233" t="s">
        <v>6</v>
      </c>
    </row>
    <row r="30" spans="1:22">
      <c r="B30" s="239"/>
      <c r="C30" s="231" t="s">
        <v>139</v>
      </c>
    </row>
  </sheetData>
  <pageMargins left="0.78740157480314965" right="0.78740157480314965" top="0.98425196850393704" bottom="0.98425196850393704" header="0.51181102362204722" footer="0.51181102362204722"/>
  <pageSetup paperSize="9" scale="56" orientation="landscape" r:id="rId1"/>
  <headerFooter alignWithMargins="0">
    <oddFooter>&amp;L&amp;"ScalaSans,Standaard"&amp;14Energiekamer NMa&amp;C&amp;"Times New Roman,Standaard"&amp;12- &amp;P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36"/>
  <sheetViews>
    <sheetView showGridLines="0" tabSelected="1" zoomScale="85" zoomScaleNormal="85" workbookViewId="0">
      <selection activeCell="C23" sqref="C23"/>
    </sheetView>
  </sheetViews>
  <sheetFormatPr defaultRowHeight="12.75"/>
  <cols>
    <col min="2" max="2" width="18.140625" customWidth="1"/>
    <col min="3" max="3" width="18" customWidth="1"/>
  </cols>
  <sheetData>
    <row r="3" spans="2:16" s="4" customFormat="1" ht="18" customHeight="1">
      <c r="B3" s="3" t="s">
        <v>7</v>
      </c>
      <c r="C3" s="3"/>
      <c r="D3" s="3"/>
      <c r="E3" s="3"/>
    </row>
    <row r="6" spans="2:16" s="6" customFormat="1">
      <c r="B6" s="5" t="s">
        <v>183</v>
      </c>
    </row>
    <row r="8" spans="2:16" ht="15.75">
      <c r="B8" s="7" t="s">
        <v>8</v>
      </c>
      <c r="C8" s="8" t="s">
        <v>249</v>
      </c>
    </row>
    <row r="12" spans="2:16">
      <c r="B12" s="9" t="s">
        <v>9</v>
      </c>
      <c r="C12" s="10"/>
      <c r="D12" s="10"/>
      <c r="E12" s="10"/>
      <c r="F12" s="10"/>
      <c r="G12" s="10"/>
      <c r="H12" s="10"/>
      <c r="I12" s="10"/>
      <c r="J12" s="10"/>
      <c r="K12" s="10"/>
      <c r="L12" s="10"/>
      <c r="M12" s="10"/>
      <c r="N12" s="10"/>
      <c r="O12" s="10"/>
      <c r="P12" s="11"/>
    </row>
    <row r="13" spans="2:16">
      <c r="B13" s="12" t="s">
        <v>10</v>
      </c>
      <c r="C13" s="13" t="s">
        <v>242</v>
      </c>
      <c r="D13" s="14"/>
      <c r="E13" s="14"/>
      <c r="F13" s="14"/>
      <c r="G13" s="14"/>
      <c r="H13" s="14"/>
      <c r="I13" s="15"/>
      <c r="J13" s="14"/>
      <c r="K13" s="14"/>
      <c r="L13" s="14"/>
      <c r="M13" s="14"/>
      <c r="N13" s="14"/>
      <c r="O13" s="15"/>
      <c r="P13" s="16"/>
    </row>
    <row r="14" spans="2:16">
      <c r="B14" s="12" t="s">
        <v>11</v>
      </c>
      <c r="C14" s="17" t="s">
        <v>243</v>
      </c>
      <c r="D14" s="18"/>
      <c r="E14" s="18"/>
      <c r="F14" s="18"/>
      <c r="G14" s="18"/>
      <c r="H14" s="18"/>
      <c r="I14" s="19"/>
      <c r="J14" s="18"/>
      <c r="K14" s="18"/>
      <c r="L14" s="18"/>
      <c r="M14" s="18"/>
      <c r="N14" s="18"/>
      <c r="O14" s="19"/>
      <c r="P14" s="20"/>
    </row>
    <row r="15" spans="2:16">
      <c r="B15" s="12" t="s">
        <v>12</v>
      </c>
      <c r="C15" s="17" t="s">
        <v>244</v>
      </c>
      <c r="D15" s="18"/>
      <c r="E15" s="18"/>
      <c r="F15" s="18"/>
      <c r="G15" s="18"/>
      <c r="H15" s="18"/>
      <c r="I15" s="19"/>
      <c r="J15" s="18"/>
      <c r="K15" s="18"/>
      <c r="L15" s="18"/>
      <c r="M15" s="18"/>
      <c r="N15" s="18"/>
      <c r="O15" s="19"/>
      <c r="P15" s="20"/>
    </row>
    <row r="16" spans="2:16">
      <c r="B16" s="12" t="s">
        <v>13</v>
      </c>
      <c r="C16" s="17" t="s">
        <v>245</v>
      </c>
      <c r="D16" s="18"/>
      <c r="E16" s="18"/>
      <c r="F16" s="18"/>
      <c r="G16" s="18"/>
      <c r="H16" s="18"/>
      <c r="I16" s="19"/>
      <c r="J16" s="18"/>
      <c r="K16" s="18"/>
      <c r="L16" s="18"/>
      <c r="M16" s="18"/>
      <c r="N16" s="18"/>
      <c r="O16" s="19"/>
      <c r="P16" s="20"/>
    </row>
    <row r="17" spans="2:16">
      <c r="B17" s="12" t="s">
        <v>14</v>
      </c>
      <c r="C17" s="303"/>
      <c r="D17" s="18"/>
      <c r="E17" s="18"/>
      <c r="F17" s="18"/>
      <c r="G17" s="18"/>
      <c r="H17" s="18"/>
      <c r="I17" s="19"/>
      <c r="J17" s="18"/>
      <c r="K17" s="18"/>
      <c r="L17" s="18"/>
      <c r="M17" s="18"/>
      <c r="N17" s="18"/>
      <c r="O17" s="19"/>
      <c r="P17" s="20"/>
    </row>
    <row r="18" spans="2:16">
      <c r="B18" s="12" t="s">
        <v>15</v>
      </c>
      <c r="C18" s="303"/>
      <c r="D18" s="18"/>
      <c r="E18" s="18"/>
      <c r="F18" s="18"/>
      <c r="G18" s="18"/>
      <c r="H18" s="18"/>
      <c r="I18" s="19"/>
      <c r="J18" s="18"/>
      <c r="K18" s="18"/>
      <c r="L18" s="18"/>
      <c r="M18" s="18"/>
      <c r="N18" s="18"/>
      <c r="O18" s="19"/>
      <c r="P18" s="20"/>
    </row>
    <row r="19" spans="2:16">
      <c r="B19" s="21" t="s">
        <v>16</v>
      </c>
      <c r="C19" s="291" t="s">
        <v>246</v>
      </c>
      <c r="D19" s="22"/>
      <c r="E19" s="22"/>
      <c r="F19" s="22"/>
      <c r="G19" s="22"/>
      <c r="H19" s="22"/>
      <c r="I19" s="23"/>
      <c r="J19" s="22"/>
      <c r="K19" s="22"/>
      <c r="L19" s="22"/>
      <c r="M19" s="22"/>
      <c r="N19" s="22"/>
      <c r="O19" s="23"/>
      <c r="P19" s="24"/>
    </row>
    <row r="26" spans="2:16">
      <c r="B26" s="25" t="s">
        <v>14</v>
      </c>
      <c r="C26" s="25" t="s">
        <v>15</v>
      </c>
      <c r="D26" s="25"/>
      <c r="E26" s="25"/>
    </row>
    <row r="27" spans="2:16">
      <c r="B27" s="302"/>
      <c r="C27" s="302"/>
      <c r="D27" s="25"/>
      <c r="E27" s="25"/>
    </row>
    <row r="28" spans="2:16">
      <c r="B28" s="26"/>
      <c r="C28" s="26"/>
      <c r="D28" s="25"/>
      <c r="E28" s="25"/>
    </row>
    <row r="29" spans="2:16">
      <c r="B29" s="25"/>
      <c r="C29" s="25"/>
      <c r="D29" s="25"/>
      <c r="E29" s="25"/>
    </row>
    <row r="30" spans="2:16">
      <c r="B30" s="25" t="s">
        <v>17</v>
      </c>
      <c r="C30" s="25"/>
      <c r="D30" s="25"/>
      <c r="E30" s="25"/>
    </row>
    <row r="31" spans="2:16">
      <c r="B31" s="25" t="s">
        <v>18</v>
      </c>
      <c r="C31" s="25"/>
      <c r="D31" s="25"/>
      <c r="E31" s="25"/>
    </row>
    <row r="32" spans="2:16">
      <c r="B32" s="25" t="s">
        <v>19</v>
      </c>
      <c r="C32" s="25"/>
      <c r="D32" s="25"/>
      <c r="E32" s="25"/>
    </row>
    <row r="33" spans="2:5">
      <c r="B33" s="25" t="s">
        <v>20</v>
      </c>
      <c r="C33" s="25"/>
      <c r="D33" s="25"/>
      <c r="E33" s="25"/>
    </row>
    <row r="34" spans="2:5">
      <c r="B34" s="25" t="s">
        <v>21</v>
      </c>
      <c r="C34" s="25"/>
      <c r="D34" s="25"/>
      <c r="E34" s="25"/>
    </row>
    <row r="35" spans="2:5">
      <c r="B35" s="25" t="s">
        <v>22</v>
      </c>
      <c r="C35" s="25"/>
      <c r="D35" s="25"/>
      <c r="E35" s="25"/>
    </row>
    <row r="36" spans="2:5">
      <c r="B36" s="27"/>
      <c r="C36" s="27"/>
      <c r="D36" s="27"/>
      <c r="E36" s="27"/>
    </row>
  </sheetData>
  <hyperlinks>
    <hyperlink ref="C19"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2:R237"/>
  <sheetViews>
    <sheetView showGridLines="0" zoomScale="80" zoomScaleNormal="80" workbookViewId="0">
      <pane xSplit="4" ySplit="10" topLeftCell="E11" activePane="bottomRight" state="frozen"/>
      <selection activeCell="H199" sqref="H199"/>
      <selection pane="topRight" activeCell="H199" sqref="H199"/>
      <selection pane="bottomLeft" activeCell="H199" sqref="H199"/>
      <selection pane="bottomRight" activeCell="B5" sqref="B5"/>
    </sheetView>
  </sheetViews>
  <sheetFormatPr defaultRowHeight="12.75"/>
  <cols>
    <col min="1" max="1" width="2.7109375" style="29" customWidth="1"/>
    <col min="2" max="2" width="63.5703125" style="29" customWidth="1"/>
    <col min="3" max="3" width="3" style="29" customWidth="1"/>
    <col min="4" max="4" width="5.140625" style="29" customWidth="1"/>
    <col min="5" max="5" width="3" style="29" customWidth="1"/>
    <col min="6" max="6" width="1.140625" style="29" customWidth="1"/>
    <col min="7" max="7" width="23.5703125" style="29" customWidth="1"/>
    <col min="8" max="8" width="23" style="29" customWidth="1"/>
    <col min="9" max="9" width="2.5703125" style="29" customWidth="1"/>
    <col min="10" max="10" width="20.85546875" style="29" customWidth="1"/>
    <col min="11" max="11" width="8.140625" style="29" customWidth="1"/>
    <col min="12" max="12" width="18.140625" style="29" customWidth="1"/>
    <col min="13" max="13" width="3.5703125" style="29" customWidth="1"/>
    <col min="14" max="14" width="17.42578125" style="29" customWidth="1"/>
    <col min="15" max="15" width="2.7109375" style="29" customWidth="1"/>
    <col min="16" max="16" width="18.5703125" style="29" customWidth="1"/>
    <col min="17" max="17" width="2.7109375" style="29" customWidth="1"/>
    <col min="18" max="18" width="9.140625" style="29" customWidth="1"/>
    <col min="19" max="16384" width="9.140625" style="29"/>
  </cols>
  <sheetData>
    <row r="2" spans="2:18" ht="15">
      <c r="B2" s="28"/>
      <c r="C2" s="28"/>
      <c r="D2" s="28"/>
      <c r="E2" s="28"/>
    </row>
    <row r="3" spans="2:18" s="31" customFormat="1" ht="18" customHeight="1">
      <c r="B3" s="30" t="str">
        <f>"Tarievenvoorstel 2018  "&amp;Contactgegevens!C13&amp;""</f>
        <v>Tarievenvoorstel 2018  Stedin Netbeheer B.V.</v>
      </c>
      <c r="C3" s="30"/>
      <c r="D3" s="30"/>
      <c r="E3" s="30"/>
      <c r="I3" s="200"/>
      <c r="N3" s="200"/>
      <c r="O3" s="200"/>
    </row>
    <row r="6" spans="2:18">
      <c r="C6" s="32"/>
    </row>
    <row r="7" spans="2:18">
      <c r="B7" s="32"/>
      <c r="C7" s="32"/>
    </row>
    <row r="10" spans="2:18" s="33" customFormat="1">
      <c r="B10" s="33" t="s">
        <v>23</v>
      </c>
      <c r="I10" s="201"/>
      <c r="J10" s="33" t="s">
        <v>25</v>
      </c>
      <c r="L10" s="33" t="s">
        <v>26</v>
      </c>
      <c r="N10" s="201" t="s">
        <v>24</v>
      </c>
      <c r="O10" s="201"/>
      <c r="P10" s="33" t="s">
        <v>27</v>
      </c>
    </row>
    <row r="13" spans="2:18" s="33" customFormat="1">
      <c r="B13" s="33" t="s">
        <v>28</v>
      </c>
      <c r="I13" s="201"/>
      <c r="J13" s="33" t="s">
        <v>25</v>
      </c>
      <c r="L13" s="33" t="s">
        <v>26</v>
      </c>
      <c r="N13" s="201" t="s">
        <v>24</v>
      </c>
      <c r="O13" s="201"/>
      <c r="P13" s="33" t="s">
        <v>27</v>
      </c>
      <c r="R13" s="218" t="s">
        <v>152</v>
      </c>
    </row>
    <row r="15" spans="2:18">
      <c r="B15" s="34" t="s">
        <v>29</v>
      </c>
      <c r="F15" s="35"/>
    </row>
    <row r="16" spans="2:18">
      <c r="B16" s="36"/>
      <c r="J16" s="35"/>
      <c r="K16" s="35"/>
      <c r="L16" s="35"/>
    </row>
    <row r="17" spans="2:18">
      <c r="B17" s="37" t="s">
        <v>30</v>
      </c>
      <c r="J17" s="35"/>
      <c r="K17" s="35"/>
      <c r="L17" s="35"/>
    </row>
    <row r="18" spans="2:18">
      <c r="B18" s="29" t="s">
        <v>31</v>
      </c>
      <c r="J18" s="269"/>
      <c r="K18" s="35"/>
      <c r="L18" s="2"/>
      <c r="N18" s="29" t="s">
        <v>142</v>
      </c>
      <c r="R18" s="29" t="s">
        <v>153</v>
      </c>
    </row>
    <row r="19" spans="2:18">
      <c r="B19" s="29" t="s">
        <v>32</v>
      </c>
      <c r="J19" s="243"/>
      <c r="K19" s="35"/>
      <c r="L19" s="2"/>
      <c r="N19" s="29" t="s">
        <v>147</v>
      </c>
      <c r="R19" s="29" t="s">
        <v>154</v>
      </c>
    </row>
    <row r="20" spans="2:18">
      <c r="B20" s="29" t="s">
        <v>33</v>
      </c>
      <c r="J20" s="244"/>
      <c r="K20" s="35"/>
      <c r="L20" s="2"/>
      <c r="N20" s="29" t="s">
        <v>143</v>
      </c>
      <c r="R20" s="29" t="s">
        <v>154</v>
      </c>
    </row>
    <row r="21" spans="2:18">
      <c r="J21" s="245"/>
      <c r="K21" s="35"/>
      <c r="L21" s="35"/>
    </row>
    <row r="22" spans="2:18">
      <c r="B22" s="36" t="s">
        <v>34</v>
      </c>
      <c r="J22" s="245"/>
      <c r="K22" s="35"/>
      <c r="L22" s="35"/>
    </row>
    <row r="23" spans="2:18">
      <c r="B23" s="29" t="s">
        <v>31</v>
      </c>
      <c r="J23" s="269"/>
      <c r="K23" s="35"/>
      <c r="L23" s="2"/>
      <c r="N23" s="29" t="s">
        <v>142</v>
      </c>
      <c r="R23" s="29" t="s">
        <v>153</v>
      </c>
    </row>
    <row r="24" spans="2:18">
      <c r="B24" s="29" t="s">
        <v>32</v>
      </c>
      <c r="J24" s="243"/>
      <c r="K24" s="35"/>
      <c r="L24" s="2"/>
      <c r="N24" s="29" t="s">
        <v>147</v>
      </c>
      <c r="R24" s="29" t="s">
        <v>154</v>
      </c>
    </row>
    <row r="25" spans="2:18">
      <c r="B25" s="29" t="s">
        <v>35</v>
      </c>
      <c r="J25" s="244"/>
      <c r="K25" s="35"/>
      <c r="L25" s="2"/>
      <c r="N25" s="29" t="s">
        <v>146</v>
      </c>
      <c r="R25" s="29" t="s">
        <v>154</v>
      </c>
    </row>
    <row r="26" spans="2:18">
      <c r="J26" s="245"/>
      <c r="K26" s="35"/>
      <c r="L26" s="35"/>
    </row>
    <row r="27" spans="2:18">
      <c r="B27" s="36" t="s">
        <v>36</v>
      </c>
      <c r="J27" s="245"/>
      <c r="K27" s="35"/>
      <c r="L27" s="35"/>
    </row>
    <row r="28" spans="2:18">
      <c r="B28" s="29" t="s">
        <v>31</v>
      </c>
      <c r="J28" s="269">
        <v>74.034040404040411</v>
      </c>
      <c r="K28" s="35"/>
      <c r="L28" s="287">
        <v>2760</v>
      </c>
      <c r="N28" s="29" t="s">
        <v>142</v>
      </c>
      <c r="R28" s="29" t="s">
        <v>153</v>
      </c>
    </row>
    <row r="29" spans="2:18">
      <c r="B29" s="29" t="s">
        <v>32</v>
      </c>
      <c r="J29" s="243">
        <v>635204.60551839578</v>
      </c>
      <c r="K29" s="35"/>
      <c r="L29" s="287">
        <v>19.335999999999999</v>
      </c>
      <c r="N29" s="29" t="s">
        <v>147</v>
      </c>
      <c r="R29" s="29" t="s">
        <v>154</v>
      </c>
    </row>
    <row r="30" spans="2:18">
      <c r="B30" s="29" t="s">
        <v>33</v>
      </c>
      <c r="J30" s="244">
        <v>5425198.5765436301</v>
      </c>
      <c r="K30" s="35"/>
      <c r="L30" s="287">
        <v>2.2625999999999999</v>
      </c>
      <c r="N30" s="29" t="s">
        <v>143</v>
      </c>
      <c r="R30" s="29" t="s">
        <v>154</v>
      </c>
    </row>
    <row r="31" spans="2:18">
      <c r="J31" s="245"/>
      <c r="K31" s="35"/>
      <c r="L31" s="35"/>
    </row>
    <row r="32" spans="2:18">
      <c r="B32" s="36" t="s">
        <v>37</v>
      </c>
      <c r="J32" s="245"/>
      <c r="K32" s="35"/>
      <c r="L32" s="35"/>
    </row>
    <row r="33" spans="2:18">
      <c r="B33" s="29" t="s">
        <v>31</v>
      </c>
      <c r="J33" s="269">
        <v>10.129629629629632</v>
      </c>
      <c r="K33" s="35"/>
      <c r="L33" s="287">
        <v>2760</v>
      </c>
      <c r="N33" s="29" t="s">
        <v>142</v>
      </c>
      <c r="R33" s="29" t="s">
        <v>153</v>
      </c>
    </row>
    <row r="34" spans="2:18">
      <c r="B34" s="29" t="s">
        <v>32</v>
      </c>
      <c r="J34" s="243">
        <v>182996.17619733626</v>
      </c>
      <c r="K34" s="35"/>
      <c r="L34" s="287">
        <v>9.6679999999999993</v>
      </c>
      <c r="N34" s="29" t="s">
        <v>147</v>
      </c>
      <c r="R34" s="29" t="s">
        <v>154</v>
      </c>
    </row>
    <row r="35" spans="2:18">
      <c r="B35" s="29" t="s">
        <v>35</v>
      </c>
      <c r="J35" s="244">
        <v>1904808.8686868686</v>
      </c>
      <c r="K35" s="35"/>
      <c r="L35" s="287">
        <v>0.78320000000000001</v>
      </c>
      <c r="N35" s="29" t="s">
        <v>146</v>
      </c>
      <c r="R35" s="29" t="s">
        <v>154</v>
      </c>
    </row>
    <row r="36" spans="2:18">
      <c r="J36" s="245"/>
      <c r="K36" s="35"/>
      <c r="L36" s="35"/>
    </row>
    <row r="37" spans="2:18">
      <c r="B37" s="36" t="s">
        <v>38</v>
      </c>
      <c r="J37" s="245"/>
      <c r="K37" s="35"/>
      <c r="L37" s="35"/>
    </row>
    <row r="38" spans="2:18">
      <c r="B38" s="29" t="s">
        <v>31</v>
      </c>
      <c r="J38" s="269">
        <v>144.16857528180356</v>
      </c>
      <c r="K38" s="35"/>
      <c r="L38" s="287">
        <v>2760</v>
      </c>
      <c r="N38" s="29" t="s">
        <v>142</v>
      </c>
      <c r="R38" s="29" t="s">
        <v>153</v>
      </c>
    </row>
    <row r="39" spans="2:18">
      <c r="B39" s="29" t="s">
        <v>32</v>
      </c>
      <c r="J39" s="243">
        <v>468224.35084080516</v>
      </c>
      <c r="K39" s="35"/>
      <c r="L39" s="287">
        <v>21.894100000000002</v>
      </c>
      <c r="N39" s="29" t="s">
        <v>147</v>
      </c>
      <c r="R39" s="29" t="s">
        <v>154</v>
      </c>
    </row>
    <row r="40" spans="2:18">
      <c r="B40" s="29" t="s">
        <v>33</v>
      </c>
      <c r="J40" s="244">
        <v>4396346.3727731649</v>
      </c>
      <c r="K40" s="35"/>
      <c r="L40" s="287">
        <v>2.3349000000000002</v>
      </c>
      <c r="N40" s="29" t="s">
        <v>143</v>
      </c>
      <c r="R40" s="29" t="s">
        <v>154</v>
      </c>
    </row>
    <row r="41" spans="2:18">
      <c r="J41" s="245"/>
      <c r="K41" s="35"/>
      <c r="L41" s="35"/>
    </row>
    <row r="42" spans="2:18">
      <c r="B42" s="36" t="s">
        <v>39</v>
      </c>
      <c r="J42" s="246"/>
      <c r="K42" s="35"/>
    </row>
    <row r="43" spans="2:18">
      <c r="B43" s="29" t="s">
        <v>31</v>
      </c>
      <c r="J43" s="269">
        <v>3.4217171717171717</v>
      </c>
      <c r="K43" s="35"/>
      <c r="L43" s="287">
        <v>2760</v>
      </c>
      <c r="N43" s="29" t="s">
        <v>142</v>
      </c>
      <c r="R43" s="29" t="s">
        <v>153</v>
      </c>
    </row>
    <row r="44" spans="2:18">
      <c r="B44" s="29" t="s">
        <v>32</v>
      </c>
      <c r="J44" s="243">
        <v>11865.204545454546</v>
      </c>
      <c r="K44" s="35"/>
      <c r="L44" s="287">
        <v>10.946999999999999</v>
      </c>
      <c r="N44" s="29" t="s">
        <v>147</v>
      </c>
      <c r="R44" s="29" t="s">
        <v>154</v>
      </c>
    </row>
    <row r="45" spans="2:18">
      <c r="B45" s="29" t="s">
        <v>35</v>
      </c>
      <c r="J45" s="244">
        <v>205364.53535353535</v>
      </c>
      <c r="K45" s="35"/>
      <c r="L45" s="287">
        <v>0.80820000000000003</v>
      </c>
      <c r="N45" s="29" t="s">
        <v>146</v>
      </c>
      <c r="R45" s="29" t="s">
        <v>154</v>
      </c>
    </row>
    <row r="46" spans="2:18">
      <c r="J46" s="245"/>
      <c r="K46" s="35"/>
      <c r="L46" s="35"/>
    </row>
    <row r="47" spans="2:18">
      <c r="J47" s="245"/>
      <c r="K47" s="35"/>
      <c r="L47" s="35"/>
    </row>
    <row r="48" spans="2:18">
      <c r="B48" s="34" t="s">
        <v>40</v>
      </c>
      <c r="J48" s="245"/>
      <c r="K48" s="35"/>
      <c r="L48" s="35"/>
    </row>
    <row r="49" spans="2:18">
      <c r="J49" s="245"/>
      <c r="K49" s="35"/>
      <c r="L49" s="35"/>
    </row>
    <row r="50" spans="2:18">
      <c r="B50" s="36" t="s">
        <v>41</v>
      </c>
      <c r="J50" s="245"/>
      <c r="K50" s="35"/>
      <c r="L50" s="35"/>
    </row>
    <row r="51" spans="2:18">
      <c r="B51" s="29" t="s">
        <v>31</v>
      </c>
      <c r="J51" s="269"/>
      <c r="K51" s="35"/>
      <c r="L51" s="2"/>
      <c r="N51" s="29" t="s">
        <v>142</v>
      </c>
      <c r="R51" s="29" t="s">
        <v>153</v>
      </c>
    </row>
    <row r="52" spans="2:18">
      <c r="B52" s="29" t="s">
        <v>42</v>
      </c>
      <c r="J52" s="243"/>
      <c r="K52" s="35"/>
      <c r="L52" s="2"/>
      <c r="N52" s="29" t="s">
        <v>147</v>
      </c>
      <c r="R52" s="29" t="s">
        <v>154</v>
      </c>
    </row>
    <row r="53" spans="2:18">
      <c r="B53" s="29" t="s">
        <v>33</v>
      </c>
      <c r="J53" s="243"/>
      <c r="K53" s="35"/>
      <c r="L53" s="2"/>
      <c r="N53" s="29" t="s">
        <v>143</v>
      </c>
      <c r="R53" s="29" t="s">
        <v>154</v>
      </c>
    </row>
    <row r="54" spans="2:18">
      <c r="B54" s="29" t="s">
        <v>43</v>
      </c>
      <c r="J54" s="244"/>
      <c r="K54" s="35"/>
      <c r="L54" s="2"/>
      <c r="N54" s="29" t="s">
        <v>148</v>
      </c>
      <c r="R54" s="29" t="s">
        <v>154</v>
      </c>
    </row>
    <row r="55" spans="2:18">
      <c r="J55" s="245"/>
      <c r="K55" s="35"/>
      <c r="L55" s="35"/>
    </row>
    <row r="56" spans="2:18">
      <c r="B56" s="36" t="s">
        <v>44</v>
      </c>
      <c r="J56" s="245"/>
      <c r="K56" s="35"/>
      <c r="L56" s="35"/>
    </row>
    <row r="57" spans="2:18">
      <c r="B57" s="29" t="s">
        <v>31</v>
      </c>
      <c r="J57" s="269"/>
      <c r="K57" s="35"/>
      <c r="L57" s="2"/>
      <c r="N57" s="29" t="s">
        <v>142</v>
      </c>
      <c r="R57" s="29" t="s">
        <v>153</v>
      </c>
    </row>
    <row r="58" spans="2:18">
      <c r="B58" s="29" t="s">
        <v>42</v>
      </c>
      <c r="J58" s="243"/>
      <c r="K58" s="35"/>
      <c r="L58" s="2"/>
      <c r="N58" s="29" t="s">
        <v>147</v>
      </c>
      <c r="R58" s="29" t="s">
        <v>154</v>
      </c>
    </row>
    <row r="59" spans="2:18">
      <c r="B59" s="29" t="s">
        <v>33</v>
      </c>
      <c r="J59" s="243"/>
      <c r="K59" s="35"/>
      <c r="L59" s="2"/>
      <c r="N59" s="29" t="s">
        <v>143</v>
      </c>
      <c r="R59" s="29" t="s">
        <v>154</v>
      </c>
    </row>
    <row r="60" spans="2:18">
      <c r="B60" s="29" t="s">
        <v>43</v>
      </c>
      <c r="J60" s="244"/>
      <c r="K60" s="35"/>
      <c r="L60" s="2"/>
      <c r="N60" s="29" t="s">
        <v>148</v>
      </c>
      <c r="R60" s="29" t="s">
        <v>154</v>
      </c>
    </row>
    <row r="61" spans="2:18">
      <c r="J61" s="245"/>
      <c r="K61" s="35"/>
      <c r="L61" s="35"/>
    </row>
    <row r="62" spans="2:18">
      <c r="B62" s="36" t="s">
        <v>45</v>
      </c>
      <c r="J62" s="245"/>
      <c r="K62" s="35"/>
      <c r="L62" s="35"/>
    </row>
    <row r="63" spans="2:18">
      <c r="B63" s="29" t="s">
        <v>31</v>
      </c>
      <c r="J63" s="269">
        <v>3339.4690226700104</v>
      </c>
      <c r="K63" s="35"/>
      <c r="L63" s="287">
        <v>441</v>
      </c>
      <c r="N63" s="29" t="s">
        <v>142</v>
      </c>
      <c r="R63" s="29" t="s">
        <v>153</v>
      </c>
    </row>
    <row r="64" spans="2:18">
      <c r="B64" s="29" t="s">
        <v>42</v>
      </c>
      <c r="J64" s="243">
        <v>1718022.7438013672</v>
      </c>
      <c r="K64" s="35"/>
      <c r="L64" s="287">
        <v>9.9396000000000004</v>
      </c>
      <c r="N64" s="29" t="s">
        <v>147</v>
      </c>
      <c r="R64" s="29" t="s">
        <v>154</v>
      </c>
    </row>
    <row r="65" spans="2:18">
      <c r="B65" s="29" t="s">
        <v>33</v>
      </c>
      <c r="J65" s="243">
        <v>13512773.741912695</v>
      </c>
      <c r="K65" s="35"/>
      <c r="L65" s="287">
        <v>1.2671000000000001</v>
      </c>
      <c r="N65" s="29" t="s">
        <v>143</v>
      </c>
      <c r="R65" s="29" t="s">
        <v>154</v>
      </c>
    </row>
    <row r="66" spans="2:18">
      <c r="B66" s="29" t="s">
        <v>43</v>
      </c>
      <c r="J66" s="244">
        <v>4503419885.5524797</v>
      </c>
      <c r="K66" s="35"/>
      <c r="L66" s="287">
        <v>7.5999999999999991E-3</v>
      </c>
      <c r="N66" s="29" t="s">
        <v>148</v>
      </c>
      <c r="R66" s="29" t="s">
        <v>154</v>
      </c>
    </row>
    <row r="67" spans="2:18">
      <c r="J67" s="247"/>
      <c r="K67" s="35"/>
      <c r="L67" s="38"/>
    </row>
    <row r="68" spans="2:18">
      <c r="B68" s="36" t="s">
        <v>46</v>
      </c>
      <c r="J68" s="245"/>
      <c r="K68" s="35"/>
      <c r="L68" s="35"/>
    </row>
    <row r="69" spans="2:18">
      <c r="B69" s="29" t="s">
        <v>31</v>
      </c>
      <c r="J69" s="269">
        <v>9703.4935862078837</v>
      </c>
      <c r="K69" s="35"/>
      <c r="L69" s="287">
        <v>441</v>
      </c>
      <c r="N69" s="29" t="s">
        <v>142</v>
      </c>
      <c r="R69" s="29" t="s">
        <v>153</v>
      </c>
    </row>
    <row r="70" spans="2:18">
      <c r="B70" s="29" t="s">
        <v>42</v>
      </c>
      <c r="J70" s="243">
        <v>1075843.6171862294</v>
      </c>
      <c r="K70" s="35"/>
      <c r="L70" s="287">
        <v>18.406600000000001</v>
      </c>
      <c r="N70" s="29" t="s">
        <v>147</v>
      </c>
      <c r="R70" s="29" t="s">
        <v>154</v>
      </c>
    </row>
    <row r="71" spans="2:18">
      <c r="B71" s="29" t="s">
        <v>33</v>
      </c>
      <c r="J71" s="243">
        <v>7576338.4512742758</v>
      </c>
      <c r="K71" s="35"/>
      <c r="L71" s="287">
        <v>1.2671000000000001</v>
      </c>
      <c r="N71" s="29" t="s">
        <v>143</v>
      </c>
      <c r="R71" s="29" t="s">
        <v>154</v>
      </c>
    </row>
    <row r="72" spans="2:18">
      <c r="B72" s="29" t="s">
        <v>43</v>
      </c>
      <c r="J72" s="244">
        <v>2134924233.5134056</v>
      </c>
      <c r="K72" s="35"/>
      <c r="L72" s="287">
        <v>7.5999999999999991E-3</v>
      </c>
      <c r="N72" s="29" t="s">
        <v>148</v>
      </c>
      <c r="R72" s="29" t="s">
        <v>154</v>
      </c>
    </row>
    <row r="73" spans="2:18">
      <c r="J73" s="245"/>
      <c r="K73" s="35"/>
      <c r="L73" s="35"/>
    </row>
    <row r="74" spans="2:18">
      <c r="J74" s="245"/>
      <c r="K74" s="35"/>
      <c r="L74" s="35"/>
    </row>
    <row r="75" spans="2:18">
      <c r="B75" s="34" t="s">
        <v>47</v>
      </c>
      <c r="J75" s="245"/>
      <c r="K75" s="35"/>
      <c r="L75" s="35"/>
    </row>
    <row r="76" spans="2:18">
      <c r="J76" s="245"/>
      <c r="K76" s="35"/>
      <c r="L76" s="35"/>
    </row>
    <row r="77" spans="2:18">
      <c r="B77" s="36" t="s">
        <v>48</v>
      </c>
      <c r="J77" s="245"/>
      <c r="K77" s="35"/>
      <c r="L77" s="35"/>
    </row>
    <row r="78" spans="2:18">
      <c r="B78" s="29" t="s">
        <v>31</v>
      </c>
      <c r="J78" s="269">
        <v>6879.5157157688</v>
      </c>
      <c r="K78" s="35"/>
      <c r="L78" s="287">
        <v>18</v>
      </c>
      <c r="N78" s="29" t="s">
        <v>142</v>
      </c>
      <c r="R78" s="29" t="s">
        <v>153</v>
      </c>
    </row>
    <row r="79" spans="2:18">
      <c r="B79" s="29" t="s">
        <v>42</v>
      </c>
      <c r="J79" s="243">
        <v>511377.82145063899</v>
      </c>
      <c r="K79" s="35"/>
      <c r="L79" s="287">
        <v>7.7255000000000003</v>
      </c>
      <c r="N79" s="29" t="s">
        <v>147</v>
      </c>
      <c r="R79" s="29" t="s">
        <v>154</v>
      </c>
    </row>
    <row r="80" spans="2:18">
      <c r="B80" s="29" t="s">
        <v>49</v>
      </c>
      <c r="J80" s="243">
        <v>309724209.66847044</v>
      </c>
      <c r="K80" s="35"/>
      <c r="L80" s="287">
        <v>1.9099999999999999E-2</v>
      </c>
      <c r="N80" s="29" t="s">
        <v>148</v>
      </c>
      <c r="R80" s="29" t="s">
        <v>154</v>
      </c>
    </row>
    <row r="81" spans="2:18">
      <c r="B81" s="29" t="s">
        <v>43</v>
      </c>
      <c r="J81" s="244">
        <v>481647936.3492347</v>
      </c>
      <c r="K81" s="35"/>
      <c r="L81" s="287">
        <v>3.0700000000000002E-2</v>
      </c>
      <c r="N81" s="29" t="s">
        <v>148</v>
      </c>
      <c r="R81" s="29" t="s">
        <v>154</v>
      </c>
    </row>
    <row r="82" spans="2:18">
      <c r="J82" s="245"/>
      <c r="K82" s="35"/>
      <c r="L82" s="35"/>
    </row>
    <row r="83" spans="2:18">
      <c r="B83" s="36" t="s">
        <v>50</v>
      </c>
      <c r="J83" s="245"/>
      <c r="K83" s="35"/>
      <c r="L83" s="35"/>
    </row>
    <row r="84" spans="2:18">
      <c r="B84" s="29" t="s">
        <v>51</v>
      </c>
      <c r="J84" s="269">
        <v>589240.62836923928</v>
      </c>
      <c r="K84" s="35"/>
      <c r="L84" s="287">
        <v>0.54</v>
      </c>
      <c r="N84" s="29" t="s">
        <v>142</v>
      </c>
      <c r="R84" s="29" t="s">
        <v>153</v>
      </c>
    </row>
    <row r="85" spans="2:18">
      <c r="B85" s="29" t="s">
        <v>52</v>
      </c>
      <c r="J85" s="244">
        <v>1987951.2755289886</v>
      </c>
      <c r="K85" s="35"/>
      <c r="L85" s="287">
        <v>18</v>
      </c>
      <c r="N85" s="29" t="s">
        <v>142</v>
      </c>
      <c r="R85" s="29" t="s">
        <v>153</v>
      </c>
    </row>
    <row r="86" spans="2:18">
      <c r="J86" s="248"/>
      <c r="K86" s="35"/>
      <c r="L86" s="35"/>
    </row>
    <row r="87" spans="2:18">
      <c r="B87" s="36" t="s">
        <v>53</v>
      </c>
      <c r="J87" s="245"/>
      <c r="K87" s="35"/>
      <c r="L87" s="35"/>
      <c r="P87" s="225"/>
    </row>
    <row r="88" spans="2:18">
      <c r="B88" s="29" t="s">
        <v>54</v>
      </c>
      <c r="J88" s="269">
        <v>9260.1380460113724</v>
      </c>
      <c r="K88" s="35"/>
      <c r="L88" s="289">
        <f t="shared" ref="L88:L94" si="0">$L$97*$P88</f>
        <v>1654</v>
      </c>
      <c r="N88" s="29" t="s">
        <v>142</v>
      </c>
      <c r="P88" s="2">
        <v>50</v>
      </c>
      <c r="R88" s="29" t="s">
        <v>154</v>
      </c>
    </row>
    <row r="89" spans="2:18">
      <c r="B89" s="29" t="s">
        <v>55</v>
      </c>
      <c r="J89" s="243">
        <v>14600.535184944591</v>
      </c>
      <c r="K89" s="35"/>
      <c r="L89" s="289">
        <f t="shared" si="0"/>
        <v>1323.1999999999998</v>
      </c>
      <c r="N89" s="29" t="s">
        <v>142</v>
      </c>
      <c r="P89" s="2">
        <v>40</v>
      </c>
      <c r="R89" s="29" t="s">
        <v>154</v>
      </c>
    </row>
    <row r="90" spans="2:18">
      <c r="B90" s="29" t="s">
        <v>56</v>
      </c>
      <c r="J90" s="243">
        <v>13305.326210704503</v>
      </c>
      <c r="K90" s="35"/>
      <c r="L90" s="289">
        <f t="shared" si="0"/>
        <v>992.4</v>
      </c>
      <c r="N90" s="29" t="s">
        <v>142</v>
      </c>
      <c r="P90" s="2">
        <v>30</v>
      </c>
      <c r="R90" s="29" t="s">
        <v>154</v>
      </c>
    </row>
    <row r="91" spans="2:18">
      <c r="B91" s="29" t="s">
        <v>57</v>
      </c>
      <c r="J91" s="243">
        <v>39419.862565406343</v>
      </c>
      <c r="K91" s="35"/>
      <c r="L91" s="289">
        <f t="shared" si="0"/>
        <v>661.59999999999991</v>
      </c>
      <c r="N91" s="29" t="s">
        <v>142</v>
      </c>
      <c r="P91" s="2">
        <v>20</v>
      </c>
      <c r="R91" s="29" t="s">
        <v>154</v>
      </c>
    </row>
    <row r="92" spans="2:18">
      <c r="B92" s="29" t="s">
        <v>184</v>
      </c>
      <c r="J92" s="243">
        <v>1911365.413521922</v>
      </c>
      <c r="K92" s="35"/>
      <c r="L92" s="289">
        <f t="shared" si="0"/>
        <v>132.32</v>
      </c>
      <c r="N92" s="29" t="s">
        <v>142</v>
      </c>
      <c r="P92" s="2">
        <v>4</v>
      </c>
      <c r="R92" s="29" t="s">
        <v>154</v>
      </c>
    </row>
    <row r="93" spans="2:18">
      <c r="B93" s="29" t="s">
        <v>185</v>
      </c>
      <c r="J93" s="243">
        <v>0</v>
      </c>
      <c r="K93" s="35"/>
      <c r="L93" s="289">
        <f t="shared" si="0"/>
        <v>16.54</v>
      </c>
      <c r="P93" s="2">
        <v>0.5</v>
      </c>
      <c r="R93" s="29" t="s">
        <v>154</v>
      </c>
    </row>
    <row r="94" spans="2:18">
      <c r="B94" s="29" t="s">
        <v>186</v>
      </c>
      <c r="J94" s="244">
        <v>589240.63239357725</v>
      </c>
      <c r="K94" s="35"/>
      <c r="L94" s="289">
        <f t="shared" si="0"/>
        <v>1.6539999999999999</v>
      </c>
      <c r="N94" s="29" t="s">
        <v>142</v>
      </c>
      <c r="P94" s="2">
        <v>0.05</v>
      </c>
      <c r="R94" s="29" t="s">
        <v>154</v>
      </c>
    </row>
    <row r="95" spans="2:18">
      <c r="B95" s="267" t="s">
        <v>187</v>
      </c>
      <c r="J95" s="245"/>
      <c r="K95" s="35"/>
      <c r="L95" s="35"/>
    </row>
    <row r="96" spans="2:18">
      <c r="J96" s="245"/>
      <c r="K96" s="35"/>
      <c r="L96" s="35"/>
    </row>
    <row r="97" spans="2:18">
      <c r="B97" s="39" t="s">
        <v>58</v>
      </c>
      <c r="J97" s="245"/>
      <c r="K97" s="35"/>
      <c r="L97" s="288">
        <v>33.08</v>
      </c>
      <c r="N97" s="29" t="s">
        <v>156</v>
      </c>
    </row>
    <row r="98" spans="2:18">
      <c r="J98" s="245"/>
      <c r="K98" s="35"/>
      <c r="L98" s="35"/>
    </row>
    <row r="99" spans="2:18">
      <c r="B99" s="34" t="s">
        <v>59</v>
      </c>
      <c r="J99" s="245"/>
      <c r="K99" s="35"/>
      <c r="L99" s="299"/>
    </row>
    <row r="100" spans="2:18">
      <c r="J100" s="245"/>
      <c r="K100" s="35"/>
      <c r="L100" s="35"/>
    </row>
    <row r="101" spans="2:18">
      <c r="B101" s="29" t="s">
        <v>60</v>
      </c>
      <c r="J101" s="269">
        <v>270291280.1111111</v>
      </c>
      <c r="K101" s="35"/>
      <c r="L101" s="2">
        <v>7.3000000000000001E-3</v>
      </c>
      <c r="N101" s="29" t="s">
        <v>149</v>
      </c>
      <c r="R101" s="29" t="s">
        <v>154</v>
      </c>
    </row>
    <row r="102" spans="2:18">
      <c r="B102" s="29" t="s">
        <v>61</v>
      </c>
      <c r="J102" s="244">
        <v>20050266.555555556</v>
      </c>
      <c r="K102" s="35"/>
      <c r="L102" s="2">
        <v>7.3000000000000001E-3</v>
      </c>
      <c r="N102" s="29" t="s">
        <v>149</v>
      </c>
      <c r="R102" s="29" t="s">
        <v>154</v>
      </c>
    </row>
    <row r="103" spans="2:18">
      <c r="J103" s="245"/>
      <c r="K103" s="35"/>
      <c r="L103" s="35"/>
    </row>
    <row r="104" spans="2:18">
      <c r="J104" s="246"/>
    </row>
    <row r="105" spans="2:18" s="33" customFormat="1">
      <c r="B105" s="33" t="s">
        <v>62</v>
      </c>
      <c r="G105" s="33" t="s">
        <v>165</v>
      </c>
      <c r="I105" s="201"/>
      <c r="J105" s="270" t="s">
        <v>25</v>
      </c>
      <c r="N105" s="201" t="s">
        <v>24</v>
      </c>
      <c r="O105" s="201"/>
    </row>
    <row r="106" spans="2:18">
      <c r="J106" s="246"/>
    </row>
    <row r="107" spans="2:18">
      <c r="B107" s="40" t="s">
        <v>63</v>
      </c>
      <c r="G107" s="257" t="s">
        <v>166</v>
      </c>
      <c r="J107" s="249">
        <v>589223.47804279893</v>
      </c>
      <c r="L107" s="2">
        <v>8.5748999999999995</v>
      </c>
      <c r="N107" s="29" t="s">
        <v>142</v>
      </c>
      <c r="R107" s="29" t="s">
        <v>154</v>
      </c>
    </row>
    <row r="108" spans="2:18">
      <c r="B108" s="41"/>
      <c r="J108" s="246"/>
    </row>
    <row r="109" spans="2:18">
      <c r="B109" s="40" t="s">
        <v>64</v>
      </c>
      <c r="J109" s="246"/>
    </row>
    <row r="110" spans="2:18">
      <c r="B110" s="276" t="s">
        <v>204</v>
      </c>
      <c r="G110" s="254" t="s">
        <v>167</v>
      </c>
      <c r="J110" s="269">
        <v>1911505.3550396652</v>
      </c>
      <c r="L110" s="287">
        <v>18.943999999999999</v>
      </c>
      <c r="N110" s="29" t="s">
        <v>142</v>
      </c>
      <c r="R110" s="29" t="s">
        <v>154</v>
      </c>
    </row>
    <row r="111" spans="2:18">
      <c r="B111" s="203" t="s">
        <v>205</v>
      </c>
      <c r="G111" s="255" t="s">
        <v>168</v>
      </c>
      <c r="J111" s="243">
        <v>82186.156197302509</v>
      </c>
      <c r="L111" s="287">
        <v>31.0685</v>
      </c>
      <c r="N111" s="29" t="s">
        <v>142</v>
      </c>
      <c r="R111" s="29" t="s">
        <v>154</v>
      </c>
    </row>
    <row r="112" spans="2:18">
      <c r="B112" s="203"/>
      <c r="G112" s="203" t="s">
        <v>178</v>
      </c>
      <c r="J112" s="243"/>
      <c r="L112" s="2"/>
      <c r="N112" s="29" t="s">
        <v>142</v>
      </c>
      <c r="R112" s="29" t="s">
        <v>154</v>
      </c>
    </row>
    <row r="113" spans="2:18">
      <c r="B113" s="203"/>
      <c r="G113" s="203" t="s">
        <v>178</v>
      </c>
      <c r="J113" s="243"/>
      <c r="L113" s="2"/>
      <c r="N113" s="29" t="s">
        <v>142</v>
      </c>
      <c r="R113" s="29" t="s">
        <v>154</v>
      </c>
    </row>
    <row r="114" spans="2:18">
      <c r="B114" s="203"/>
      <c r="G114" s="203" t="s">
        <v>178</v>
      </c>
      <c r="J114" s="243"/>
      <c r="L114" s="2"/>
      <c r="N114" s="29" t="s">
        <v>142</v>
      </c>
      <c r="R114" s="29" t="s">
        <v>154</v>
      </c>
    </row>
    <row r="115" spans="2:18">
      <c r="B115" s="203"/>
      <c r="G115" s="203" t="s">
        <v>178</v>
      </c>
      <c r="J115" s="243"/>
      <c r="L115" s="2"/>
      <c r="N115" s="29" t="s">
        <v>142</v>
      </c>
      <c r="R115" s="29" t="s">
        <v>154</v>
      </c>
    </row>
    <row r="116" spans="2:18">
      <c r="B116" s="204"/>
      <c r="G116" s="204" t="s">
        <v>178</v>
      </c>
      <c r="J116" s="244"/>
      <c r="L116" s="2"/>
      <c r="N116" s="29" t="s">
        <v>142</v>
      </c>
      <c r="R116" s="29" t="s">
        <v>154</v>
      </c>
    </row>
    <row r="117" spans="2:18">
      <c r="B117" s="42"/>
      <c r="J117" s="246"/>
    </row>
    <row r="118" spans="2:18">
      <c r="B118" s="43" t="s">
        <v>65</v>
      </c>
      <c r="J118" s="246"/>
    </row>
    <row r="119" spans="2:18">
      <c r="B119" s="265" t="s">
        <v>206</v>
      </c>
      <c r="G119" s="264" t="s">
        <v>169</v>
      </c>
      <c r="J119" s="269">
        <v>10414.388548821547</v>
      </c>
      <c r="L119" s="2">
        <v>73.706699999999998</v>
      </c>
      <c r="N119" s="29" t="s">
        <v>142</v>
      </c>
      <c r="R119" s="29" t="s">
        <v>154</v>
      </c>
    </row>
    <row r="120" spans="2:18">
      <c r="B120" s="205" t="s">
        <v>207</v>
      </c>
      <c r="G120" s="262" t="s">
        <v>179</v>
      </c>
      <c r="J120" s="243">
        <v>3913.2107449494952</v>
      </c>
      <c r="L120" s="2">
        <v>674.8569</v>
      </c>
      <c r="N120" s="29" t="s">
        <v>142</v>
      </c>
      <c r="R120" s="29" t="s">
        <v>154</v>
      </c>
    </row>
    <row r="121" spans="2:18">
      <c r="B121" s="205" t="s">
        <v>208</v>
      </c>
      <c r="G121" s="261" t="s">
        <v>171</v>
      </c>
      <c r="J121" s="243">
        <v>32.646159932659934</v>
      </c>
      <c r="L121" s="2">
        <v>1426.5165999999999</v>
      </c>
      <c r="N121" s="29" t="s">
        <v>142</v>
      </c>
      <c r="R121" s="29" t="s">
        <v>154</v>
      </c>
    </row>
    <row r="122" spans="2:18">
      <c r="B122" s="205" t="s">
        <v>209</v>
      </c>
      <c r="G122" s="261" t="s">
        <v>171</v>
      </c>
      <c r="J122" s="243">
        <v>155.24095454545454</v>
      </c>
      <c r="L122" s="2">
        <v>7369.0798999999997</v>
      </c>
      <c r="N122" s="29" t="s">
        <v>142</v>
      </c>
      <c r="R122" s="29" t="s">
        <v>154</v>
      </c>
    </row>
    <row r="123" spans="2:18">
      <c r="B123" s="205"/>
      <c r="G123" s="203" t="s">
        <v>178</v>
      </c>
      <c r="J123" s="243"/>
      <c r="L123" s="2"/>
      <c r="N123" s="29" t="s">
        <v>142</v>
      </c>
      <c r="R123" s="29" t="s">
        <v>154</v>
      </c>
    </row>
    <row r="124" spans="2:18">
      <c r="B124" s="205"/>
      <c r="G124" s="203" t="s">
        <v>178</v>
      </c>
      <c r="J124" s="243"/>
      <c r="L124" s="2"/>
      <c r="N124" s="29" t="s">
        <v>142</v>
      </c>
      <c r="R124" s="29" t="s">
        <v>154</v>
      </c>
    </row>
    <row r="125" spans="2:18">
      <c r="B125" s="205"/>
      <c r="G125" s="203" t="s">
        <v>178</v>
      </c>
      <c r="J125" s="243"/>
      <c r="L125" s="2"/>
      <c r="N125" s="29" t="s">
        <v>142</v>
      </c>
      <c r="R125" s="29" t="s">
        <v>154</v>
      </c>
    </row>
    <row r="126" spans="2:18">
      <c r="B126" s="205"/>
      <c r="G126" s="203"/>
      <c r="J126" s="243"/>
      <c r="L126" s="2"/>
      <c r="N126" s="29" t="s">
        <v>142</v>
      </c>
      <c r="R126" s="29" t="s">
        <v>154</v>
      </c>
    </row>
    <row r="127" spans="2:18">
      <c r="B127" s="205"/>
      <c r="G127" s="203"/>
      <c r="J127" s="243"/>
      <c r="L127" s="2"/>
      <c r="N127" s="29" t="s">
        <v>142</v>
      </c>
      <c r="R127" s="29" t="s">
        <v>154</v>
      </c>
    </row>
    <row r="128" spans="2:18">
      <c r="B128" s="205"/>
      <c r="G128" s="203"/>
      <c r="J128" s="243"/>
      <c r="L128" s="2"/>
      <c r="N128" s="29" t="s">
        <v>142</v>
      </c>
      <c r="R128" s="29" t="s">
        <v>154</v>
      </c>
    </row>
    <row r="129" spans="2:18">
      <c r="B129" s="205"/>
      <c r="G129" s="203"/>
      <c r="J129" s="243"/>
      <c r="L129" s="2"/>
      <c r="N129" s="29" t="s">
        <v>142</v>
      </c>
      <c r="R129" s="29" t="s">
        <v>154</v>
      </c>
    </row>
    <row r="130" spans="2:18">
      <c r="B130" s="205"/>
      <c r="G130" s="203"/>
      <c r="J130" s="243"/>
      <c r="L130" s="2"/>
      <c r="N130" s="29" t="s">
        <v>142</v>
      </c>
      <c r="R130" s="29" t="s">
        <v>154</v>
      </c>
    </row>
    <row r="131" spans="2:18">
      <c r="B131" s="205"/>
      <c r="G131" s="203"/>
      <c r="J131" s="243"/>
      <c r="L131" s="2"/>
      <c r="N131" s="29" t="s">
        <v>142</v>
      </c>
      <c r="R131" s="29" t="s">
        <v>154</v>
      </c>
    </row>
    <row r="132" spans="2:18">
      <c r="B132" s="205"/>
      <c r="G132" s="203"/>
      <c r="J132" s="243"/>
      <c r="L132" s="2"/>
      <c r="N132" s="29" t="s">
        <v>142</v>
      </c>
      <c r="R132" s="29" t="s">
        <v>154</v>
      </c>
    </row>
    <row r="133" spans="2:18">
      <c r="B133" s="205"/>
      <c r="G133" s="203"/>
      <c r="J133" s="243"/>
      <c r="L133" s="2"/>
      <c r="N133" s="29" t="s">
        <v>142</v>
      </c>
      <c r="R133" s="29" t="s">
        <v>154</v>
      </c>
    </row>
    <row r="134" spans="2:18">
      <c r="B134" s="206"/>
      <c r="G134" s="204"/>
      <c r="J134" s="244"/>
      <c r="L134" s="2"/>
      <c r="N134" s="29" t="s">
        <v>142</v>
      </c>
      <c r="R134" s="29" t="s">
        <v>154</v>
      </c>
    </row>
    <row r="135" spans="2:18">
      <c r="B135" s="44"/>
      <c r="J135" s="246"/>
    </row>
    <row r="136" spans="2:18">
      <c r="B136" s="43" t="s">
        <v>66</v>
      </c>
      <c r="J136" s="246"/>
    </row>
    <row r="137" spans="2:18">
      <c r="B137" s="265" t="s">
        <v>210</v>
      </c>
      <c r="G137" s="250" t="s">
        <v>180</v>
      </c>
      <c r="J137" s="269">
        <v>240395.2862121528</v>
      </c>
      <c r="L137" s="2">
        <v>5.3318999999999992</v>
      </c>
      <c r="N137" s="29" t="s">
        <v>145</v>
      </c>
      <c r="R137" s="29" t="s">
        <v>154</v>
      </c>
    </row>
    <row r="138" spans="2:18">
      <c r="B138" s="205"/>
      <c r="G138" s="203" t="s">
        <v>178</v>
      </c>
      <c r="J138" s="243"/>
      <c r="L138" s="2"/>
      <c r="N138" s="29" t="s">
        <v>145</v>
      </c>
      <c r="R138" s="29" t="s">
        <v>154</v>
      </c>
    </row>
    <row r="139" spans="2:18">
      <c r="B139" s="206"/>
      <c r="G139" s="204"/>
      <c r="J139" s="244"/>
      <c r="L139" s="2"/>
      <c r="N139" s="29" t="s">
        <v>145</v>
      </c>
      <c r="R139" s="29" t="s">
        <v>154</v>
      </c>
    </row>
    <row r="140" spans="2:18">
      <c r="J140" s="246"/>
    </row>
    <row r="141" spans="2:18">
      <c r="J141" s="246"/>
    </row>
    <row r="142" spans="2:18" s="33" customFormat="1">
      <c r="B142" s="33" t="s">
        <v>67</v>
      </c>
      <c r="G142" s="33" t="s">
        <v>165</v>
      </c>
      <c r="I142" s="201"/>
      <c r="J142" s="270" t="s">
        <v>25</v>
      </c>
      <c r="N142" s="201" t="s">
        <v>24</v>
      </c>
      <c r="O142" s="201"/>
    </row>
    <row r="143" spans="2:18">
      <c r="J143" s="246"/>
    </row>
    <row r="144" spans="2:18">
      <c r="B144" s="40" t="s">
        <v>68</v>
      </c>
      <c r="G144" s="257" t="s">
        <v>166</v>
      </c>
      <c r="J144" s="249">
        <v>5548.3601296278584</v>
      </c>
      <c r="L144" s="2">
        <v>557.84</v>
      </c>
      <c r="N144" s="29" t="s">
        <v>141</v>
      </c>
      <c r="R144" s="29" t="s">
        <v>154</v>
      </c>
    </row>
    <row r="145" spans="2:18">
      <c r="B145" s="41"/>
      <c r="G145" s="256"/>
      <c r="J145" s="246"/>
    </row>
    <row r="146" spans="2:18">
      <c r="B146" s="40" t="s">
        <v>69</v>
      </c>
      <c r="G146" s="256"/>
      <c r="J146" s="246"/>
    </row>
    <row r="147" spans="2:18">
      <c r="B147" s="265" t="s">
        <v>211</v>
      </c>
      <c r="G147" s="254" t="s">
        <v>167</v>
      </c>
      <c r="J147" s="269">
        <v>12302.921156867809</v>
      </c>
      <c r="L147" s="288">
        <v>983.93</v>
      </c>
      <c r="N147" s="29" t="s">
        <v>141</v>
      </c>
      <c r="R147" s="29" t="s">
        <v>154</v>
      </c>
    </row>
    <row r="148" spans="2:18">
      <c r="B148" s="205" t="s">
        <v>212</v>
      </c>
      <c r="G148" s="255" t="s">
        <v>168</v>
      </c>
      <c r="J148" s="243">
        <v>1098.076344447725</v>
      </c>
      <c r="L148" s="288">
        <v>1369.09</v>
      </c>
      <c r="N148" s="29" t="s">
        <v>141</v>
      </c>
      <c r="R148" s="29" t="s">
        <v>154</v>
      </c>
    </row>
    <row r="149" spans="2:18">
      <c r="B149" s="205" t="s">
        <v>213</v>
      </c>
      <c r="G149" s="255" t="s">
        <v>168</v>
      </c>
      <c r="J149" s="243">
        <v>609.17149700096741</v>
      </c>
      <c r="L149" s="288">
        <v>1369.09</v>
      </c>
      <c r="N149" s="29" t="s">
        <v>141</v>
      </c>
      <c r="R149" s="29" t="s">
        <v>154</v>
      </c>
    </row>
    <row r="150" spans="2:18">
      <c r="B150" s="205" t="s">
        <v>214</v>
      </c>
      <c r="G150" s="255" t="s">
        <v>168</v>
      </c>
      <c r="J150" s="243">
        <v>490.15405764146362</v>
      </c>
      <c r="L150" s="288">
        <v>1507.8</v>
      </c>
      <c r="N150" s="29" t="s">
        <v>141</v>
      </c>
      <c r="R150" s="29" t="s">
        <v>154</v>
      </c>
    </row>
    <row r="151" spans="2:18">
      <c r="B151" s="205" t="s">
        <v>178</v>
      </c>
      <c r="G151" s="203" t="s">
        <v>178</v>
      </c>
      <c r="J151" s="243"/>
      <c r="L151" s="2"/>
      <c r="N151" s="29" t="s">
        <v>141</v>
      </c>
      <c r="R151" s="29" t="s">
        <v>154</v>
      </c>
    </row>
    <row r="152" spans="2:18">
      <c r="B152" s="205"/>
      <c r="G152" s="203" t="s">
        <v>178</v>
      </c>
      <c r="J152" s="243"/>
      <c r="L152" s="2"/>
      <c r="N152" s="29" t="s">
        <v>141</v>
      </c>
      <c r="R152" s="29" t="s">
        <v>154</v>
      </c>
    </row>
    <row r="153" spans="2:18">
      <c r="B153" s="206"/>
      <c r="G153" s="259" t="s">
        <v>178</v>
      </c>
      <c r="J153" s="244"/>
      <c r="L153" s="2"/>
      <c r="N153" s="29" t="s">
        <v>141</v>
      </c>
      <c r="R153" s="29" t="s">
        <v>154</v>
      </c>
    </row>
    <row r="154" spans="2:18" ht="15">
      <c r="B154" s="42"/>
      <c r="G154" s="258"/>
      <c r="J154" s="246"/>
    </row>
    <row r="155" spans="2:18" ht="15">
      <c r="B155" s="43" t="s">
        <v>70</v>
      </c>
      <c r="G155" s="258"/>
      <c r="J155" s="246"/>
    </row>
    <row r="156" spans="2:18">
      <c r="B156" s="265" t="s">
        <v>215</v>
      </c>
      <c r="G156" s="264" t="s">
        <v>169</v>
      </c>
      <c r="J156" s="269">
        <v>97.574181071356932</v>
      </c>
      <c r="L156" s="288">
        <v>4115.1500000000005</v>
      </c>
      <c r="N156" s="29" t="s">
        <v>141</v>
      </c>
      <c r="R156" s="29" t="s">
        <v>154</v>
      </c>
    </row>
    <row r="157" spans="2:18">
      <c r="B157" s="205" t="s">
        <v>216</v>
      </c>
      <c r="G157" s="263" t="s">
        <v>169</v>
      </c>
      <c r="J157" s="243">
        <v>245.82430651702066</v>
      </c>
      <c r="L157" s="288">
        <v>5210.93</v>
      </c>
      <c r="N157" s="29" t="s">
        <v>141</v>
      </c>
      <c r="R157" s="29" t="s">
        <v>154</v>
      </c>
    </row>
    <row r="158" spans="2:18">
      <c r="B158" s="205" t="s">
        <v>217</v>
      </c>
      <c r="G158" s="262" t="s">
        <v>170</v>
      </c>
      <c r="J158" s="243">
        <v>12.077628741542846</v>
      </c>
      <c r="L158" s="288">
        <v>36009.1</v>
      </c>
      <c r="N158" s="29" t="s">
        <v>141</v>
      </c>
      <c r="R158" s="29" t="s">
        <v>154</v>
      </c>
    </row>
    <row r="159" spans="2:18">
      <c r="B159" s="205" t="s">
        <v>218</v>
      </c>
      <c r="G159" s="262" t="s">
        <v>170</v>
      </c>
      <c r="J159" s="243">
        <v>5.7671982263059762</v>
      </c>
      <c r="L159" s="288">
        <v>37202.490000000005</v>
      </c>
      <c r="N159" s="29" t="s">
        <v>141</v>
      </c>
      <c r="R159" s="29" t="s">
        <v>154</v>
      </c>
    </row>
    <row r="160" spans="2:18">
      <c r="B160" s="205" t="s">
        <v>219</v>
      </c>
      <c r="G160" s="262" t="s">
        <v>170</v>
      </c>
      <c r="J160" s="243">
        <v>18.918409376120408</v>
      </c>
      <c r="L160" s="288">
        <v>45677.73</v>
      </c>
      <c r="N160" s="29" t="s">
        <v>141</v>
      </c>
      <c r="R160" s="29" t="s">
        <v>154</v>
      </c>
    </row>
    <row r="161" spans="2:18">
      <c r="B161" s="205" t="s">
        <v>220</v>
      </c>
      <c r="G161" s="261" t="s">
        <v>171</v>
      </c>
      <c r="J161" s="243">
        <v>2.4139792946368739</v>
      </c>
      <c r="L161" s="288">
        <v>193163.71000000002</v>
      </c>
      <c r="N161" s="29" t="s">
        <v>141</v>
      </c>
      <c r="R161" s="29" t="s">
        <v>154</v>
      </c>
    </row>
    <row r="162" spans="2:18">
      <c r="B162" s="205" t="s">
        <v>221</v>
      </c>
      <c r="G162" s="261" t="s">
        <v>171</v>
      </c>
      <c r="J162" s="243">
        <v>7.2784984482366566</v>
      </c>
      <c r="L162" s="288">
        <v>263915.76</v>
      </c>
      <c r="N162" s="29" t="s">
        <v>141</v>
      </c>
      <c r="R162" s="29" t="s">
        <v>154</v>
      </c>
    </row>
    <row r="163" spans="2:18">
      <c r="B163" s="205"/>
      <c r="G163" s="253"/>
      <c r="J163" s="243"/>
      <c r="L163" s="2"/>
      <c r="N163" s="29" t="s">
        <v>141</v>
      </c>
      <c r="R163" s="29" t="s">
        <v>154</v>
      </c>
    </row>
    <row r="164" spans="2:18">
      <c r="B164" s="205"/>
      <c r="G164" s="253"/>
      <c r="J164" s="243"/>
      <c r="L164" s="2"/>
      <c r="N164" s="29" t="s">
        <v>141</v>
      </c>
      <c r="R164" s="29" t="s">
        <v>154</v>
      </c>
    </row>
    <row r="165" spans="2:18">
      <c r="B165" s="205"/>
      <c r="G165" s="253"/>
      <c r="J165" s="243"/>
      <c r="L165" s="2"/>
      <c r="N165" s="29" t="s">
        <v>141</v>
      </c>
      <c r="R165" s="29" t="s">
        <v>154</v>
      </c>
    </row>
    <row r="166" spans="2:18">
      <c r="B166" s="205"/>
      <c r="G166" s="253"/>
      <c r="J166" s="243"/>
      <c r="L166" s="2"/>
      <c r="N166" s="29" t="s">
        <v>141</v>
      </c>
      <c r="R166" s="29" t="s">
        <v>154</v>
      </c>
    </row>
    <row r="167" spans="2:18">
      <c r="B167" s="205"/>
      <c r="G167" s="253"/>
      <c r="J167" s="243"/>
      <c r="L167" s="2"/>
      <c r="N167" s="29" t="s">
        <v>141</v>
      </c>
      <c r="R167" s="29" t="s">
        <v>154</v>
      </c>
    </row>
    <row r="168" spans="2:18">
      <c r="B168" s="205"/>
      <c r="G168" s="253"/>
      <c r="J168" s="243"/>
      <c r="L168" s="2"/>
      <c r="N168" s="29" t="s">
        <v>141</v>
      </c>
      <c r="R168" s="29" t="s">
        <v>154</v>
      </c>
    </row>
    <row r="169" spans="2:18">
      <c r="B169" s="205"/>
      <c r="G169" s="253"/>
      <c r="J169" s="243"/>
      <c r="L169" s="2"/>
      <c r="N169" s="29" t="s">
        <v>141</v>
      </c>
      <c r="R169" s="29" t="s">
        <v>154</v>
      </c>
    </row>
    <row r="170" spans="2:18">
      <c r="B170" s="205"/>
      <c r="G170" s="253"/>
      <c r="J170" s="243"/>
      <c r="L170" s="2"/>
      <c r="N170" s="29" t="s">
        <v>141</v>
      </c>
      <c r="R170" s="29" t="s">
        <v>154</v>
      </c>
    </row>
    <row r="171" spans="2:18">
      <c r="B171" s="206"/>
      <c r="G171" s="259"/>
      <c r="J171" s="244"/>
      <c r="L171" s="2"/>
      <c r="N171" s="29" t="s">
        <v>141</v>
      </c>
      <c r="R171" s="29" t="s">
        <v>154</v>
      </c>
    </row>
    <row r="172" spans="2:18" ht="15">
      <c r="B172" s="44"/>
      <c r="G172" s="258"/>
      <c r="J172" s="246"/>
    </row>
    <row r="173" spans="2:18" ht="15">
      <c r="B173" s="43" t="s">
        <v>71</v>
      </c>
      <c r="G173" s="258"/>
      <c r="J173" s="246"/>
    </row>
    <row r="174" spans="2:18">
      <c r="B174" s="265" t="s">
        <v>222</v>
      </c>
      <c r="G174" s="252" t="s">
        <v>172</v>
      </c>
      <c r="J174" s="269">
        <v>2716.6756962971485</v>
      </c>
      <c r="L174" s="288">
        <v>22.790000000000003</v>
      </c>
      <c r="N174" s="29" t="s">
        <v>144</v>
      </c>
      <c r="R174" s="29" t="s">
        <v>154</v>
      </c>
    </row>
    <row r="175" spans="2:18">
      <c r="B175" s="205" t="s">
        <v>211</v>
      </c>
      <c r="G175" s="260" t="s">
        <v>173</v>
      </c>
      <c r="J175" s="243">
        <v>17147.600861825053</v>
      </c>
      <c r="L175" s="288">
        <v>33.39</v>
      </c>
      <c r="N175" s="29" t="s">
        <v>144</v>
      </c>
      <c r="R175" s="29" t="s">
        <v>154</v>
      </c>
    </row>
    <row r="176" spans="2:18">
      <c r="B176" s="205" t="s">
        <v>212</v>
      </c>
      <c r="G176" s="255" t="s">
        <v>174</v>
      </c>
      <c r="J176" s="243">
        <v>6193.1176197137338</v>
      </c>
      <c r="L176" s="288">
        <v>35.059999999999995</v>
      </c>
      <c r="N176" s="29" t="s">
        <v>144</v>
      </c>
      <c r="R176" s="29" t="s">
        <v>154</v>
      </c>
    </row>
    <row r="177" spans="2:18">
      <c r="B177" s="205" t="s">
        <v>213</v>
      </c>
      <c r="G177" s="255" t="s">
        <v>174</v>
      </c>
      <c r="J177" s="243">
        <v>5243.1826740332235</v>
      </c>
      <c r="L177" s="288">
        <v>35.059999999999995</v>
      </c>
      <c r="N177" s="29" t="s">
        <v>144</v>
      </c>
      <c r="R177" s="29" t="s">
        <v>154</v>
      </c>
    </row>
    <row r="178" spans="2:18">
      <c r="B178" s="205" t="s">
        <v>214</v>
      </c>
      <c r="G178" s="255" t="s">
        <v>174</v>
      </c>
      <c r="J178" s="243">
        <v>5703.4042939588853</v>
      </c>
      <c r="L178" s="288">
        <v>38.019999999999996</v>
      </c>
      <c r="N178" s="29" t="s">
        <v>144</v>
      </c>
      <c r="R178" s="29" t="s">
        <v>154</v>
      </c>
    </row>
    <row r="179" spans="2:18">
      <c r="B179" s="205" t="s">
        <v>215</v>
      </c>
      <c r="G179" s="263" t="s">
        <v>175</v>
      </c>
      <c r="J179" s="243">
        <v>10353.504286551733</v>
      </c>
      <c r="L179" s="288">
        <v>46.1</v>
      </c>
      <c r="N179" s="29" t="s">
        <v>144</v>
      </c>
      <c r="R179" s="29" t="s">
        <v>154</v>
      </c>
    </row>
    <row r="180" spans="2:18">
      <c r="B180" s="205" t="s">
        <v>216</v>
      </c>
      <c r="G180" s="263" t="s">
        <v>175</v>
      </c>
      <c r="J180" s="243">
        <v>27515.216508624409</v>
      </c>
      <c r="L180" s="288">
        <v>48.57</v>
      </c>
      <c r="N180" s="29" t="s">
        <v>144</v>
      </c>
      <c r="R180" s="29" t="s">
        <v>154</v>
      </c>
    </row>
    <row r="181" spans="2:18">
      <c r="B181" s="205" t="s">
        <v>217</v>
      </c>
      <c r="G181" s="262" t="s">
        <v>176</v>
      </c>
      <c r="J181" s="243">
        <v>3631.2404513159872</v>
      </c>
      <c r="L181" s="288">
        <v>80.820000000000007</v>
      </c>
      <c r="N181" s="29" t="s">
        <v>144</v>
      </c>
      <c r="R181" s="29" t="s">
        <v>154</v>
      </c>
    </row>
    <row r="182" spans="2:18">
      <c r="B182" s="205" t="s">
        <v>218</v>
      </c>
      <c r="G182" s="262" t="s">
        <v>176</v>
      </c>
      <c r="J182" s="243">
        <v>1134.5621768956626</v>
      </c>
      <c r="L182" s="288">
        <v>89.45</v>
      </c>
      <c r="N182" s="29" t="s">
        <v>144</v>
      </c>
      <c r="R182" s="29" t="s">
        <v>154</v>
      </c>
    </row>
    <row r="183" spans="2:18">
      <c r="B183" s="205" t="s">
        <v>219</v>
      </c>
      <c r="G183" s="262" t="s">
        <v>176</v>
      </c>
      <c r="J183" s="243">
        <v>616.14625107238408</v>
      </c>
      <c r="L183" s="288">
        <v>92.240000000000009</v>
      </c>
      <c r="N183" s="29" t="s">
        <v>144</v>
      </c>
      <c r="R183" s="29" t="s">
        <v>154</v>
      </c>
    </row>
    <row r="184" spans="2:18">
      <c r="B184" s="205" t="s">
        <v>220</v>
      </c>
      <c r="G184" s="261" t="s">
        <v>177</v>
      </c>
      <c r="J184" s="243">
        <v>3580.1546317678562</v>
      </c>
      <c r="L184" s="288">
        <v>125.29</v>
      </c>
      <c r="N184" s="29" t="s">
        <v>144</v>
      </c>
      <c r="R184" s="29" t="s">
        <v>154</v>
      </c>
    </row>
    <row r="185" spans="2:18">
      <c r="B185" s="205" t="s">
        <v>221</v>
      </c>
      <c r="G185" s="261" t="s">
        <v>177</v>
      </c>
      <c r="J185" s="243">
        <v>8714.5420447156448</v>
      </c>
      <c r="L185" s="288">
        <v>143.54999999999998</v>
      </c>
      <c r="N185" s="29" t="s">
        <v>144</v>
      </c>
      <c r="R185" s="29" t="s">
        <v>154</v>
      </c>
    </row>
    <row r="186" spans="2:18">
      <c r="B186" s="205"/>
      <c r="G186" s="203" t="s">
        <v>178</v>
      </c>
      <c r="J186" s="243"/>
      <c r="L186" s="2"/>
      <c r="N186" s="29" t="s">
        <v>144</v>
      </c>
      <c r="R186" s="29" t="s">
        <v>154</v>
      </c>
    </row>
    <row r="187" spans="2:18">
      <c r="B187" s="205"/>
      <c r="G187" s="203"/>
      <c r="J187" s="243"/>
      <c r="L187" s="2"/>
      <c r="N187" s="29" t="s">
        <v>144</v>
      </c>
      <c r="R187" s="29" t="s">
        <v>154</v>
      </c>
    </row>
    <row r="188" spans="2:18">
      <c r="B188" s="205"/>
      <c r="G188" s="203"/>
      <c r="J188" s="243"/>
      <c r="L188" s="2"/>
      <c r="N188" s="29" t="s">
        <v>144</v>
      </c>
      <c r="R188" s="29" t="s">
        <v>154</v>
      </c>
    </row>
    <row r="189" spans="2:18">
      <c r="B189" s="205"/>
      <c r="G189" s="203"/>
      <c r="J189" s="243"/>
      <c r="L189" s="2"/>
      <c r="N189" s="29" t="s">
        <v>144</v>
      </c>
      <c r="R189" s="29" t="s">
        <v>154</v>
      </c>
    </row>
    <row r="190" spans="2:18" ht="12.75" customHeight="1">
      <c r="B190" s="205"/>
      <c r="G190" s="203"/>
      <c r="J190" s="203"/>
      <c r="L190" s="2"/>
      <c r="N190" s="29" t="s">
        <v>144</v>
      </c>
      <c r="R190" s="29" t="s">
        <v>154</v>
      </c>
    </row>
    <row r="191" spans="2:18" ht="12.75" customHeight="1">
      <c r="B191" s="206"/>
      <c r="G191" s="204"/>
      <c r="J191" s="204"/>
      <c r="L191" s="2"/>
      <c r="N191" s="29" t="s">
        <v>144</v>
      </c>
      <c r="R191" s="29" t="s">
        <v>154</v>
      </c>
    </row>
    <row r="192" spans="2:18" ht="12.75" customHeight="1"/>
    <row r="193" spans="1:12" ht="12.75" customHeight="1"/>
    <row r="194" spans="1:12" s="207" customFormat="1" ht="12.75" customHeight="1">
      <c r="B194" s="207" t="s">
        <v>150</v>
      </c>
      <c r="C194" s="208"/>
    </row>
    <row r="195" spans="1:12" ht="12.75" customHeight="1"/>
    <row r="196" spans="1:12" ht="12.75" customHeight="1"/>
    <row r="197" spans="1:12">
      <c r="A197" s="274"/>
      <c r="B197" s="45" t="s">
        <v>72</v>
      </c>
      <c r="C197" s="33"/>
      <c r="D197" s="33"/>
      <c r="E197" s="33"/>
      <c r="F197" s="33"/>
      <c r="G197" s="33"/>
      <c r="H197" s="33"/>
      <c r="I197" s="46"/>
    </row>
    <row r="198" spans="1:12">
      <c r="A198" s="274"/>
      <c r="B198" s="47"/>
      <c r="C198" s="48"/>
      <c r="D198" s="48"/>
      <c r="E198" s="48"/>
      <c r="F198" s="48"/>
      <c r="G198" s="48"/>
      <c r="H198" s="48"/>
      <c r="I198" s="49"/>
    </row>
    <row r="199" spans="1:12">
      <c r="A199" s="274"/>
      <c r="B199" s="268" t="s">
        <v>188</v>
      </c>
      <c r="C199" s="50"/>
      <c r="D199" s="50"/>
      <c r="E199" s="50"/>
      <c r="F199" s="50"/>
      <c r="G199" s="216" t="s">
        <v>190</v>
      </c>
      <c r="H199" s="300">
        <v>638654578.7878077</v>
      </c>
      <c r="I199" s="53"/>
      <c r="K199" s="224" t="s">
        <v>191</v>
      </c>
      <c r="L199" s="224"/>
    </row>
    <row r="200" spans="1:12">
      <c r="A200" s="274"/>
      <c r="B200" s="52"/>
      <c r="C200" s="50"/>
      <c r="D200" s="50"/>
      <c r="E200" s="50"/>
      <c r="F200" s="50"/>
      <c r="G200" s="50"/>
      <c r="H200" s="50"/>
      <c r="I200" s="53"/>
    </row>
    <row r="201" spans="1:12">
      <c r="A201" s="274"/>
      <c r="B201" s="268" t="s">
        <v>189</v>
      </c>
      <c r="C201" s="50"/>
      <c r="D201" s="50"/>
      <c r="E201" s="50"/>
      <c r="F201" s="50"/>
      <c r="G201" s="216" t="s">
        <v>190</v>
      </c>
      <c r="H201" s="251">
        <f>SUMPRODUCT(J18:J20,L18:L20)+SUMPRODUCT(J23:J25,L23:L25)+SUMPRODUCT(J28:J30,L28:L30)+SUMPRODUCT(J33:J35,L33:L35)+SUMPRODUCT(J38:J40,L38:L40)+SUMPRODUCT(J43:J45,L43:L45)+SUMPRODUCT(J51:J54,L51:L54)+SUMPRODUCT(J57:J60,L57:L60)+SUMPRODUCT(J63:J66,L63:L66)+SUMPRODUCT(J69:J72,L69:L72)+SUMPRODUCT(J78:J81,L78:L81)+SUMPRODUCT(J84:J85,L84:L85)+SUMPRODUCT(J88:J94,L88:L94)+SUMPRODUCT(J101:J102,L101:L102)+(J107*L107)+SUMPRODUCT(J110:J116,L110:L116)+SUMPRODUCT(J119:J134,L119:L134)+SUMPRODUCT(J137:J139,L137:L139)+(J144*L144)+SUMPRODUCT(J147:J153,L147:L153)+SUMPRODUCT(J156:J171,L156:L171)+SUMPRODUCT(J174:J191,L174:L191)</f>
        <v>638654578.78682101</v>
      </c>
      <c r="I201" s="53"/>
    </row>
    <row r="202" spans="1:12">
      <c r="A202" s="274"/>
      <c r="B202" s="54"/>
      <c r="C202" s="55"/>
      <c r="D202" s="55"/>
      <c r="E202" s="55"/>
      <c r="F202" s="55"/>
      <c r="G202" s="50"/>
      <c r="H202" s="50"/>
      <c r="I202" s="219"/>
      <c r="L202" s="298"/>
    </row>
    <row r="203" spans="1:12" ht="25.5">
      <c r="A203" s="274"/>
      <c r="B203" s="56" t="s">
        <v>74</v>
      </c>
      <c r="C203" s="50"/>
      <c r="D203" s="50"/>
      <c r="E203" s="50"/>
      <c r="F203" s="50"/>
      <c r="G203" s="81"/>
      <c r="H203" s="228" t="str">
        <f>IF(H201&gt;H199, "TARIEVENVOORSTEL VOLDOET NIET", "TARIEVENVOORSTEL VOLDOET")</f>
        <v>TARIEVENVOORSTEL VOLDOET</v>
      </c>
      <c r="I203" s="53"/>
    </row>
    <row r="204" spans="1:12">
      <c r="A204" s="274"/>
      <c r="B204" s="58"/>
      <c r="C204" s="59"/>
      <c r="D204" s="59"/>
      <c r="E204" s="59"/>
      <c r="F204" s="59"/>
      <c r="G204" s="59"/>
      <c r="H204" s="59"/>
      <c r="I204" s="60"/>
    </row>
    <row r="205" spans="1:12">
      <c r="A205" s="274"/>
      <c r="B205" s="50"/>
      <c r="C205" s="50"/>
      <c r="D205" s="61"/>
      <c r="E205" s="61"/>
      <c r="F205" s="50"/>
      <c r="G205" s="63"/>
      <c r="H205" s="64"/>
      <c r="I205" s="50"/>
    </row>
    <row r="206" spans="1:12">
      <c r="A206" s="274"/>
      <c r="B206" s="45" t="s">
        <v>75</v>
      </c>
      <c r="C206" s="33"/>
      <c r="D206" s="33"/>
      <c r="E206" s="33"/>
      <c r="F206" s="33"/>
      <c r="G206" s="33"/>
      <c r="H206" s="33"/>
      <c r="I206" s="46"/>
    </row>
    <row r="207" spans="1:12">
      <c r="A207" s="274"/>
      <c r="B207" s="65"/>
      <c r="C207" s="48"/>
      <c r="D207" s="48"/>
      <c r="E207" s="48"/>
      <c r="F207" s="48"/>
      <c r="G207" s="48"/>
      <c r="H207" s="50"/>
      <c r="I207" s="49"/>
    </row>
    <row r="208" spans="1:12">
      <c r="A208" s="274"/>
      <c r="B208" s="215" t="s">
        <v>195</v>
      </c>
      <c r="C208" s="67"/>
      <c r="D208" s="67"/>
      <c r="E208" s="67"/>
      <c r="F208" s="67"/>
      <c r="G208" s="216" t="s">
        <v>155</v>
      </c>
      <c r="H208" s="272">
        <v>7883074873.999732</v>
      </c>
      <c r="I208" s="220"/>
      <c r="K208" s="29" t="s">
        <v>224</v>
      </c>
      <c r="L208" s="224"/>
    </row>
    <row r="209" spans="1:16">
      <c r="A209" s="274"/>
      <c r="B209" s="275" t="s">
        <v>197</v>
      </c>
      <c r="C209" s="67"/>
      <c r="D209" s="67"/>
      <c r="E209" s="67"/>
      <c r="F209" s="67"/>
      <c r="G209" s="216" t="s">
        <v>155</v>
      </c>
      <c r="H209" s="273">
        <v>-117267345.49250001</v>
      </c>
      <c r="I209" s="220"/>
      <c r="K209" s="29" t="s">
        <v>223</v>
      </c>
    </row>
    <row r="210" spans="1:16">
      <c r="A210" s="274"/>
      <c r="B210" s="71" t="s">
        <v>196</v>
      </c>
      <c r="C210" s="67"/>
      <c r="D210" s="67"/>
      <c r="E210" s="67"/>
      <c r="F210" s="67"/>
      <c r="G210" s="216" t="s">
        <v>155</v>
      </c>
      <c r="H210" s="290">
        <f>H208+H209</f>
        <v>7765807528.5072317</v>
      </c>
      <c r="I210" s="220"/>
    </row>
    <row r="211" spans="1:16">
      <c r="A211" s="274"/>
      <c r="B211" s="71"/>
      <c r="C211" s="67"/>
      <c r="D211" s="67"/>
      <c r="E211" s="67"/>
      <c r="F211" s="67"/>
      <c r="G211" s="50"/>
      <c r="H211" s="68"/>
      <c r="I211" s="220"/>
    </row>
    <row r="212" spans="1:16">
      <c r="A212" s="274"/>
      <c r="B212" s="69" t="s">
        <v>76</v>
      </c>
      <c r="C212" s="67"/>
      <c r="D212" s="67"/>
      <c r="E212" s="67"/>
      <c r="F212" s="67"/>
      <c r="G212" s="216" t="s">
        <v>155</v>
      </c>
      <c r="H212" s="251">
        <f>SUM(J18:J102,J107:J139,J144:J191)</f>
        <v>7765807528.5072327</v>
      </c>
      <c r="I212" s="220"/>
    </row>
    <row r="213" spans="1:16">
      <c r="A213" s="274"/>
      <c r="B213" s="70"/>
      <c r="C213" s="50"/>
      <c r="D213" s="50"/>
      <c r="E213" s="50"/>
      <c r="F213" s="50"/>
      <c r="G213" s="50"/>
      <c r="H213" s="50"/>
      <c r="I213" s="53"/>
    </row>
    <row r="214" spans="1:16" ht="25.5">
      <c r="A214" s="274"/>
      <c r="B214" s="71" t="s">
        <v>77</v>
      </c>
      <c r="C214" s="67"/>
      <c r="D214" s="67"/>
      <c r="E214" s="67"/>
      <c r="F214" s="67"/>
      <c r="G214" s="202"/>
      <c r="H214" s="228" t="str">
        <f>IF(H212&gt;H210, "REKENVOLUME VOLDOET NIET", "REKENVOLUME VOLDOET")</f>
        <v>REKENVOLUME VOLDOET</v>
      </c>
      <c r="I214" s="220"/>
    </row>
    <row r="215" spans="1:16">
      <c r="A215" s="274"/>
      <c r="B215" s="72"/>
      <c r="C215" s="73"/>
      <c r="D215" s="73"/>
      <c r="E215" s="73"/>
      <c r="F215" s="73"/>
      <c r="G215" s="73"/>
      <c r="H215" s="59"/>
      <c r="I215" s="221"/>
    </row>
    <row r="216" spans="1:16">
      <c r="A216" s="274"/>
      <c r="B216" s="51"/>
      <c r="C216" s="51"/>
      <c r="D216" s="74"/>
      <c r="E216" s="74"/>
      <c r="F216" s="51"/>
      <c r="G216" s="51"/>
      <c r="H216" s="51"/>
      <c r="I216" s="51"/>
      <c r="J216" s="61"/>
    </row>
    <row r="217" spans="1:16" s="209" customFormat="1">
      <c r="H217" s="59"/>
      <c r="I217" s="59"/>
      <c r="J217" s="75"/>
      <c r="K217" s="214"/>
      <c r="L217" s="214"/>
      <c r="M217" s="214"/>
      <c r="N217" s="214"/>
      <c r="O217" s="214"/>
      <c r="P217" s="214"/>
    </row>
    <row r="218" spans="1:16" s="210" customFormat="1">
      <c r="B218" s="210" t="s">
        <v>151</v>
      </c>
      <c r="H218" s="213"/>
      <c r="I218" s="213"/>
      <c r="J218" s="213"/>
      <c r="K218" s="213"/>
      <c r="L218" s="213"/>
      <c r="M218" s="213"/>
      <c r="N218" s="213"/>
      <c r="O218" s="213"/>
      <c r="P218" s="213"/>
    </row>
    <row r="219" spans="1:16" s="211" customFormat="1"/>
    <row r="220" spans="1:16" s="212" customFormat="1"/>
    <row r="221" spans="1:16">
      <c r="A221" s="274"/>
      <c r="B221" s="33" t="s">
        <v>78</v>
      </c>
      <c r="C221" s="33"/>
      <c r="D221" s="33"/>
      <c r="E221" s="33"/>
      <c r="F221" s="33"/>
      <c r="G221" s="33"/>
      <c r="H221" s="33"/>
      <c r="I221" s="33"/>
      <c r="J221" s="230" t="s">
        <v>152</v>
      </c>
      <c r="K221" s="226"/>
    </row>
    <row r="222" spans="1:16">
      <c r="A222" s="274"/>
      <c r="B222" s="70"/>
      <c r="C222" s="50"/>
      <c r="D222" s="50"/>
      <c r="E222" s="50"/>
      <c r="F222" s="50"/>
      <c r="G222" s="50"/>
      <c r="H222" s="50"/>
      <c r="I222" s="50"/>
      <c r="J222" s="50"/>
      <c r="K222" s="53"/>
    </row>
    <row r="223" spans="1:16">
      <c r="A223" s="274"/>
      <c r="B223" s="215" t="s">
        <v>198</v>
      </c>
      <c r="C223" s="76"/>
      <c r="D223" s="77"/>
      <c r="E223" s="77"/>
      <c r="F223" s="77"/>
      <c r="G223" s="50" t="s">
        <v>73</v>
      </c>
      <c r="H223" s="269">
        <v>610420440.03884304</v>
      </c>
      <c r="I223" s="77"/>
      <c r="J223" s="77"/>
      <c r="K223" s="222"/>
      <c r="L223" s="224"/>
      <c r="M223" s="224" t="s">
        <v>203</v>
      </c>
    </row>
    <row r="224" spans="1:16">
      <c r="A224" s="274"/>
      <c r="B224" s="66" t="s">
        <v>79</v>
      </c>
      <c r="C224" s="78"/>
      <c r="D224" s="77"/>
      <c r="E224" s="77"/>
      <c r="F224" s="77"/>
      <c r="G224" s="50" t="s">
        <v>73</v>
      </c>
      <c r="H224" s="217">
        <v>42616731.628704816</v>
      </c>
      <c r="I224" s="77"/>
      <c r="J224" s="77"/>
      <c r="K224" s="222"/>
      <c r="M224" s="224" t="s">
        <v>202</v>
      </c>
    </row>
    <row r="225" spans="1:13">
      <c r="A225" s="274"/>
      <c r="B225" s="215" t="s">
        <v>199</v>
      </c>
      <c r="C225" s="76"/>
      <c r="D225" s="77"/>
      <c r="E225" s="77"/>
      <c r="F225" s="77"/>
      <c r="G225" s="50" t="s">
        <v>73</v>
      </c>
      <c r="H225" s="251">
        <f>H223-H224</f>
        <v>567803708.41013825</v>
      </c>
      <c r="I225" s="77"/>
      <c r="J225" s="77"/>
      <c r="K225" s="222"/>
    </row>
    <row r="226" spans="1:13">
      <c r="A226" s="274"/>
      <c r="B226" s="70"/>
      <c r="C226" s="50"/>
      <c r="D226" s="50"/>
      <c r="E226" s="50"/>
      <c r="F226" s="50"/>
      <c r="G226" s="50"/>
      <c r="H226" s="79"/>
      <c r="I226" s="50"/>
      <c r="J226" s="50"/>
      <c r="K226" s="53"/>
    </row>
    <row r="227" spans="1:13">
      <c r="A227" s="274"/>
      <c r="B227" s="215" t="s">
        <v>200</v>
      </c>
      <c r="C227" s="76"/>
      <c r="D227" s="77"/>
      <c r="E227" s="77"/>
      <c r="F227" s="77"/>
      <c r="G227" s="216" t="s">
        <v>190</v>
      </c>
      <c r="H227" s="266">
        <f>H199</f>
        <v>638654578.7878077</v>
      </c>
      <c r="I227" s="77"/>
      <c r="J227" s="77"/>
      <c r="K227" s="222"/>
      <c r="L227" s="224"/>
      <c r="M227" s="224" t="s">
        <v>191</v>
      </c>
    </row>
    <row r="228" spans="1:13">
      <c r="A228" s="274"/>
      <c r="B228" s="66" t="s">
        <v>79</v>
      </c>
      <c r="C228" s="78"/>
      <c r="D228" s="77"/>
      <c r="E228" s="77"/>
      <c r="F228" s="77"/>
      <c r="G228" s="216" t="s">
        <v>190</v>
      </c>
      <c r="H228" s="271">
        <f>H224</f>
        <v>42616731.628704816</v>
      </c>
      <c r="I228" s="77"/>
      <c r="J228" s="77"/>
      <c r="K228" s="222"/>
      <c r="L228" s="224"/>
      <c r="M228" s="224" t="s">
        <v>192</v>
      </c>
    </row>
    <row r="229" spans="1:13">
      <c r="A229" s="274"/>
      <c r="B229" s="215" t="s">
        <v>201</v>
      </c>
      <c r="C229" s="76"/>
      <c r="D229" s="77"/>
      <c r="E229" s="77"/>
      <c r="F229" s="77"/>
      <c r="G229" s="216" t="s">
        <v>190</v>
      </c>
      <c r="H229" s="251">
        <f xml:space="preserve"> H227 - H228</f>
        <v>596037847.15910292</v>
      </c>
      <c r="I229" s="77"/>
      <c r="J229" s="77"/>
      <c r="K229" s="222"/>
    </row>
    <row r="230" spans="1:13">
      <c r="A230" s="274"/>
      <c r="B230" s="71"/>
      <c r="C230" s="76"/>
      <c r="D230" s="77"/>
      <c r="E230" s="80"/>
      <c r="F230" s="77"/>
      <c r="G230" s="50"/>
      <c r="H230" s="81"/>
      <c r="I230" s="77"/>
      <c r="J230" s="77"/>
      <c r="K230" s="222"/>
    </row>
    <row r="231" spans="1:13">
      <c r="A231" s="274"/>
      <c r="B231" s="82" t="s">
        <v>80</v>
      </c>
      <c r="C231" s="76"/>
      <c r="D231" s="77"/>
      <c r="E231" s="77"/>
      <c r="F231" s="77"/>
      <c r="G231" s="50" t="s">
        <v>81</v>
      </c>
      <c r="H231" s="227">
        <v>0</v>
      </c>
      <c r="I231" s="77"/>
      <c r="J231" s="229" t="s">
        <v>163</v>
      </c>
      <c r="K231" s="223"/>
    </row>
    <row r="232" spans="1:13">
      <c r="A232" s="274"/>
      <c r="B232" s="82" t="s">
        <v>82</v>
      </c>
      <c r="C232" s="76"/>
      <c r="D232" s="77"/>
      <c r="E232" s="77"/>
      <c r="F232" s="77"/>
      <c r="G232" s="50" t="s">
        <v>81</v>
      </c>
      <c r="H232" s="57">
        <f>(( (H229) / H225) - 1)*100%</f>
        <v>4.972517496939366E-2</v>
      </c>
      <c r="I232" s="77"/>
      <c r="J232" s="229" t="s">
        <v>164</v>
      </c>
      <c r="K232" s="223"/>
    </row>
    <row r="233" spans="1:13">
      <c r="A233" s="274"/>
      <c r="B233" s="83"/>
      <c r="C233" s="59"/>
      <c r="D233" s="59"/>
      <c r="E233" s="59"/>
      <c r="F233" s="59"/>
      <c r="G233" s="59"/>
      <c r="H233" s="59"/>
      <c r="I233" s="59"/>
      <c r="J233" s="59"/>
      <c r="K233" s="60"/>
    </row>
    <row r="234" spans="1:13">
      <c r="A234" s="274"/>
    </row>
    <row r="235" spans="1:13">
      <c r="A235" s="274"/>
    </row>
    <row r="237" spans="1:13">
      <c r="B237"/>
    </row>
  </sheetData>
  <conditionalFormatting sqref="H230 H232">
    <cfRule type="cellIs" dxfId="4" priority="7" stopIfTrue="1" operator="equal">
      <formula>"NORMVOLUME VOLDOET NIET"</formula>
    </cfRule>
  </conditionalFormatting>
  <conditionalFormatting sqref="G214">
    <cfRule type="cellIs" dxfId="3" priority="4" stopIfTrue="1" operator="equal">
      <formula>"NORMVOLUME VOLDOET NIET"</formula>
    </cfRule>
  </conditionalFormatting>
  <conditionalFormatting sqref="H214">
    <cfRule type="cellIs" dxfId="2" priority="3" stopIfTrue="1" operator="equal">
      <formula>"NORMVOLUME VOLDOET NIET"</formula>
    </cfRule>
  </conditionalFormatting>
  <conditionalFormatting sqref="H203">
    <cfRule type="cellIs" dxfId="1" priority="2" stopIfTrue="1" operator="equal">
      <formula>"NORMVOLUME VOLDOET NIET"</formula>
    </cfRule>
  </conditionalFormatting>
  <conditionalFormatting sqref="G203">
    <cfRule type="cellIs" dxfId="0" priority="1" stopIfTrue="1" operator="equal">
      <formula>"NORMVOLUME VOLDOET NIET"</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3:J29"/>
  <sheetViews>
    <sheetView showGridLines="0" zoomScale="85" zoomScaleNormal="85" workbookViewId="0">
      <selection activeCell="K38" sqref="K38"/>
    </sheetView>
  </sheetViews>
  <sheetFormatPr defaultRowHeight="12.75"/>
  <sheetData>
    <row r="3" spans="2:10" s="4" customFormat="1" ht="18" customHeight="1">
      <c r="B3" s="3" t="str">
        <f>"Deelmarktgrenzen Transporttarieven  "&amp;Contactgegevens!C13&amp;""</f>
        <v>Deelmarktgrenzen Transporttarieven  Stedin Netbeheer B.V.</v>
      </c>
      <c r="C3" s="3"/>
      <c r="D3" s="3"/>
      <c r="E3" s="3"/>
    </row>
    <row r="6" spans="2:10">
      <c r="B6" s="45" t="s">
        <v>83</v>
      </c>
      <c r="C6" s="33"/>
      <c r="D6" s="33"/>
      <c r="E6" s="33"/>
      <c r="F6" s="33"/>
      <c r="G6" s="33" t="s">
        <v>84</v>
      </c>
      <c r="H6" s="33"/>
      <c r="I6" s="33"/>
      <c r="J6" s="46"/>
    </row>
    <row r="7" spans="2:10">
      <c r="B7" s="84"/>
      <c r="C7" s="84"/>
      <c r="D7" s="84"/>
      <c r="E7" s="85"/>
      <c r="F7" s="85"/>
      <c r="G7" s="84"/>
      <c r="H7" s="86"/>
      <c r="I7" s="86"/>
      <c r="J7" s="86"/>
    </row>
    <row r="8" spans="2:10">
      <c r="B8" s="87" t="s">
        <v>30</v>
      </c>
      <c r="C8" s="88"/>
      <c r="D8" s="89"/>
      <c r="E8" s="90"/>
      <c r="F8" s="90"/>
      <c r="G8" s="91" t="s">
        <v>236</v>
      </c>
      <c r="H8" s="92"/>
      <c r="I8" s="92"/>
      <c r="J8" s="93"/>
    </row>
    <row r="9" spans="2:10">
      <c r="B9" s="94" t="s">
        <v>85</v>
      </c>
      <c r="C9" s="95"/>
      <c r="D9" s="96"/>
      <c r="E9" s="97"/>
      <c r="F9" s="97"/>
      <c r="G9" s="98" t="s">
        <v>236</v>
      </c>
      <c r="H9" s="99"/>
      <c r="I9" s="99"/>
      <c r="J9" s="100"/>
    </row>
    <row r="10" spans="2:10">
      <c r="B10" s="94" t="s">
        <v>36</v>
      </c>
      <c r="C10" s="95"/>
      <c r="D10" s="96"/>
      <c r="E10" s="97"/>
      <c r="F10" s="97"/>
      <c r="G10" s="98" t="s">
        <v>236</v>
      </c>
      <c r="H10" s="99"/>
      <c r="I10" s="99"/>
      <c r="J10" s="100"/>
    </row>
    <row r="11" spans="2:10">
      <c r="B11" s="94" t="s">
        <v>86</v>
      </c>
      <c r="C11" s="95"/>
      <c r="D11" s="96"/>
      <c r="E11" s="97"/>
      <c r="F11" s="97"/>
      <c r="G11" s="98" t="s">
        <v>236</v>
      </c>
      <c r="H11" s="99"/>
      <c r="I11" s="99"/>
      <c r="J11" s="100"/>
    </row>
    <row r="12" spans="2:10">
      <c r="B12" s="94" t="s">
        <v>38</v>
      </c>
      <c r="C12" s="95"/>
      <c r="D12" s="96"/>
      <c r="E12" s="97"/>
      <c r="F12" s="97"/>
      <c r="G12" s="98" t="s">
        <v>236</v>
      </c>
      <c r="H12" s="99"/>
      <c r="I12" s="99"/>
      <c r="J12" s="100"/>
    </row>
    <row r="13" spans="2:10">
      <c r="B13" s="101" t="s">
        <v>87</v>
      </c>
      <c r="C13" s="102"/>
      <c r="D13" s="103"/>
      <c r="E13" s="104"/>
      <c r="F13" s="104"/>
      <c r="G13" s="105" t="s">
        <v>236</v>
      </c>
      <c r="H13" s="106"/>
      <c r="I13" s="106"/>
      <c r="J13" s="107"/>
    </row>
    <row r="14" spans="2:10">
      <c r="B14" s="108"/>
      <c r="C14" s="89"/>
      <c r="D14" s="109"/>
      <c r="E14" s="90"/>
      <c r="F14" s="90"/>
      <c r="G14" s="108"/>
      <c r="H14" s="110"/>
      <c r="I14" s="110"/>
      <c r="J14" s="110"/>
    </row>
    <row r="15" spans="2:10">
      <c r="B15" s="87" t="s">
        <v>137</v>
      </c>
      <c r="C15" s="89"/>
      <c r="D15" s="109"/>
      <c r="E15" s="90"/>
      <c r="F15" s="90"/>
      <c r="G15" s="194" t="s">
        <v>237</v>
      </c>
      <c r="H15" s="194"/>
      <c r="I15" s="194"/>
      <c r="J15" s="195"/>
    </row>
    <row r="16" spans="2:10">
      <c r="B16" s="94" t="s">
        <v>138</v>
      </c>
      <c r="C16" s="86"/>
      <c r="D16" s="86"/>
      <c r="E16" s="86"/>
      <c r="F16" s="86"/>
      <c r="G16" s="98" t="s">
        <v>238</v>
      </c>
      <c r="H16" s="99"/>
      <c r="I16" s="99"/>
      <c r="J16" s="100"/>
    </row>
    <row r="17" spans="2:10">
      <c r="B17" s="101" t="s">
        <v>46</v>
      </c>
      <c r="C17" s="111"/>
      <c r="D17" s="111"/>
      <c r="E17" s="111"/>
      <c r="F17" s="111"/>
      <c r="G17" s="105" t="s">
        <v>239</v>
      </c>
      <c r="H17" s="106"/>
      <c r="I17" s="106"/>
      <c r="J17" s="107"/>
    </row>
    <row r="18" spans="2:10">
      <c r="B18" s="110"/>
      <c r="C18" s="110"/>
      <c r="D18" s="110"/>
      <c r="E18" s="110"/>
      <c r="F18" s="110"/>
      <c r="G18" s="110"/>
      <c r="H18" s="110"/>
      <c r="I18" s="110"/>
      <c r="J18" s="110"/>
    </row>
    <row r="19" spans="2:10">
      <c r="B19" s="112" t="s">
        <v>48</v>
      </c>
      <c r="C19" s="113"/>
      <c r="D19" s="113"/>
      <c r="E19" s="113"/>
      <c r="F19" s="113"/>
      <c r="G19" s="114" t="s">
        <v>240</v>
      </c>
      <c r="H19" s="115"/>
      <c r="I19" s="115"/>
      <c r="J19" s="116"/>
    </row>
    <row r="20" spans="2:10">
      <c r="B20" s="110"/>
      <c r="C20" s="110"/>
      <c r="D20" s="110"/>
      <c r="E20" s="110"/>
      <c r="F20" s="110"/>
      <c r="G20" s="110"/>
      <c r="H20" s="110"/>
      <c r="I20" s="110"/>
      <c r="J20" s="110"/>
    </row>
    <row r="21" spans="2:10">
      <c r="B21" s="45" t="s">
        <v>88</v>
      </c>
      <c r="C21" s="33"/>
      <c r="D21" s="33"/>
      <c r="E21" s="33"/>
      <c r="F21" s="33"/>
      <c r="G21" s="33"/>
      <c r="H21" s="33"/>
      <c r="I21" s="33"/>
      <c r="J21" s="46"/>
    </row>
    <row r="22" spans="2:10">
      <c r="B22" s="117" t="s">
        <v>54</v>
      </c>
      <c r="C22" s="86"/>
      <c r="D22" s="86"/>
      <c r="E22" s="86"/>
      <c r="F22" s="86"/>
      <c r="G22" s="118"/>
      <c r="H22" s="86"/>
      <c r="I22" s="86"/>
      <c r="J22" s="119"/>
    </row>
    <row r="23" spans="2:10">
      <c r="B23" s="117" t="s">
        <v>55</v>
      </c>
      <c r="C23" s="86"/>
      <c r="D23" s="86"/>
      <c r="E23" s="86"/>
      <c r="F23" s="86"/>
      <c r="G23" s="118"/>
      <c r="H23" s="86"/>
      <c r="I23" s="86"/>
      <c r="J23" s="119"/>
    </row>
    <row r="24" spans="2:10">
      <c r="B24" s="117" t="s">
        <v>56</v>
      </c>
      <c r="C24" s="86"/>
      <c r="D24" s="86"/>
      <c r="E24" s="86"/>
      <c r="F24" s="86"/>
      <c r="G24" s="118"/>
      <c r="H24" s="86"/>
      <c r="I24" s="86"/>
      <c r="J24" s="119"/>
    </row>
    <row r="25" spans="2:10">
      <c r="B25" s="117" t="s">
        <v>57</v>
      </c>
      <c r="C25" s="86"/>
      <c r="D25" s="86"/>
      <c r="E25" s="86"/>
      <c r="F25" s="86"/>
      <c r="G25" s="118"/>
      <c r="H25" s="86"/>
      <c r="I25" s="86"/>
      <c r="J25" s="119"/>
    </row>
    <row r="26" spans="2:10">
      <c r="B26" s="117" t="s">
        <v>184</v>
      </c>
      <c r="C26" s="86"/>
      <c r="D26" s="86"/>
      <c r="E26" s="86"/>
      <c r="F26" s="86"/>
      <c r="G26" s="118"/>
      <c r="H26" s="86"/>
      <c r="I26" s="86"/>
      <c r="J26" s="119"/>
    </row>
    <row r="27" spans="2:10">
      <c r="B27" s="117" t="s">
        <v>185</v>
      </c>
      <c r="C27" s="86"/>
      <c r="D27" s="86"/>
      <c r="E27" s="86"/>
      <c r="F27" s="86"/>
      <c r="G27" s="118"/>
      <c r="H27" s="86"/>
      <c r="I27" s="86"/>
      <c r="J27" s="119"/>
    </row>
    <row r="28" spans="2:10">
      <c r="B28" s="120" t="s">
        <v>186</v>
      </c>
      <c r="C28" s="111"/>
      <c r="D28" s="111"/>
      <c r="E28" s="111"/>
      <c r="F28" s="111"/>
      <c r="G28" s="121"/>
      <c r="H28" s="111"/>
      <c r="I28" s="111"/>
      <c r="J28" s="122"/>
    </row>
    <row r="29" spans="2:10">
      <c r="B29" s="267" t="s">
        <v>187</v>
      </c>
      <c r="C29" s="86"/>
      <c r="D29" s="86"/>
      <c r="E29" s="86"/>
      <c r="F29" s="86"/>
      <c r="G29" s="86"/>
      <c r="H29" s="123"/>
      <c r="I29" s="123"/>
      <c r="J29" s="12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K55"/>
  <sheetViews>
    <sheetView showGridLines="0" showZeros="0" zoomScale="85" zoomScaleNormal="85" workbookViewId="0">
      <selection activeCell="F16" sqref="F16"/>
    </sheetView>
  </sheetViews>
  <sheetFormatPr defaultRowHeight="12.75"/>
  <cols>
    <col min="1" max="1" width="4.42578125" style="125" customWidth="1"/>
    <col min="2" max="2" width="4.42578125" style="126" customWidth="1"/>
    <col min="3" max="3" width="51.140625" style="126" customWidth="1"/>
    <col min="4" max="4" width="16.42578125" style="126" bestFit="1" customWidth="1"/>
    <col min="5" max="9" width="10.7109375" style="126" customWidth="1"/>
    <col min="10" max="10" width="9.140625" style="125"/>
    <col min="11" max="16384" width="9.140625" style="126"/>
  </cols>
  <sheetData>
    <row r="1" spans="2:11" ht="30">
      <c r="B1" s="124"/>
      <c r="C1" s="124"/>
      <c r="D1" s="124"/>
      <c r="E1" s="124"/>
      <c r="F1" s="124"/>
      <c r="G1" s="124"/>
      <c r="H1" s="124"/>
      <c r="I1" s="124"/>
      <c r="K1" s="125"/>
    </row>
    <row r="3" spans="2:11" s="4" customFormat="1" ht="18" customHeight="1">
      <c r="B3" s="3" t="s">
        <v>89</v>
      </c>
      <c r="C3" s="3"/>
      <c r="D3" s="3"/>
    </row>
    <row r="4" spans="2:11">
      <c r="B4" s="127"/>
      <c r="C4" s="125"/>
      <c r="D4" s="125"/>
      <c r="E4" s="125"/>
      <c r="F4" s="125"/>
      <c r="G4" s="125"/>
      <c r="H4" s="125"/>
      <c r="I4" s="125"/>
      <c r="K4" s="125"/>
    </row>
    <row r="5" spans="2:11">
      <c r="B5" s="127"/>
      <c r="C5" s="125"/>
      <c r="D5" s="125"/>
      <c r="E5" s="125"/>
      <c r="F5" s="125"/>
      <c r="G5" s="125"/>
      <c r="H5" s="125"/>
      <c r="I5" s="125"/>
      <c r="K5" s="125"/>
    </row>
    <row r="6" spans="2:11">
      <c r="B6" s="128"/>
      <c r="C6" s="129" t="s">
        <v>90</v>
      </c>
      <c r="D6" s="130" t="s">
        <v>193</v>
      </c>
      <c r="E6" s="131" t="s">
        <v>91</v>
      </c>
      <c r="F6" s="131" t="s">
        <v>92</v>
      </c>
      <c r="G6" s="131" t="s">
        <v>93</v>
      </c>
      <c r="H6" s="131" t="s">
        <v>94</v>
      </c>
      <c r="I6" s="132"/>
    </row>
    <row r="7" spans="2:11">
      <c r="B7" s="128"/>
      <c r="C7" s="196" t="str">
        <f>Tarievenvoorstel!B147</f>
        <v>&gt; 1 × 6A t/m 3 × 25A</v>
      </c>
      <c r="D7" s="133">
        <f>Tarievenvoorstel!L147</f>
        <v>983.93</v>
      </c>
      <c r="E7" s="134">
        <v>133.65</v>
      </c>
      <c r="F7" s="134">
        <v>457.07</v>
      </c>
      <c r="G7" s="134">
        <v>393.21</v>
      </c>
      <c r="H7" s="293">
        <f t="shared" ref="H7:H29" si="0">(D7-E7-F7-G7)</f>
        <v>0</v>
      </c>
      <c r="I7" s="135"/>
    </row>
    <row r="8" spans="2:11">
      <c r="B8" s="128"/>
      <c r="C8" s="197" t="str">
        <f>Tarievenvoorstel!B148</f>
        <v>&gt; 3 × 25A t/m 3 × 35A</v>
      </c>
      <c r="D8" s="136">
        <f>Tarievenvoorstel!L148</f>
        <v>1369.09</v>
      </c>
      <c r="E8" s="137">
        <v>199.29</v>
      </c>
      <c r="F8" s="137">
        <v>544.89</v>
      </c>
      <c r="G8" s="137">
        <v>624.91</v>
      </c>
      <c r="H8" s="294">
        <f t="shared" si="0"/>
        <v>0</v>
      </c>
      <c r="I8" s="135"/>
    </row>
    <row r="9" spans="2:11">
      <c r="B9" s="128"/>
      <c r="C9" s="197" t="str">
        <f>Tarievenvoorstel!B149</f>
        <v>&gt; 3 × 35A t/m 3 × 63A</v>
      </c>
      <c r="D9" s="136">
        <f>Tarievenvoorstel!L149</f>
        <v>1369.09</v>
      </c>
      <c r="E9" s="137">
        <v>215.42</v>
      </c>
      <c r="F9" s="137">
        <v>536.37</v>
      </c>
      <c r="G9" s="137">
        <v>617.29999999999995</v>
      </c>
      <c r="H9" s="294">
        <f t="shared" si="0"/>
        <v>-1.1368683772161603E-13</v>
      </c>
      <c r="I9" s="135"/>
    </row>
    <row r="10" spans="2:11">
      <c r="B10" s="128"/>
      <c r="C10" s="197" t="str">
        <f>Tarievenvoorstel!B150</f>
        <v>&gt; 3 × 63A t/m 3 × 80A</v>
      </c>
      <c r="D10" s="136">
        <f>Tarievenvoorstel!L150</f>
        <v>1507.8</v>
      </c>
      <c r="E10" s="137">
        <v>197.62</v>
      </c>
      <c r="F10" s="137">
        <v>605.59</v>
      </c>
      <c r="G10" s="137">
        <v>704.59</v>
      </c>
      <c r="H10" s="294">
        <f t="shared" si="0"/>
        <v>-2.2737367544323206E-13</v>
      </c>
      <c r="I10" s="135"/>
    </row>
    <row r="11" spans="2:11">
      <c r="B11" s="128"/>
      <c r="C11" s="197" t="str">
        <f>Tarievenvoorstel!B151</f>
        <v/>
      </c>
      <c r="D11" s="136">
        <f>Tarievenvoorstel!L151</f>
        <v>0</v>
      </c>
      <c r="E11" s="137"/>
      <c r="F11" s="137"/>
      <c r="G11" s="137"/>
      <c r="H11" s="294"/>
      <c r="I11" s="135"/>
    </row>
    <row r="12" spans="2:11">
      <c r="B12" s="128"/>
      <c r="C12" s="197">
        <f>Tarievenvoorstel!B152</f>
        <v>0</v>
      </c>
      <c r="D12" s="136">
        <f>Tarievenvoorstel!L152</f>
        <v>0</v>
      </c>
      <c r="E12" s="137"/>
      <c r="F12" s="137"/>
      <c r="G12" s="137"/>
      <c r="H12" s="294"/>
      <c r="I12" s="135"/>
    </row>
    <row r="13" spans="2:11">
      <c r="B13" s="128"/>
      <c r="C13" s="197">
        <f>Tarievenvoorstel!B153</f>
        <v>0</v>
      </c>
      <c r="D13" s="136">
        <f>Tarievenvoorstel!L153</f>
        <v>0</v>
      </c>
      <c r="E13" s="137"/>
      <c r="F13" s="137"/>
      <c r="G13" s="137"/>
      <c r="H13" s="294"/>
      <c r="I13" s="135"/>
    </row>
    <row r="14" spans="2:11">
      <c r="B14" s="128"/>
      <c r="C14" s="197" t="str">
        <f>Tarievenvoorstel!B156</f>
        <v>&gt; 3 x 80 A t/m 3 x 125 A</v>
      </c>
      <c r="D14" s="136">
        <f>Tarievenvoorstel!L156</f>
        <v>4115.1500000000005</v>
      </c>
      <c r="E14" s="137">
        <v>283.25</v>
      </c>
      <c r="F14" s="137">
        <v>1279.06</v>
      </c>
      <c r="G14" s="137">
        <v>2552.84</v>
      </c>
      <c r="H14" s="294">
        <f t="shared" ref="H14:H20" si="1">(D14-E14-F14-G14)</f>
        <v>4.5474735088646412E-13</v>
      </c>
      <c r="I14" s="135"/>
    </row>
    <row r="15" spans="2:11">
      <c r="B15" s="128"/>
      <c r="C15" s="197" t="str">
        <f>Tarievenvoorstel!B157</f>
        <v>&gt; 3 x 125 A t/m 175 kVA</v>
      </c>
      <c r="D15" s="136">
        <f>Tarievenvoorstel!L157</f>
        <v>5210.93</v>
      </c>
      <c r="E15" s="137">
        <v>701.45</v>
      </c>
      <c r="F15" s="137">
        <v>2162.92</v>
      </c>
      <c r="G15" s="137">
        <v>2346.56</v>
      </c>
      <c r="H15" s="294">
        <f t="shared" si="1"/>
        <v>4.5474735088646412E-13</v>
      </c>
      <c r="I15" s="135"/>
    </row>
    <row r="16" spans="2:11">
      <c r="B16" s="128"/>
      <c r="C16" s="197" t="str">
        <f>Tarievenvoorstel!B158</f>
        <v>&gt; 175 kVA t/m 630 kVA</v>
      </c>
      <c r="D16" s="136">
        <f>Tarievenvoorstel!L158</f>
        <v>36009.1</v>
      </c>
      <c r="E16" s="137">
        <v>3007.97</v>
      </c>
      <c r="F16" s="137">
        <v>3614.66</v>
      </c>
      <c r="G16" s="137">
        <v>29386.47</v>
      </c>
      <c r="H16" s="294">
        <f t="shared" si="1"/>
        <v>-3.637978807091713E-12</v>
      </c>
      <c r="I16" s="135"/>
    </row>
    <row r="17" spans="2:9">
      <c r="B17" s="128"/>
      <c r="C17" s="197" t="str">
        <f>Tarievenvoorstel!B159</f>
        <v>&gt; 630 kVA t/m 1.000 kVA</v>
      </c>
      <c r="D17" s="136">
        <f>Tarievenvoorstel!L159</f>
        <v>37202.490000000005</v>
      </c>
      <c r="E17" s="137">
        <v>3626.26</v>
      </c>
      <c r="F17" s="137">
        <v>2836.64</v>
      </c>
      <c r="G17" s="137">
        <v>30739.59</v>
      </c>
      <c r="H17" s="294">
        <f t="shared" si="1"/>
        <v>3.637978807091713E-12</v>
      </c>
      <c r="I17" s="135"/>
    </row>
    <row r="18" spans="2:9">
      <c r="B18" s="128"/>
      <c r="C18" s="197" t="str">
        <f>Tarievenvoorstel!B160</f>
        <v>&gt; 1.000 kVA t/m 1.750 kVA</v>
      </c>
      <c r="D18" s="136">
        <f>Tarievenvoorstel!L160</f>
        <v>45677.73</v>
      </c>
      <c r="E18" s="137">
        <v>3791.67</v>
      </c>
      <c r="F18" s="137">
        <v>3643.24</v>
      </c>
      <c r="G18" s="137">
        <v>38242.82</v>
      </c>
      <c r="H18" s="294">
        <f t="shared" si="1"/>
        <v>7.2759576141834259E-12</v>
      </c>
      <c r="I18" s="135"/>
    </row>
    <row r="19" spans="2:9">
      <c r="B19" s="128"/>
      <c r="C19" s="197" t="str">
        <f>Tarievenvoorstel!B161</f>
        <v>&gt; 1.750 kVA t/m 3.000 kVA</v>
      </c>
      <c r="D19" s="136">
        <f>Tarievenvoorstel!L161</f>
        <v>193163.71000000002</v>
      </c>
      <c r="E19" s="137">
        <v>153729.63</v>
      </c>
      <c r="F19" s="137">
        <v>2126.89</v>
      </c>
      <c r="G19" s="137">
        <v>37307.19</v>
      </c>
      <c r="H19" s="294">
        <f t="shared" si="1"/>
        <v>1.4551915228366852E-11</v>
      </c>
      <c r="I19" s="135"/>
    </row>
    <row r="20" spans="2:9">
      <c r="B20" s="128"/>
      <c r="C20" s="197" t="str">
        <f>Tarievenvoorstel!B162</f>
        <v>&gt; 3.000 kVA t/m 10.000 kVA</v>
      </c>
      <c r="D20" s="136">
        <f>Tarievenvoorstel!L162</f>
        <v>263915.76</v>
      </c>
      <c r="E20" s="137">
        <v>207496.23</v>
      </c>
      <c r="F20" s="137">
        <v>4280.57</v>
      </c>
      <c r="G20" s="137">
        <v>52138.96</v>
      </c>
      <c r="H20" s="294">
        <f t="shared" si="1"/>
        <v>0</v>
      </c>
      <c r="I20" s="135"/>
    </row>
    <row r="21" spans="2:9">
      <c r="B21" s="128"/>
      <c r="C21" s="197">
        <f>Tarievenvoorstel!B163</f>
        <v>0</v>
      </c>
      <c r="D21" s="136">
        <f>Tarievenvoorstel!L163</f>
        <v>0</v>
      </c>
      <c r="E21" s="137"/>
      <c r="F21" s="137"/>
      <c r="G21" s="137"/>
      <c r="H21" s="190">
        <f t="shared" si="0"/>
        <v>0</v>
      </c>
      <c r="I21" s="135"/>
    </row>
    <row r="22" spans="2:9">
      <c r="B22" s="128"/>
      <c r="C22" s="197">
        <f>Tarievenvoorstel!B164</f>
        <v>0</v>
      </c>
      <c r="D22" s="136">
        <f>Tarievenvoorstel!L164</f>
        <v>0</v>
      </c>
      <c r="E22" s="137"/>
      <c r="F22" s="137"/>
      <c r="G22" s="137"/>
      <c r="H22" s="190"/>
      <c r="I22" s="135"/>
    </row>
    <row r="23" spans="2:9">
      <c r="B23" s="128"/>
      <c r="C23" s="197">
        <f>Tarievenvoorstel!B165</f>
        <v>0</v>
      </c>
      <c r="D23" s="136">
        <f>Tarievenvoorstel!L165</f>
        <v>0</v>
      </c>
      <c r="E23" s="137"/>
      <c r="F23" s="137"/>
      <c r="G23" s="137"/>
      <c r="H23" s="190">
        <f t="shared" si="0"/>
        <v>0</v>
      </c>
      <c r="I23" s="135"/>
    </row>
    <row r="24" spans="2:9">
      <c r="B24" s="128"/>
      <c r="C24" s="197">
        <f>Tarievenvoorstel!B166</f>
        <v>0</v>
      </c>
      <c r="D24" s="136">
        <f>Tarievenvoorstel!L166</f>
        <v>0</v>
      </c>
      <c r="E24" s="137"/>
      <c r="F24" s="137"/>
      <c r="G24" s="137"/>
      <c r="H24" s="190"/>
      <c r="I24" s="135"/>
    </row>
    <row r="25" spans="2:9">
      <c r="B25" s="128"/>
      <c r="C25" s="197">
        <f>Tarievenvoorstel!B167</f>
        <v>0</v>
      </c>
      <c r="D25" s="136">
        <f>Tarievenvoorstel!L167</f>
        <v>0</v>
      </c>
      <c r="E25" s="137"/>
      <c r="F25" s="137"/>
      <c r="G25" s="137"/>
      <c r="H25" s="190"/>
      <c r="I25" s="135"/>
    </row>
    <row r="26" spans="2:9">
      <c r="B26" s="128"/>
      <c r="C26" s="197">
        <f>Tarievenvoorstel!B168</f>
        <v>0</v>
      </c>
      <c r="D26" s="136">
        <f>Tarievenvoorstel!L168</f>
        <v>0</v>
      </c>
      <c r="E26" s="137"/>
      <c r="F26" s="137"/>
      <c r="G26" s="137"/>
      <c r="H26" s="190"/>
      <c r="I26" s="135"/>
    </row>
    <row r="27" spans="2:9">
      <c r="B27" s="128"/>
      <c r="C27" s="197">
        <f>Tarievenvoorstel!B169</f>
        <v>0</v>
      </c>
      <c r="D27" s="136">
        <f>Tarievenvoorstel!L169</f>
        <v>0</v>
      </c>
      <c r="E27" s="137"/>
      <c r="F27" s="137"/>
      <c r="G27" s="137"/>
      <c r="H27" s="190"/>
      <c r="I27" s="135"/>
    </row>
    <row r="28" spans="2:9">
      <c r="B28" s="128"/>
      <c r="C28" s="197">
        <f>Tarievenvoorstel!B170</f>
        <v>0</v>
      </c>
      <c r="D28" s="136">
        <f>Tarievenvoorstel!L170</f>
        <v>0</v>
      </c>
      <c r="E28" s="137"/>
      <c r="F28" s="137"/>
      <c r="G28" s="137"/>
      <c r="H28" s="190"/>
      <c r="I28" s="135"/>
    </row>
    <row r="29" spans="2:9">
      <c r="B29" s="128"/>
      <c r="C29" s="198">
        <f>Tarievenvoorstel!B171</f>
        <v>0</v>
      </c>
      <c r="D29" s="149">
        <f>Tarievenvoorstel!L171</f>
        <v>0</v>
      </c>
      <c r="E29" s="192"/>
      <c r="F29" s="192"/>
      <c r="G29" s="192"/>
      <c r="H29" s="191">
        <f t="shared" si="0"/>
        <v>0</v>
      </c>
      <c r="I29" s="135"/>
    </row>
    <row r="30" spans="2:9">
      <c r="B30" s="128"/>
      <c r="C30" s="138"/>
      <c r="D30" s="139"/>
      <c r="E30" s="140"/>
      <c r="F30" s="141"/>
      <c r="G30" s="141"/>
      <c r="H30" s="142"/>
      <c r="I30" s="135"/>
    </row>
    <row r="31" spans="2:9">
      <c r="B31" s="128"/>
      <c r="C31" s="138"/>
      <c r="D31" s="139"/>
      <c r="E31" s="140"/>
      <c r="F31" s="141"/>
      <c r="G31" s="141"/>
      <c r="H31" s="142"/>
      <c r="I31" s="143"/>
    </row>
    <row r="32" spans="2:9">
      <c r="B32" s="128"/>
      <c r="C32" s="129" t="s">
        <v>95</v>
      </c>
      <c r="D32" s="130" t="s">
        <v>193</v>
      </c>
      <c r="E32" s="144" t="s">
        <v>91</v>
      </c>
      <c r="F32" s="144" t="s">
        <v>92</v>
      </c>
      <c r="G32" s="144" t="s">
        <v>93</v>
      </c>
      <c r="H32" s="145" t="s">
        <v>94</v>
      </c>
      <c r="I32" s="143"/>
    </row>
    <row r="33" spans="2:9">
      <c r="B33" s="128"/>
      <c r="C33" s="196" t="str">
        <f>Tarievenvoorstel!B174</f>
        <v>t/m 1 × 6A op geschakeld net</v>
      </c>
      <c r="D33" s="133">
        <f>Tarievenvoorstel!L174</f>
        <v>22.790000000000003</v>
      </c>
      <c r="E33" s="134"/>
      <c r="F33" s="134"/>
      <c r="G33" s="147">
        <v>22.790000000000003</v>
      </c>
      <c r="H33" s="189">
        <f t="shared" ref="H33:H50" si="2">(D33-E33-F33-G33)</f>
        <v>0</v>
      </c>
      <c r="I33" s="146"/>
    </row>
    <row r="34" spans="2:9">
      <c r="B34" s="128"/>
      <c r="C34" s="197" t="str">
        <f>Tarievenvoorstel!B175</f>
        <v>&gt; 1 × 6A t/m 3 × 25A</v>
      </c>
      <c r="D34" s="136">
        <f>Tarievenvoorstel!L175</f>
        <v>33.39</v>
      </c>
      <c r="E34" s="137"/>
      <c r="F34" s="137"/>
      <c r="G34" s="148">
        <v>33.39</v>
      </c>
      <c r="H34" s="190">
        <f t="shared" si="2"/>
        <v>0</v>
      </c>
      <c r="I34" s="135"/>
    </row>
    <row r="35" spans="2:9">
      <c r="B35" s="128"/>
      <c r="C35" s="197" t="str">
        <f>Tarievenvoorstel!B176</f>
        <v>&gt; 3 × 25A t/m 3 × 35A</v>
      </c>
      <c r="D35" s="136">
        <f>Tarievenvoorstel!L176</f>
        <v>35.059999999999995</v>
      </c>
      <c r="E35" s="137"/>
      <c r="F35" s="137"/>
      <c r="G35" s="148">
        <v>35.059999999999995</v>
      </c>
      <c r="H35" s="190">
        <f t="shared" si="2"/>
        <v>0</v>
      </c>
      <c r="I35" s="135"/>
    </row>
    <row r="36" spans="2:9">
      <c r="B36" s="128"/>
      <c r="C36" s="197" t="str">
        <f>Tarievenvoorstel!B177</f>
        <v>&gt; 3 × 35A t/m 3 × 63A</v>
      </c>
      <c r="D36" s="136">
        <f>Tarievenvoorstel!L177</f>
        <v>35.059999999999995</v>
      </c>
      <c r="E36" s="137"/>
      <c r="F36" s="137"/>
      <c r="G36" s="148">
        <v>35.059999999999995</v>
      </c>
      <c r="H36" s="190">
        <f t="shared" si="2"/>
        <v>0</v>
      </c>
      <c r="I36" s="135"/>
    </row>
    <row r="37" spans="2:9">
      <c r="B37" s="128"/>
      <c r="C37" s="197" t="str">
        <f>Tarievenvoorstel!B178</f>
        <v>&gt; 3 × 63A t/m 3 × 80A</v>
      </c>
      <c r="D37" s="136">
        <f>Tarievenvoorstel!L178</f>
        <v>38.019999999999996</v>
      </c>
      <c r="E37" s="137"/>
      <c r="F37" s="137"/>
      <c r="G37" s="148">
        <v>38.019999999999996</v>
      </c>
      <c r="H37" s="190">
        <f t="shared" si="2"/>
        <v>0</v>
      </c>
      <c r="I37" s="135"/>
    </row>
    <row r="38" spans="2:9">
      <c r="B38" s="128"/>
      <c r="C38" s="197" t="str">
        <f>Tarievenvoorstel!B179</f>
        <v>&gt; 3 x 80 A t/m 3 x 125 A</v>
      </c>
      <c r="D38" s="136">
        <f>Tarievenvoorstel!L179</f>
        <v>46.1</v>
      </c>
      <c r="E38" s="137"/>
      <c r="F38" s="137"/>
      <c r="G38" s="148">
        <v>46.1</v>
      </c>
      <c r="H38" s="190">
        <f t="shared" si="2"/>
        <v>0</v>
      </c>
      <c r="I38" s="135"/>
    </row>
    <row r="39" spans="2:9">
      <c r="B39" s="128"/>
      <c r="C39" s="197" t="str">
        <f>Tarievenvoorstel!B180</f>
        <v>&gt; 3 x 125 A t/m 175 kVA</v>
      </c>
      <c r="D39" s="136">
        <f>Tarievenvoorstel!L180</f>
        <v>48.57</v>
      </c>
      <c r="E39" s="137"/>
      <c r="F39" s="137"/>
      <c r="G39" s="148">
        <v>48.57</v>
      </c>
      <c r="H39" s="190">
        <f t="shared" si="2"/>
        <v>0</v>
      </c>
      <c r="I39" s="135"/>
    </row>
    <row r="40" spans="2:9">
      <c r="B40" s="128"/>
      <c r="C40" s="197" t="str">
        <f>Tarievenvoorstel!B181</f>
        <v>&gt; 175 kVA t/m 630 kVA</v>
      </c>
      <c r="D40" s="136">
        <f>Tarievenvoorstel!L181</f>
        <v>80.820000000000007</v>
      </c>
      <c r="E40" s="137"/>
      <c r="F40" s="137"/>
      <c r="G40" s="148">
        <v>80.820000000000007</v>
      </c>
      <c r="H40" s="190">
        <f t="shared" si="2"/>
        <v>0</v>
      </c>
      <c r="I40" s="135"/>
    </row>
    <row r="41" spans="2:9">
      <c r="B41" s="128"/>
      <c r="C41" s="197" t="str">
        <f>Tarievenvoorstel!B182</f>
        <v>&gt; 630 kVA t/m 1.000 kVA</v>
      </c>
      <c r="D41" s="136">
        <f>Tarievenvoorstel!L182</f>
        <v>89.45</v>
      </c>
      <c r="E41" s="137"/>
      <c r="F41" s="137"/>
      <c r="G41" s="148">
        <v>89.45</v>
      </c>
      <c r="H41" s="190">
        <f t="shared" si="2"/>
        <v>0</v>
      </c>
      <c r="I41" s="135"/>
    </row>
    <row r="42" spans="2:9">
      <c r="B42" s="128"/>
      <c r="C42" s="197" t="str">
        <f>Tarievenvoorstel!B183</f>
        <v>&gt; 1.000 kVA t/m 1.750 kVA</v>
      </c>
      <c r="D42" s="136">
        <f>Tarievenvoorstel!L183</f>
        <v>92.240000000000009</v>
      </c>
      <c r="E42" s="137"/>
      <c r="F42" s="137"/>
      <c r="G42" s="148">
        <v>92.240000000000009</v>
      </c>
      <c r="H42" s="190">
        <f t="shared" si="2"/>
        <v>0</v>
      </c>
      <c r="I42" s="135"/>
    </row>
    <row r="43" spans="2:9">
      <c r="B43" s="128"/>
      <c r="C43" s="197" t="str">
        <f>Tarievenvoorstel!B184</f>
        <v>&gt; 1.750 kVA t/m 3.000 kVA</v>
      </c>
      <c r="D43" s="136">
        <f>Tarievenvoorstel!L184</f>
        <v>125.29</v>
      </c>
      <c r="E43" s="137"/>
      <c r="F43" s="137"/>
      <c r="G43" s="148">
        <v>125.29</v>
      </c>
      <c r="H43" s="190">
        <f t="shared" si="2"/>
        <v>0</v>
      </c>
      <c r="I43" s="135"/>
    </row>
    <row r="44" spans="2:9">
      <c r="B44" s="128"/>
      <c r="C44" s="197" t="str">
        <f>Tarievenvoorstel!B185</f>
        <v>&gt; 3.000 kVA t/m 10.000 kVA</v>
      </c>
      <c r="D44" s="136">
        <f>Tarievenvoorstel!L185</f>
        <v>143.54999999999998</v>
      </c>
      <c r="E44" s="137"/>
      <c r="F44" s="137"/>
      <c r="G44" s="148">
        <v>143.54999999999998</v>
      </c>
      <c r="H44" s="190">
        <f t="shared" si="2"/>
        <v>0</v>
      </c>
      <c r="I44" s="135"/>
    </row>
    <row r="45" spans="2:9">
      <c r="B45" s="128"/>
      <c r="C45" s="197">
        <f>Tarievenvoorstel!B186</f>
        <v>0</v>
      </c>
      <c r="D45" s="136">
        <f>Tarievenvoorstel!L186</f>
        <v>0</v>
      </c>
      <c r="E45" s="137"/>
      <c r="F45" s="137"/>
      <c r="G45" s="148"/>
      <c r="H45" s="190">
        <f t="shared" si="2"/>
        <v>0</v>
      </c>
      <c r="I45" s="135"/>
    </row>
    <row r="46" spans="2:9">
      <c r="B46" s="128"/>
      <c r="C46" s="197">
        <f>Tarievenvoorstel!B187</f>
        <v>0</v>
      </c>
      <c r="D46" s="136">
        <f>Tarievenvoorstel!L187</f>
        <v>0</v>
      </c>
      <c r="E46" s="137"/>
      <c r="F46" s="137"/>
      <c r="G46" s="148"/>
      <c r="H46" s="190">
        <f t="shared" si="2"/>
        <v>0</v>
      </c>
      <c r="I46" s="135"/>
    </row>
    <row r="47" spans="2:9">
      <c r="B47" s="128"/>
      <c r="C47" s="197">
        <f>Tarievenvoorstel!B188</f>
        <v>0</v>
      </c>
      <c r="D47" s="136">
        <f>Tarievenvoorstel!L188</f>
        <v>0</v>
      </c>
      <c r="E47" s="137"/>
      <c r="F47" s="137"/>
      <c r="G47" s="148"/>
      <c r="H47" s="190">
        <f t="shared" si="2"/>
        <v>0</v>
      </c>
      <c r="I47" s="135"/>
    </row>
    <row r="48" spans="2:9">
      <c r="B48" s="128"/>
      <c r="C48" s="197">
        <f>Tarievenvoorstel!B189</f>
        <v>0</v>
      </c>
      <c r="D48" s="136">
        <f>Tarievenvoorstel!L189</f>
        <v>0</v>
      </c>
      <c r="E48" s="137"/>
      <c r="F48" s="137"/>
      <c r="G48" s="148"/>
      <c r="H48" s="190">
        <f t="shared" si="2"/>
        <v>0</v>
      </c>
      <c r="I48" s="135"/>
    </row>
    <row r="49" spans="2:9">
      <c r="B49" s="128"/>
      <c r="C49" s="197">
        <f>Tarievenvoorstel!B190</f>
        <v>0</v>
      </c>
      <c r="D49" s="136">
        <f>Tarievenvoorstel!L190</f>
        <v>0</v>
      </c>
      <c r="E49" s="137"/>
      <c r="F49" s="137"/>
      <c r="G49" s="148"/>
      <c r="H49" s="190">
        <f t="shared" si="2"/>
        <v>0</v>
      </c>
      <c r="I49" s="135"/>
    </row>
    <row r="50" spans="2:9">
      <c r="B50" s="128"/>
      <c r="C50" s="198">
        <f>Tarievenvoorstel!B191</f>
        <v>0</v>
      </c>
      <c r="D50" s="149">
        <f>Tarievenvoorstel!L191</f>
        <v>0</v>
      </c>
      <c r="E50" s="192"/>
      <c r="F50" s="192"/>
      <c r="G50" s="193"/>
      <c r="H50" s="191">
        <f t="shared" si="2"/>
        <v>0</v>
      </c>
      <c r="I50" s="135"/>
    </row>
    <row r="51" spans="2:9">
      <c r="B51" s="128"/>
      <c r="I51" s="135"/>
    </row>
    <row r="52" spans="2:9">
      <c r="B52" s="128"/>
      <c r="I52" s="150"/>
    </row>
    <row r="53" spans="2:9">
      <c r="B53" s="128"/>
      <c r="C53" s="125"/>
      <c r="D53" s="125"/>
      <c r="E53" s="125"/>
      <c r="F53" s="125"/>
      <c r="G53" s="125"/>
      <c r="H53" s="125"/>
    </row>
    <row r="54" spans="2:9">
      <c r="B54" s="128"/>
    </row>
    <row r="55" spans="2:9" s="125" customFormat="1">
      <c r="C55" s="126"/>
      <c r="D55" s="126"/>
      <c r="E55" s="126"/>
      <c r="F55" s="126"/>
      <c r="G55" s="126"/>
      <c r="H55" s="126"/>
    </row>
  </sheetData>
  <pageMargins left="0.78740157480314965" right="0.78740157480314965" top="0.98425196850393704" bottom="0.98425196850393704" header="0.51181102362204722" footer="0.51181102362204722"/>
  <pageSetup paperSize="9" scale="76" orientation="landscape" r:id="rId1"/>
  <headerFooter alignWithMargins="0">
    <oddFooter>&amp;L&amp;"ScalaSans,Standaard"&amp;14Energiekamer NMa&amp;C&amp;"Times New Roman,Standaard"&amp;12- &amp;P /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H77"/>
  <sheetViews>
    <sheetView showGridLines="0" showZeros="0" zoomScale="85" zoomScaleNormal="85" zoomScaleSheetLayoutView="55" workbookViewId="0"/>
  </sheetViews>
  <sheetFormatPr defaultRowHeight="12.75"/>
  <cols>
    <col min="1" max="1" width="4.7109375" style="158" customWidth="1"/>
    <col min="2" max="2" width="7.5703125" style="27" customWidth="1"/>
    <col min="3" max="3" width="2.85546875" style="27" customWidth="1"/>
    <col min="4" max="4" width="187.42578125" style="27" customWidth="1"/>
    <col min="5" max="5" width="5.5703125" style="27" customWidth="1"/>
    <col min="6" max="6" width="6.28515625" style="27" customWidth="1"/>
    <col min="7" max="16384" width="9.140625" style="27"/>
  </cols>
  <sheetData>
    <row r="1" spans="1:8" s="62" customFormat="1" ht="30">
      <c r="A1" s="151"/>
      <c r="B1" s="151"/>
      <c r="C1" s="152"/>
      <c r="D1" s="153"/>
      <c r="E1" s="154">
        <v>0</v>
      </c>
    </row>
    <row r="3" spans="1:8" s="4" customFormat="1" ht="18" customHeight="1">
      <c r="A3" s="155"/>
      <c r="B3" s="3" t="s">
        <v>96</v>
      </c>
      <c r="C3" s="3"/>
      <c r="D3" s="3"/>
      <c r="E3" s="3"/>
    </row>
    <row r="4" spans="1:8" s="156" customFormat="1" ht="18" customHeight="1">
      <c r="B4" s="157"/>
      <c r="C4" s="157"/>
      <c r="D4" s="157"/>
      <c r="E4" s="157"/>
    </row>
    <row r="5" spans="1:8" s="156" customFormat="1" ht="18" customHeight="1">
      <c r="B5" s="157"/>
      <c r="C5" s="157"/>
      <c r="D5" s="157"/>
      <c r="E5" s="157"/>
    </row>
    <row r="6" spans="1:8">
      <c r="C6" s="27" t="s">
        <v>97</v>
      </c>
      <c r="H6" s="62"/>
    </row>
    <row r="8" spans="1:8">
      <c r="D8" s="304"/>
      <c r="H8" s="62"/>
    </row>
    <row r="9" spans="1:8">
      <c r="D9" s="304"/>
    </row>
    <row r="10" spans="1:8">
      <c r="D10" s="304"/>
      <c r="H10" s="159"/>
    </row>
    <row r="11" spans="1:8">
      <c r="D11" s="304"/>
      <c r="H11" s="159"/>
    </row>
    <row r="12" spans="1:8">
      <c r="D12" s="304"/>
      <c r="H12" s="159"/>
    </row>
    <row r="13" spans="1:8">
      <c r="D13" s="304"/>
      <c r="H13" s="159"/>
    </row>
    <row r="14" spans="1:8">
      <c r="D14" s="304"/>
      <c r="H14" s="160"/>
    </row>
    <row r="15" spans="1:8">
      <c r="H15" s="160"/>
    </row>
    <row r="16" spans="1:8">
      <c r="C16" s="27" t="s">
        <v>98</v>
      </c>
      <c r="H16" s="160"/>
    </row>
    <row r="17" spans="3:8">
      <c r="H17" s="160"/>
    </row>
    <row r="18" spans="3:8">
      <c r="D18" s="304"/>
      <c r="H18" s="160"/>
    </row>
    <row r="19" spans="3:8">
      <c r="D19" s="304"/>
      <c r="H19" s="160"/>
    </row>
    <row r="20" spans="3:8">
      <c r="D20" s="304"/>
      <c r="H20" s="160"/>
    </row>
    <row r="21" spans="3:8">
      <c r="D21" s="304"/>
      <c r="H21" s="160"/>
    </row>
    <row r="22" spans="3:8">
      <c r="D22" s="304"/>
    </row>
    <row r="23" spans="3:8">
      <c r="D23" s="304"/>
    </row>
    <row r="24" spans="3:8">
      <c r="D24" s="304"/>
    </row>
    <row r="26" spans="3:8">
      <c r="C26" s="27" t="s">
        <v>99</v>
      </c>
    </row>
    <row r="28" spans="3:8">
      <c r="D28" s="304"/>
    </row>
    <row r="29" spans="3:8">
      <c r="D29" s="304"/>
    </row>
    <row r="30" spans="3:8">
      <c r="D30" s="304"/>
    </row>
    <row r="31" spans="3:8">
      <c r="D31" s="304"/>
    </row>
    <row r="32" spans="3:8">
      <c r="D32" s="304"/>
    </row>
    <row r="33" spans="3:4">
      <c r="D33" s="304"/>
    </row>
    <row r="34" spans="3:4">
      <c r="D34" s="304"/>
    </row>
    <row r="36" spans="3:4">
      <c r="C36" s="27" t="s">
        <v>100</v>
      </c>
    </row>
    <row r="38" spans="3:4">
      <c r="D38" s="304"/>
    </row>
    <row r="39" spans="3:4">
      <c r="D39" s="304"/>
    </row>
    <row r="40" spans="3:4">
      <c r="D40" s="304"/>
    </row>
    <row r="41" spans="3:4">
      <c r="D41" s="304"/>
    </row>
    <row r="42" spans="3:4">
      <c r="D42" s="304"/>
    </row>
    <row r="43" spans="3:4">
      <c r="D43" s="304"/>
    </row>
    <row r="44" spans="3:4">
      <c r="D44" s="304"/>
    </row>
    <row r="46" spans="3:4">
      <c r="C46" s="27" t="s">
        <v>101</v>
      </c>
    </row>
    <row r="48" spans="3:4">
      <c r="D48" s="304"/>
    </row>
    <row r="49" spans="3:4">
      <c r="D49" s="304"/>
    </row>
    <row r="50" spans="3:4">
      <c r="D50" s="304"/>
    </row>
    <row r="51" spans="3:4">
      <c r="D51" s="304"/>
    </row>
    <row r="52" spans="3:4">
      <c r="D52" s="304"/>
    </row>
    <row r="53" spans="3:4">
      <c r="D53" s="304"/>
    </row>
    <row r="54" spans="3:4">
      <c r="D54" s="304"/>
    </row>
    <row r="56" spans="3:4">
      <c r="C56" s="27" t="s">
        <v>102</v>
      </c>
    </row>
    <row r="58" spans="3:4">
      <c r="D58" s="304"/>
    </row>
    <row r="59" spans="3:4">
      <c r="D59" s="304"/>
    </row>
    <row r="60" spans="3:4">
      <c r="D60" s="304"/>
    </row>
    <row r="61" spans="3:4">
      <c r="D61" s="304"/>
    </row>
    <row r="62" spans="3:4">
      <c r="D62" s="304"/>
    </row>
    <row r="63" spans="3:4">
      <c r="D63" s="304"/>
    </row>
    <row r="64" spans="3:4">
      <c r="D64" s="304"/>
    </row>
    <row r="66" spans="3:4">
      <c r="C66" s="27" t="s">
        <v>103</v>
      </c>
    </row>
    <row r="68" spans="3:4">
      <c r="D68" s="304"/>
    </row>
    <row r="69" spans="3:4">
      <c r="D69" s="304"/>
    </row>
    <row r="70" spans="3:4">
      <c r="D70" s="304"/>
    </row>
    <row r="71" spans="3:4">
      <c r="D71" s="304"/>
    </row>
    <row r="72" spans="3:4">
      <c r="D72" s="304"/>
    </row>
    <row r="73" spans="3:4">
      <c r="D73" s="304"/>
    </row>
    <row r="74" spans="3:4">
      <c r="D74" s="304"/>
    </row>
    <row r="77" spans="3:4" ht="32.25" customHeight="1"/>
  </sheetData>
  <mergeCells count="7">
    <mergeCell ref="D68:D74"/>
    <mergeCell ref="D8:D14"/>
    <mergeCell ref="D18:D24"/>
    <mergeCell ref="D28:D34"/>
    <mergeCell ref="D38:D44"/>
    <mergeCell ref="D48:D54"/>
    <mergeCell ref="D58:D64"/>
  </mergeCells>
  <pageMargins left="0.78740157480314965" right="0.78740157480314965" top="0.98425196850393704" bottom="0.98425196850393704" header="0.51181102362204722" footer="0.51181102362204722"/>
  <pageSetup paperSize="9" scale="47" orientation="landscape" r:id="rId1"/>
  <headerFooter alignWithMargins="0">
    <oddFooter>&amp;L&amp;"ScalaSans,Standaard"&amp;14Energiekamer NMa&amp;C&amp;"Times New Roman,Standaard"&amp;12- &amp;P /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2:L61"/>
  <sheetViews>
    <sheetView showGridLines="0" topLeftCell="B1" zoomScale="80" zoomScaleNormal="80" zoomScaleSheetLayoutView="100" workbookViewId="0">
      <selection activeCell="H48" sqref="H48"/>
    </sheetView>
  </sheetViews>
  <sheetFormatPr defaultRowHeight="12.75"/>
  <cols>
    <col min="1" max="1" width="4.28515625" style="1" customWidth="1"/>
    <col min="2" max="2" width="2.140625" style="123" customWidth="1"/>
    <col min="3" max="3" width="9.140625" style="123"/>
    <col min="4" max="4" width="96.7109375" style="123" customWidth="1"/>
    <col min="5" max="5" width="1.7109375" style="123" customWidth="1"/>
    <col min="6" max="6" width="10.42578125" style="123" bestFit="1" customWidth="1"/>
    <col min="7" max="7" width="3.140625" style="123" customWidth="1"/>
    <col min="8" max="8" width="80.85546875" style="123" customWidth="1"/>
    <col min="9" max="9" width="3.85546875" style="123" customWidth="1"/>
    <col min="10" max="10" width="3.85546875" style="1" customWidth="1"/>
    <col min="11" max="16384" width="9.140625" style="123"/>
  </cols>
  <sheetData>
    <row r="2" spans="1:10" s="1" customFormat="1" ht="30">
      <c r="A2" s="151"/>
      <c r="B2" s="151"/>
      <c r="C2" s="161"/>
      <c r="D2" s="162"/>
      <c r="E2" s="152"/>
      <c r="F2" s="153"/>
      <c r="G2" s="154"/>
      <c r="H2" s="62"/>
      <c r="I2" s="62"/>
      <c r="J2" s="62"/>
    </row>
    <row r="3" spans="1:10" s="277" customFormat="1" ht="18" customHeight="1">
      <c r="B3" s="278" t="s">
        <v>104</v>
      </c>
      <c r="C3" s="278"/>
      <c r="D3" s="278"/>
      <c r="E3" s="278"/>
    </row>
    <row r="4" spans="1:10">
      <c r="A4" s="151"/>
      <c r="B4" s="163"/>
      <c r="J4" s="62"/>
    </row>
    <row r="5" spans="1:10">
      <c r="A5" s="151"/>
      <c r="B5" s="163"/>
      <c r="J5" s="62"/>
    </row>
    <row r="6" spans="1:10">
      <c r="A6" s="151"/>
      <c r="B6" s="163"/>
      <c r="C6" s="279" t="s">
        <v>105</v>
      </c>
      <c r="D6" s="280" t="s">
        <v>106</v>
      </c>
      <c r="E6" s="86"/>
      <c r="F6" s="279" t="s">
        <v>107</v>
      </c>
      <c r="G6" s="281"/>
      <c r="H6" s="280" t="s">
        <v>96</v>
      </c>
      <c r="I6" s="62"/>
      <c r="J6" s="123"/>
    </row>
    <row r="7" spans="1:10">
      <c r="A7" s="151"/>
      <c r="B7" s="163"/>
      <c r="G7" s="86"/>
      <c r="J7" s="62"/>
    </row>
    <row r="8" spans="1:10" ht="25.5">
      <c r="A8" s="151"/>
      <c r="B8" s="163"/>
      <c r="C8" s="164">
        <v>1</v>
      </c>
      <c r="D8" s="165" t="s">
        <v>194</v>
      </c>
      <c r="F8" s="166" t="s">
        <v>241</v>
      </c>
      <c r="G8" s="167"/>
      <c r="H8" s="168"/>
      <c r="J8" s="62"/>
    </row>
    <row r="9" spans="1:10">
      <c r="A9" s="151"/>
      <c r="B9" s="163"/>
      <c r="C9" s="164">
        <v>2</v>
      </c>
      <c r="D9" s="169" t="s">
        <v>108</v>
      </c>
      <c r="F9" s="166" t="s">
        <v>241</v>
      </c>
      <c r="G9" s="167"/>
      <c r="H9" s="168"/>
      <c r="J9" s="62"/>
    </row>
    <row r="10" spans="1:10">
      <c r="A10" s="151"/>
      <c r="B10" s="163"/>
      <c r="C10" s="164"/>
      <c r="D10" s="170" t="s">
        <v>109</v>
      </c>
      <c r="F10" s="166"/>
      <c r="G10" s="167"/>
      <c r="H10" s="168"/>
      <c r="J10" s="62"/>
    </row>
    <row r="11" spans="1:10">
      <c r="A11" s="151"/>
      <c r="B11" s="163"/>
      <c r="C11" s="164">
        <v>3</v>
      </c>
      <c r="D11" s="169" t="s">
        <v>110</v>
      </c>
      <c r="F11" s="166" t="s">
        <v>241</v>
      </c>
      <c r="G11" s="167"/>
      <c r="H11" s="168"/>
      <c r="J11" s="62"/>
    </row>
    <row r="12" spans="1:10" ht="25.5">
      <c r="A12" s="151"/>
      <c r="B12" s="163"/>
      <c r="C12" s="164">
        <v>4</v>
      </c>
      <c r="D12" s="170" t="s">
        <v>111</v>
      </c>
      <c r="F12" s="166" t="s">
        <v>241</v>
      </c>
      <c r="G12" s="167"/>
      <c r="H12" s="168"/>
      <c r="J12" s="62"/>
    </row>
    <row r="13" spans="1:10">
      <c r="A13" s="151"/>
      <c r="B13" s="163"/>
      <c r="C13" s="164"/>
      <c r="D13" s="170"/>
      <c r="F13" s="158"/>
      <c r="G13" s="158"/>
      <c r="H13" s="171"/>
      <c r="J13" s="62"/>
    </row>
    <row r="14" spans="1:10" ht="165.75" customHeight="1">
      <c r="A14" s="151"/>
      <c r="B14" s="163"/>
      <c r="C14" s="164">
        <v>5</v>
      </c>
      <c r="D14" s="165" t="s">
        <v>112</v>
      </c>
      <c r="F14" s="166" t="s">
        <v>241</v>
      </c>
      <c r="G14" s="167"/>
      <c r="H14" s="292" t="s">
        <v>247</v>
      </c>
      <c r="J14" s="62"/>
    </row>
    <row r="15" spans="1:10">
      <c r="A15" s="151"/>
      <c r="B15" s="163"/>
      <c r="C15" s="164"/>
      <c r="D15" s="170"/>
      <c r="F15" s="158"/>
      <c r="G15" s="158"/>
      <c r="H15" s="171"/>
      <c r="J15" s="62"/>
    </row>
    <row r="16" spans="1:10" ht="25.5">
      <c r="A16" s="151"/>
      <c r="B16" s="163"/>
      <c r="C16" s="164">
        <v>6</v>
      </c>
      <c r="D16" s="170" t="s">
        <v>113</v>
      </c>
      <c r="F16" s="166" t="s">
        <v>241</v>
      </c>
      <c r="G16" s="167"/>
      <c r="H16" s="168"/>
      <c r="J16" s="62"/>
    </row>
    <row r="17" spans="1:10">
      <c r="A17" s="151"/>
      <c r="B17" s="163"/>
      <c r="C17" s="164"/>
      <c r="D17" s="170" t="s">
        <v>114</v>
      </c>
      <c r="F17" s="86"/>
      <c r="G17" s="86"/>
      <c r="H17" s="172"/>
      <c r="J17" s="62"/>
    </row>
    <row r="18" spans="1:10" ht="18">
      <c r="A18" s="151"/>
      <c r="B18" s="163"/>
      <c r="C18" s="164"/>
      <c r="D18" s="170" t="s">
        <v>115</v>
      </c>
      <c r="F18" s="86"/>
      <c r="G18" s="86"/>
      <c r="H18" s="283"/>
      <c r="I18" s="295"/>
      <c r="J18" s="62"/>
    </row>
    <row r="19" spans="1:10" ht="18">
      <c r="A19" s="151"/>
      <c r="B19" s="163"/>
      <c r="C19" s="164"/>
      <c r="D19" s="170" t="s">
        <v>116</v>
      </c>
      <c r="F19" s="86"/>
      <c r="G19" s="86"/>
      <c r="H19" s="283"/>
      <c r="I19" s="296"/>
      <c r="J19" s="62"/>
    </row>
    <row r="20" spans="1:10" ht="25.5">
      <c r="A20" s="151"/>
      <c r="B20" s="163"/>
      <c r="C20" s="164"/>
      <c r="D20" s="170" t="s">
        <v>117</v>
      </c>
      <c r="F20" s="86"/>
      <c r="G20" s="86"/>
      <c r="H20" s="283"/>
      <c r="I20" s="296"/>
      <c r="J20" s="62"/>
    </row>
    <row r="21" spans="1:10" ht="18">
      <c r="A21" s="151"/>
      <c r="B21" s="163"/>
      <c r="C21" s="164"/>
      <c r="D21" s="170" t="s">
        <v>118</v>
      </c>
      <c r="F21" s="158"/>
      <c r="G21" s="158"/>
      <c r="H21" s="171"/>
      <c r="I21" s="296"/>
      <c r="J21" s="62"/>
    </row>
    <row r="22" spans="1:10" ht="25.5">
      <c r="A22" s="151"/>
      <c r="B22" s="163"/>
      <c r="C22" s="164"/>
      <c r="D22" s="170" t="s">
        <v>119</v>
      </c>
      <c r="F22" s="86"/>
      <c r="G22" s="86"/>
      <c r="H22" s="172"/>
      <c r="I22" s="297"/>
      <c r="J22" s="62"/>
    </row>
    <row r="23" spans="1:10" ht="25.5">
      <c r="A23" s="151"/>
      <c r="B23" s="163"/>
      <c r="C23" s="164">
        <v>7</v>
      </c>
      <c r="D23" s="170" t="s">
        <v>120</v>
      </c>
      <c r="F23" s="166" t="s">
        <v>241</v>
      </c>
      <c r="G23" s="167"/>
      <c r="H23" s="168"/>
      <c r="J23" s="62"/>
    </row>
    <row r="24" spans="1:10">
      <c r="A24" s="151"/>
      <c r="B24" s="163"/>
      <c r="C24" s="164">
        <v>8</v>
      </c>
      <c r="D24" s="170" t="s">
        <v>121</v>
      </c>
      <c r="F24" s="166" t="s">
        <v>241</v>
      </c>
      <c r="G24" s="167"/>
      <c r="H24" s="168"/>
      <c r="J24" s="62"/>
    </row>
    <row r="25" spans="1:10">
      <c r="A25" s="151"/>
      <c r="B25" s="163"/>
      <c r="C25" s="164">
        <v>9</v>
      </c>
      <c r="D25" s="170" t="s">
        <v>122</v>
      </c>
      <c r="F25" s="166" t="s">
        <v>241</v>
      </c>
      <c r="G25" s="167"/>
      <c r="H25" s="168"/>
      <c r="J25" s="62"/>
    </row>
    <row r="26" spans="1:10" ht="25.5">
      <c r="A26" s="151"/>
      <c r="B26" s="163"/>
      <c r="C26" s="164"/>
      <c r="D26" s="170" t="s">
        <v>123</v>
      </c>
      <c r="F26" s="173"/>
      <c r="G26" s="86"/>
      <c r="H26" s="174"/>
      <c r="J26" s="62"/>
    </row>
    <row r="27" spans="1:10" ht="25.5">
      <c r="A27" s="151"/>
      <c r="B27" s="163"/>
      <c r="C27" s="164"/>
      <c r="D27" s="170" t="s">
        <v>124</v>
      </c>
      <c r="F27" s="86"/>
      <c r="G27" s="86"/>
      <c r="H27" s="172"/>
      <c r="J27" s="62"/>
    </row>
    <row r="28" spans="1:10">
      <c r="A28" s="151"/>
      <c r="B28" s="163"/>
      <c r="C28" s="164"/>
      <c r="D28" s="175" t="s">
        <v>125</v>
      </c>
      <c r="F28" s="86"/>
      <c r="G28" s="86"/>
      <c r="H28" s="86"/>
      <c r="J28" s="62"/>
    </row>
    <row r="29" spans="1:10">
      <c r="A29" s="151"/>
      <c r="B29" s="163"/>
      <c r="C29" s="164"/>
      <c r="D29" s="175"/>
      <c r="F29" s="86"/>
      <c r="G29" s="86"/>
      <c r="H29" s="86"/>
      <c r="J29" s="62"/>
    </row>
    <row r="30" spans="1:10" ht="25.5">
      <c r="A30" s="151"/>
      <c r="B30" s="163"/>
      <c r="C30" s="164">
        <v>10</v>
      </c>
      <c r="D30" s="282" t="s">
        <v>225</v>
      </c>
      <c r="F30" s="166" t="s">
        <v>241</v>
      </c>
      <c r="G30" s="86"/>
      <c r="H30" s="301" t="s">
        <v>248</v>
      </c>
      <c r="J30" s="62"/>
    </row>
    <row r="31" spans="1:10" ht="38.25">
      <c r="A31" s="151"/>
      <c r="B31" s="163"/>
      <c r="C31" s="164"/>
      <c r="D31" s="283" t="s">
        <v>226</v>
      </c>
      <c r="J31" s="62"/>
    </row>
    <row r="32" spans="1:10" ht="25.5">
      <c r="A32" s="151"/>
      <c r="B32" s="163"/>
      <c r="C32" s="164"/>
      <c r="D32" s="199" t="s">
        <v>227</v>
      </c>
      <c r="J32" s="62"/>
    </row>
    <row r="33" spans="1:10">
      <c r="A33" s="151"/>
      <c r="B33" s="163"/>
      <c r="C33" s="164"/>
      <c r="D33" s="199"/>
      <c r="F33" s="86"/>
      <c r="G33" s="86"/>
      <c r="H33" s="86"/>
      <c r="J33" s="62"/>
    </row>
    <row r="34" spans="1:10">
      <c r="A34" s="151"/>
      <c r="B34" s="163"/>
      <c r="C34" s="164">
        <v>11</v>
      </c>
      <c r="D34" s="284" t="s">
        <v>228</v>
      </c>
      <c r="F34" s="166" t="s">
        <v>241</v>
      </c>
      <c r="G34" s="86"/>
      <c r="H34" s="301" t="s">
        <v>248</v>
      </c>
      <c r="J34" s="62"/>
    </row>
    <row r="35" spans="1:10" ht="38.25">
      <c r="A35" s="151"/>
      <c r="B35" s="163"/>
      <c r="C35" s="164"/>
      <c r="D35" s="283" t="s">
        <v>229</v>
      </c>
      <c r="J35" s="62"/>
    </row>
    <row r="36" spans="1:10" ht="28.5" customHeight="1">
      <c r="A36" s="151"/>
      <c r="B36" s="163"/>
      <c r="C36" s="164"/>
      <c r="D36" s="283" t="s">
        <v>230</v>
      </c>
      <c r="J36" s="62"/>
    </row>
    <row r="37" spans="1:10" ht="25.5">
      <c r="A37" s="151"/>
      <c r="B37" s="163"/>
      <c r="C37" s="164"/>
      <c r="D37" s="283" t="s">
        <v>231</v>
      </c>
      <c r="J37" s="62"/>
    </row>
    <row r="38" spans="1:10">
      <c r="A38" s="151"/>
      <c r="B38" s="163"/>
      <c r="C38" s="164"/>
      <c r="D38" s="199"/>
      <c r="F38" s="86"/>
      <c r="G38" s="86"/>
      <c r="H38" s="86"/>
      <c r="J38" s="62"/>
    </row>
    <row r="39" spans="1:10" ht="25.5">
      <c r="A39" s="151"/>
      <c r="B39" s="163"/>
      <c r="C39" s="164">
        <v>12</v>
      </c>
      <c r="D39" s="285" t="s">
        <v>232</v>
      </c>
      <c r="F39" s="166" t="s">
        <v>241</v>
      </c>
      <c r="G39" s="86"/>
      <c r="H39" s="301" t="s">
        <v>248</v>
      </c>
      <c r="J39" s="62"/>
    </row>
    <row r="40" spans="1:10" ht="38.25">
      <c r="A40" s="151"/>
      <c r="B40" s="163"/>
      <c r="C40" s="164"/>
      <c r="D40" s="283" t="s">
        <v>233</v>
      </c>
      <c r="J40" s="62"/>
    </row>
    <row r="41" spans="1:10" ht="39" customHeight="1">
      <c r="A41" s="151"/>
      <c r="B41" s="163"/>
      <c r="C41" s="164"/>
      <c r="D41" s="283" t="s">
        <v>234</v>
      </c>
      <c r="J41" s="62"/>
    </row>
    <row r="42" spans="1:10" ht="51">
      <c r="A42" s="151"/>
      <c r="B42" s="163"/>
      <c r="C42" s="164"/>
      <c r="D42" s="283" t="s">
        <v>235</v>
      </c>
      <c r="J42" s="62"/>
    </row>
    <row r="43" spans="1:10">
      <c r="A43" s="151"/>
      <c r="B43" s="163"/>
      <c r="C43" s="164"/>
      <c r="D43" s="286"/>
      <c r="F43" s="176"/>
      <c r="G43" s="86"/>
      <c r="H43" s="177"/>
      <c r="J43" s="62"/>
    </row>
    <row r="44" spans="1:10" ht="25.5">
      <c r="A44" s="151"/>
      <c r="B44" s="163"/>
      <c r="C44" s="164">
        <v>13</v>
      </c>
      <c r="D44" s="170" t="s">
        <v>126</v>
      </c>
      <c r="F44" s="166" t="s">
        <v>241</v>
      </c>
      <c r="G44" s="167"/>
      <c r="H44" s="301" t="s">
        <v>248</v>
      </c>
      <c r="J44" s="62"/>
    </row>
    <row r="45" spans="1:10">
      <c r="A45" s="151"/>
      <c r="B45" s="163"/>
      <c r="C45" s="164"/>
      <c r="D45" s="199" t="s">
        <v>140</v>
      </c>
      <c r="F45" s="86"/>
      <c r="G45" s="86"/>
      <c r="H45" s="172"/>
      <c r="J45" s="62"/>
    </row>
    <row r="46" spans="1:10">
      <c r="A46" s="151"/>
      <c r="B46" s="163"/>
      <c r="C46" s="164"/>
      <c r="D46" s="199" t="s">
        <v>127</v>
      </c>
      <c r="F46" s="86"/>
      <c r="G46" s="86"/>
      <c r="H46" s="172"/>
      <c r="J46" s="62"/>
    </row>
    <row r="47" spans="1:10" ht="25.5">
      <c r="A47" s="151"/>
      <c r="B47" s="163"/>
      <c r="C47" s="164"/>
      <c r="D47" s="170" t="s">
        <v>128</v>
      </c>
      <c r="F47" s="86"/>
      <c r="G47" s="86"/>
      <c r="H47" s="172"/>
      <c r="J47" s="62"/>
    </row>
    <row r="48" spans="1:10" ht="38.25">
      <c r="A48" s="151"/>
      <c r="B48" s="163"/>
      <c r="C48" s="164">
        <v>14</v>
      </c>
      <c r="D48" s="170" t="s">
        <v>129</v>
      </c>
      <c r="F48" s="166" t="s">
        <v>241</v>
      </c>
      <c r="G48" s="167"/>
      <c r="H48" s="168"/>
      <c r="J48" s="62"/>
    </row>
    <row r="49" spans="1:12" ht="25.5">
      <c r="A49" s="151"/>
      <c r="B49" s="163"/>
      <c r="C49" s="164">
        <v>15</v>
      </c>
      <c r="D49" s="170" t="s">
        <v>130</v>
      </c>
      <c r="F49" s="166" t="s">
        <v>241</v>
      </c>
      <c r="G49" s="167"/>
      <c r="H49" s="168"/>
      <c r="J49" s="62"/>
    </row>
    <row r="50" spans="1:12" ht="25.5">
      <c r="A50" s="151"/>
      <c r="B50" s="163"/>
      <c r="C50" s="164">
        <v>16</v>
      </c>
      <c r="D50" s="170" t="s">
        <v>131</v>
      </c>
      <c r="F50" s="166" t="s">
        <v>241</v>
      </c>
      <c r="G50" s="167"/>
      <c r="H50" s="168"/>
      <c r="J50" s="62"/>
    </row>
    <row r="51" spans="1:12" ht="25.5">
      <c r="A51" s="151"/>
      <c r="B51" s="163"/>
      <c r="C51" s="164">
        <v>17</v>
      </c>
      <c r="D51" s="170" t="s">
        <v>132</v>
      </c>
      <c r="F51" s="166" t="s">
        <v>241</v>
      </c>
      <c r="G51" s="167"/>
      <c r="H51" s="168"/>
      <c r="J51" s="62"/>
    </row>
    <row r="52" spans="1:12" ht="13.5" thickBot="1">
      <c r="A52" s="151"/>
      <c r="B52" s="163"/>
      <c r="C52" s="178"/>
      <c r="D52" s="179"/>
      <c r="J52" s="62"/>
    </row>
    <row r="53" spans="1:12" s="181" customFormat="1" ht="12.75" customHeight="1">
      <c r="A53" s="151"/>
      <c r="B53" s="163"/>
      <c r="C53" s="180" t="s">
        <v>133</v>
      </c>
      <c r="D53" s="305" t="s">
        <v>134</v>
      </c>
      <c r="E53" s="123"/>
      <c r="F53" s="123"/>
      <c r="G53" s="123"/>
      <c r="H53" s="123"/>
      <c r="I53" s="123"/>
      <c r="J53" s="62"/>
      <c r="K53" s="123"/>
      <c r="L53" s="123"/>
    </row>
    <row r="54" spans="1:12" s="181" customFormat="1">
      <c r="A54" s="151"/>
      <c r="B54" s="163"/>
      <c r="C54" s="182"/>
      <c r="D54" s="306"/>
      <c r="E54" s="123"/>
      <c r="F54" s="123"/>
      <c r="G54" s="123"/>
      <c r="H54" s="123"/>
      <c r="I54" s="123"/>
      <c r="J54" s="62"/>
      <c r="K54" s="123"/>
      <c r="L54" s="123"/>
    </row>
    <row r="55" spans="1:12" s="181" customFormat="1">
      <c r="A55" s="151"/>
      <c r="B55" s="163"/>
      <c r="C55" s="182"/>
      <c r="D55" s="306"/>
      <c r="E55" s="123"/>
      <c r="F55" s="123"/>
      <c r="G55" s="123"/>
      <c r="H55" s="123"/>
      <c r="I55" s="123"/>
      <c r="J55" s="62"/>
      <c r="K55" s="123"/>
      <c r="L55" s="123"/>
    </row>
    <row r="56" spans="1:12" s="181" customFormat="1">
      <c r="A56" s="151"/>
      <c r="B56" s="163"/>
      <c r="C56" s="182"/>
      <c r="D56" s="306"/>
      <c r="E56" s="123"/>
      <c r="F56" s="123"/>
      <c r="G56" s="123"/>
      <c r="H56" s="123"/>
      <c r="I56" s="123"/>
      <c r="J56" s="62"/>
      <c r="K56" s="123"/>
      <c r="L56" s="123"/>
    </row>
    <row r="57" spans="1:12" s="181" customFormat="1" ht="13.5" thickBot="1">
      <c r="A57" s="151"/>
      <c r="B57" s="163"/>
      <c r="C57" s="183"/>
      <c r="D57" s="307"/>
      <c r="E57" s="123"/>
      <c r="F57" s="123"/>
      <c r="G57" s="123"/>
      <c r="H57" s="123"/>
      <c r="I57" s="123"/>
      <c r="J57" s="62"/>
      <c r="K57" s="123"/>
      <c r="L57" s="123"/>
    </row>
    <row r="58" spans="1:12" s="181" customFormat="1" ht="13.5" thickBot="1">
      <c r="A58" s="151"/>
      <c r="B58" s="163"/>
      <c r="C58" s="184"/>
      <c r="D58" s="185"/>
      <c r="E58" s="123"/>
      <c r="F58" s="123"/>
      <c r="G58" s="123"/>
      <c r="H58" s="123"/>
      <c r="I58" s="123"/>
      <c r="J58" s="62"/>
      <c r="K58" s="123"/>
      <c r="L58" s="123"/>
    </row>
    <row r="59" spans="1:12" s="181" customFormat="1" ht="26.25" thickBot="1">
      <c r="A59" s="151"/>
      <c r="B59" s="163"/>
      <c r="C59" s="186" t="s">
        <v>135</v>
      </c>
      <c r="D59" s="187" t="s">
        <v>136</v>
      </c>
      <c r="E59" s="123"/>
      <c r="F59" s="123"/>
      <c r="G59" s="123"/>
      <c r="H59" s="123"/>
      <c r="I59" s="123"/>
      <c r="J59" s="62"/>
      <c r="K59" s="123"/>
      <c r="L59" s="123"/>
    </row>
    <row r="60" spans="1:12">
      <c r="A60" s="151"/>
      <c r="B60" s="163"/>
      <c r="C60" s="184"/>
      <c r="D60" s="188"/>
      <c r="J60" s="62"/>
    </row>
    <row r="61" spans="1:12" s="1" customFormat="1">
      <c r="A61" s="62"/>
      <c r="B61" s="62"/>
      <c r="C61" s="62"/>
      <c r="D61" s="62"/>
      <c r="E61" s="62"/>
      <c r="F61" s="62"/>
      <c r="G61" s="62"/>
      <c r="H61" s="62"/>
      <c r="I61" s="62"/>
      <c r="J61" s="62"/>
    </row>
  </sheetData>
  <mergeCells count="1">
    <mergeCell ref="D53:D57"/>
  </mergeCells>
  <pageMargins left="0.78740157480314965" right="0.78740157480314965" top="0.98425196850393704" bottom="0.98425196850393704" header="0.51181102362204722" footer="0.51181102362204722"/>
  <pageSetup paperSize="9" scale="56" orientation="landscape" r:id="rId1"/>
  <headerFooter alignWithMargins="0">
    <oddFooter>&amp;L&amp;"ScalaSans,Standaard"&amp;14Energiekamer NMa&amp;C&amp;"Times New Roman,Standaard"&amp;12- &amp;P / &amp;N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1A8C5D8A8EBB479B2BE020CEE604D9" ma:contentTypeVersion="0" ma:contentTypeDescription="Een nieuw document maken." ma:contentTypeScope="" ma:versionID="f22d26336c75678b98fd5e5b6a856de2">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2908B4C-585E-4BCD-8F4D-449D29776E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905836C-5330-467E-9758-2BB98CDAAB00}">
  <ds:schemaRefs>
    <ds:schemaRef ds:uri="http://schemas.microsoft.com/sharepoint/v3/contenttype/forms"/>
  </ds:schemaRefs>
</ds:datastoreItem>
</file>

<file path=customXml/itemProps3.xml><?xml version="1.0" encoding="utf-8"?>
<ds:datastoreItem xmlns:ds="http://schemas.openxmlformats.org/officeDocument/2006/customXml" ds:itemID="{E70E728C-F452-4B36-B0A6-4D9F1E288FE2}">
  <ds:schemaRefs>
    <ds:schemaRef ds:uri="http://schemas.microsoft.com/office/2006/documentManagement/types"/>
    <ds:schemaRef ds:uri="http://purl.org/dc/terms/"/>
    <ds:schemaRef ds:uri="http://purl.org/dc/elements/1.1/"/>
    <ds:schemaRef ds:uri="http://schemas.microsoft.com/office/2006/metadata/properti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3</vt:i4>
      </vt:variant>
    </vt:vector>
  </HeadingPairs>
  <TitlesOfParts>
    <vt:vector size="10" baseType="lpstr">
      <vt:lpstr>Toelichting module</vt:lpstr>
      <vt:lpstr>Contactgegevens</vt:lpstr>
      <vt:lpstr>Tarievenvoorstel</vt:lpstr>
      <vt:lpstr>Deelmarktgrenzen Transport</vt:lpstr>
      <vt:lpstr>Elementen EAV tarieven</vt:lpstr>
      <vt:lpstr>Toelichting bij tarieven</vt:lpstr>
      <vt:lpstr>Richtlijnen Controle Tarieven</vt:lpstr>
      <vt:lpstr>'Elementen EAV tarieven'!Afdrukbereik</vt:lpstr>
      <vt:lpstr>'Richtlijnen Controle Tarieven'!Afdrukbereik</vt:lpstr>
      <vt:lpstr>'Toelichting bij tarieven'!Afdrukbereik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Vaanhold, Jorieke</dc:creator>
  <cp:lastModifiedBy>Hoogdorp, Sergio</cp:lastModifiedBy>
  <dcterms:created xsi:type="dcterms:W3CDTF">2016-08-29T11:55:14Z</dcterms:created>
  <dcterms:modified xsi:type="dcterms:W3CDTF">2017-09-29T09:35:26Z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0x010100CE1A8C5D8A8EBB479B2BE020CEE604D9</vt:lpwstr>
  </property>
</Properties>
</file>